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44.xml" ContentType="application/vnd.openxmlformats-officedocument.spreadsheetml.worksheet+xml"/>
  <Override PartName="/xl/worksheets/sheet53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22.xml" ContentType="application/vnd.openxmlformats-officedocument.spreadsheetml.worksheet+xml"/>
  <Override PartName="/xl/worksheets/sheet33.xml" ContentType="application/vnd.openxmlformats-officedocument.spreadsheetml.worksheet+xml"/>
  <Override PartName="/xl/worksheets/sheet42.xml" ContentType="application/vnd.openxmlformats-officedocument.spreadsheetml.worksheet+xml"/>
  <Override PartName="/xl/worksheets/sheet51.xml" ContentType="application/vnd.openxmlformats-officedocument.spreadsheetml.worksheet+xml"/>
  <Override PartName="/xl/worksheets/sheet6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worksheets/sheet2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sheets/sheet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49.xml" ContentType="application/vnd.openxmlformats-officedocument.spreadsheetml.worksheet+xml"/>
  <Override PartName="/xl/worksheets/sheet59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docProps/core.xml" ContentType="application/vnd.openxmlformats-package.core-properties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Override PartName="/xl/worksheets/sheet43.xml" ContentType="application/vnd.openxmlformats-officedocument.spreadsheetml.worksheet+xml"/>
  <Override PartName="/xl/worksheets/sheet52.xml" ContentType="application/vnd.openxmlformats-officedocument.spreadsheetml.worksheet+xml"/>
  <Default Extension="bin" ContentType="application/vnd.openxmlformats-officedocument.spreadsheetml.printerSettings"/>
  <Override PartName="/xl/worksheets/sheet14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41.xml" ContentType="application/vnd.openxmlformats-officedocument.spreadsheetml.worksheet+xml"/>
  <Override PartName="/xl/worksheets/sheet50.xml" ContentType="application/vnd.openxmlformats-officedocument.spreadsheetml.worksheet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810" windowWidth="28215" windowHeight="11925" tabRatio="934" activeTab="2"/>
  </bookViews>
  <sheets>
    <sheet name="Master Spawn List" sheetId="1" r:id="rId1"/>
    <sheet name="Plains Master List" sheetId="71" r:id="rId2"/>
    <sheet name="Forest Master Spawn List" sheetId="73" r:id="rId3"/>
    <sheet name="Desert Master Spawn List" sheetId="2" r:id="rId4"/>
    <sheet name="Desert Undead Spawn List" sheetId="3" r:id="rId5"/>
    <sheet name="Epic Desert Undead Spawn List" sheetId="6" r:id="rId6"/>
    <sheet name="Desert Spawn List" sheetId="7" r:id="rId7"/>
    <sheet name="{1-5 Lvl} Desert" sheetId="9" r:id="rId8"/>
    <sheet name="{6-10 Lvl} Desert" sheetId="10" r:id="rId9"/>
    <sheet name="{11-15 Lvl} Desert" sheetId="13" r:id="rId10"/>
    <sheet name="{16-20 Lvl} Desert" sheetId="14" r:id="rId11"/>
    <sheet name="{21-25 Lvl} Desert" sheetId="15" r:id="rId12"/>
    <sheet name="{EPIC} Desert" sheetId="8" r:id="rId13"/>
    <sheet name="Desert Undead Master" sheetId="16" r:id="rId14"/>
    <sheet name="{1-5 Lvl} Undead" sheetId="17" r:id="rId15"/>
    <sheet name="{6-10 Lvl} Undead" sheetId="18" r:id="rId16"/>
    <sheet name="{11-15 Lvl} Undead" sheetId="19" r:id="rId17"/>
    <sheet name="{16-20 Lvl} Undead" sheetId="20" r:id="rId18"/>
    <sheet name="{21-25 Lvl} Undead" sheetId="21" r:id="rId19"/>
    <sheet name="Master UG List" sheetId="22" r:id="rId20"/>
    <sheet name="Master UG Undead" sheetId="23" r:id="rId21"/>
    <sheet name="{1-5 Lvl} UG" sheetId="24" r:id="rId22"/>
    <sheet name="{1-5 Lvl} UG Undead" sheetId="25" r:id="rId23"/>
    <sheet name="{6-10 Lvl} UG" sheetId="26" r:id="rId24"/>
    <sheet name="{6-10 Lvl} UG Undead" sheetId="27" r:id="rId25"/>
    <sheet name="{11-15 Lvl} UG" sheetId="28" r:id="rId26"/>
    <sheet name="{11-15 Lvl} UG Undead" sheetId="29" r:id="rId27"/>
    <sheet name="{16-20 Lvl} UG" sheetId="30" r:id="rId28"/>
    <sheet name="{16-20 Lvl} UG Undead" sheetId="31" r:id="rId29"/>
    <sheet name="{21-25 Lvl} UG" sheetId="32" r:id="rId30"/>
    <sheet name="{21-25 Lvl} UG Undead" sheetId="33" r:id="rId31"/>
    <sheet name="{EPIC Lvl} UG" sheetId="34" r:id="rId32"/>
    <sheet name="{EPIC Lvl} UG Undead" sheetId="35" r:id="rId33"/>
    <sheet name="{1-5 Lvl} Forests" sheetId="37" r:id="rId34"/>
    <sheet name="{6-10 Lvl} Forests" sheetId="38" r:id="rId35"/>
    <sheet name="{11-15 Lvl} Forests" sheetId="39" r:id="rId36"/>
    <sheet name="{16-20 Lvl} Forests" sheetId="40" r:id="rId37"/>
    <sheet name="{21-25 Lvl} Forests" sheetId="41" r:id="rId38"/>
    <sheet name="{EPIC Lvl} Forests" sheetId="42" r:id="rId39"/>
    <sheet name="Pit of Fire" sheetId="43" r:id="rId40"/>
    <sheet name="(1-5} Fire" sheetId="44" r:id="rId41"/>
    <sheet name="{6-10} Fire" sheetId="45" r:id="rId42"/>
    <sheet name="{11-15} Fire" sheetId="48" r:id="rId43"/>
    <sheet name="{16-20} Fire" sheetId="49" r:id="rId44"/>
    <sheet name="{EPIC Lvl} Fire" sheetId="47" r:id="rId45"/>
    <sheet name="Plains Master Day" sheetId="50" r:id="rId46"/>
    <sheet name="Plains Master Night" sheetId="57" r:id="rId47"/>
    <sheet name="{1-5} Plains Day" sheetId="58" r:id="rId48"/>
    <sheet name="(1-5} Plains Night" sheetId="60" r:id="rId49"/>
    <sheet name="{6-10} Plains Day" sheetId="59" r:id="rId50"/>
    <sheet name="{6-10} Plains Night" sheetId="61" r:id="rId51"/>
    <sheet name="{11-15} Plains Day" sheetId="62" r:id="rId52"/>
    <sheet name="{11-15} Plains Night" sheetId="63" r:id="rId53"/>
    <sheet name="{16-20} Plains Day" sheetId="64" r:id="rId54"/>
    <sheet name="{16-20} Plains Night" sheetId="65" r:id="rId55"/>
    <sheet name="{21-25} Plains Day" sheetId="66" r:id="rId56"/>
    <sheet name="{21-25} Plains Night" sheetId="68" r:id="rId57"/>
    <sheet name="{EPIC Lvl} Plains Day" sheetId="67" r:id="rId58"/>
    <sheet name="{EPIC Lvl} Plains Night" sheetId="69" r:id="rId59"/>
    <sheet name="Mountains Master" sheetId="70" r:id="rId60"/>
  </sheets>
  <definedNames>
    <definedName name="_xlnm._FilterDatabase" localSheetId="3" hidden="1">'Desert Master Spawn List'!$A$1:$O$271</definedName>
    <definedName name="_xlnm._FilterDatabase" localSheetId="4" hidden="1">'Desert Undead Spawn List'!$H$38:$H$110</definedName>
    <definedName name="_xlnm._FilterDatabase" localSheetId="2" hidden="1">'Forest Master Spawn List'!$A$1:$P$288</definedName>
    <definedName name="_xlnm._FilterDatabase" localSheetId="0" hidden="1">'Master Spawn List'!$A$1:$P$728</definedName>
    <definedName name="_xlnm._FilterDatabase" localSheetId="19" hidden="1">'Master UG List'!$A$1:$M$306</definedName>
    <definedName name="_xlnm._FilterDatabase" localSheetId="1" hidden="1">'Plains Master List'!$A$1:$O$271</definedName>
  </definedNames>
  <calcPr calcId="125725"/>
</workbook>
</file>

<file path=xl/calcChain.xml><?xml version="1.0" encoding="utf-8"?>
<calcChain xmlns="http://schemas.openxmlformats.org/spreadsheetml/2006/main">
  <c r="N2" i="9"/>
  <c r="N39" i="59"/>
  <c r="N41"/>
  <c r="N43"/>
  <c r="N45"/>
  <c r="N47"/>
  <c r="N49"/>
  <c r="N14" i="67"/>
  <c r="B4"/>
  <c r="B5" s="1"/>
  <c r="B6" s="1"/>
  <c r="B7" s="1"/>
  <c r="B8" s="1"/>
  <c r="B3"/>
  <c r="B4" i="68"/>
  <c r="B5" s="1"/>
  <c r="B6" s="1"/>
  <c r="B7" s="1"/>
  <c r="B4" i="66"/>
  <c r="B5" s="1"/>
  <c r="B6" s="1"/>
  <c r="B7" s="1"/>
  <c r="B8" s="1"/>
  <c r="B9" s="1"/>
  <c r="B10" s="1"/>
  <c r="B3"/>
  <c r="N2"/>
  <c r="N24" i="65"/>
  <c r="B4"/>
  <c r="B5" s="1"/>
  <c r="B6" s="1"/>
  <c r="B7" s="1"/>
  <c r="B8" s="1"/>
  <c r="B9" s="1"/>
  <c r="B10" s="1"/>
  <c r="B11" s="1"/>
  <c r="B12" s="1"/>
  <c r="B5" i="64"/>
  <c r="B6"/>
  <c r="N6" s="1"/>
  <c r="N9" i="63"/>
  <c r="B4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N26" i="62"/>
  <c r="N30"/>
  <c r="N22"/>
  <c r="N18"/>
  <c r="B4"/>
  <c r="B5"/>
  <c r="B6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37" i="61"/>
  <c r="B38" s="1"/>
  <c r="B39" s="1"/>
  <c r="B40" s="1"/>
  <c r="B41" s="1"/>
  <c r="B42" s="1"/>
  <c r="B43" s="1"/>
  <c r="B44" s="1"/>
  <c r="B45" s="1"/>
  <c r="B46" s="1"/>
  <c r="B47" s="1"/>
  <c r="B48" s="1"/>
  <c r="B49" s="1"/>
  <c r="B3"/>
  <c r="B8" i="59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3"/>
  <c r="N3" s="1"/>
  <c r="N2" i="58"/>
  <c r="N2" i="64"/>
  <c r="N2" i="62"/>
  <c r="N2" i="59"/>
  <c r="N63" i="60"/>
  <c r="B3" i="68"/>
  <c r="N60" i="43"/>
  <c r="N59"/>
  <c r="N58"/>
  <c r="N57"/>
  <c r="N56"/>
  <c r="N55"/>
  <c r="N54"/>
  <c r="N53"/>
  <c r="N52"/>
  <c r="N51"/>
  <c r="N50"/>
  <c r="N49"/>
  <c r="N48"/>
  <c r="N47"/>
  <c r="N46"/>
  <c r="N45"/>
  <c r="N44"/>
  <c r="N43"/>
  <c r="N42"/>
  <c r="N41"/>
  <c r="N40"/>
  <c r="N39"/>
  <c r="N38"/>
  <c r="N37"/>
  <c r="N36"/>
  <c r="N35"/>
  <c r="N34"/>
  <c r="N33"/>
  <c r="N32"/>
  <c r="N31"/>
  <c r="N30"/>
  <c r="N29"/>
  <c r="N28"/>
  <c r="N27"/>
  <c r="N26"/>
  <c r="N25"/>
  <c r="N24"/>
  <c r="N23"/>
  <c r="N22"/>
  <c r="N21"/>
  <c r="N20"/>
  <c r="N19"/>
  <c r="N18"/>
  <c r="N17"/>
  <c r="N16"/>
  <c r="N15"/>
  <c r="N14"/>
  <c r="N13"/>
  <c r="N12"/>
  <c r="N11"/>
  <c r="N10"/>
  <c r="N9"/>
  <c r="N8"/>
  <c r="N7"/>
  <c r="N6"/>
  <c r="N5"/>
  <c r="N4"/>
  <c r="N3"/>
  <c r="N2"/>
  <c r="B43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4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3"/>
  <c r="N17" i="47"/>
  <c r="B17"/>
  <c r="B16"/>
  <c r="N16" s="1"/>
  <c r="B15"/>
  <c r="N15" s="1"/>
  <c r="B14"/>
  <c r="N14" s="1"/>
  <c r="B13"/>
  <c r="N13" s="1"/>
  <c r="N12"/>
  <c r="B12"/>
  <c r="N11"/>
  <c r="B11"/>
  <c r="N10"/>
  <c r="B10"/>
  <c r="N9"/>
  <c r="N8"/>
  <c r="N7"/>
  <c r="N6"/>
  <c r="N5"/>
  <c r="N4"/>
  <c r="N3"/>
  <c r="N2"/>
  <c r="B3"/>
  <c r="B4" s="1"/>
  <c r="B5" s="1"/>
  <c r="B6" s="1"/>
  <c r="B7" s="1"/>
  <c r="B8" s="1"/>
  <c r="B9" s="1"/>
  <c r="B4" i="49"/>
  <c r="N4" s="1"/>
  <c r="N2"/>
  <c r="N2" i="48"/>
  <c r="B4" i="44"/>
  <c r="B5"/>
  <c r="B6" s="1"/>
  <c r="B7" s="1"/>
  <c r="B8" s="1"/>
  <c r="B9" s="1"/>
  <c r="B10" s="1"/>
  <c r="B11" s="1"/>
  <c r="B12" s="1"/>
  <c r="B13" s="1"/>
  <c r="N22" i="45"/>
  <c r="N21"/>
  <c r="N20"/>
  <c r="N19"/>
  <c r="N18"/>
  <c r="N17"/>
  <c r="N16"/>
  <c r="N15"/>
  <c r="N14"/>
  <c r="N13"/>
  <c r="N12"/>
  <c r="N11"/>
  <c r="N10"/>
  <c r="N9"/>
  <c r="N8"/>
  <c r="N7"/>
  <c r="N6"/>
  <c r="N5"/>
  <c r="N4"/>
  <c r="N3"/>
  <c r="N2"/>
  <c r="B4"/>
  <c r="B5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3"/>
  <c r="N2" i="44"/>
  <c r="N3" i="42"/>
  <c r="N4"/>
  <c r="N5"/>
  <c r="N6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2"/>
  <c r="B4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3"/>
  <c r="N3" i="41"/>
  <c r="N4"/>
  <c r="N5"/>
  <c r="N6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2"/>
  <c r="B4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N3" i="40"/>
  <c r="N4"/>
  <c r="N5"/>
  <c r="N6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2"/>
  <c r="B4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4" i="39"/>
  <c r="B5" s="1"/>
  <c r="B6" s="1"/>
  <c r="B7" s="1"/>
  <c r="B8" s="1"/>
  <c r="B9" s="1"/>
  <c r="B10" s="1"/>
  <c r="B11" s="1"/>
  <c r="B12" s="1"/>
  <c r="B3"/>
  <c r="N3" s="1"/>
  <c r="N2"/>
  <c r="B4" i="38"/>
  <c r="N4" s="1"/>
  <c r="N3"/>
  <c r="N2"/>
  <c r="B3"/>
  <c r="N3" i="37"/>
  <c r="N4"/>
  <c r="N5"/>
  <c r="N6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72"/>
  <c r="N73"/>
  <c r="N74"/>
  <c r="N75"/>
  <c r="N76"/>
  <c r="N77"/>
  <c r="N78"/>
  <c r="N79"/>
  <c r="N80"/>
  <c r="N81"/>
  <c r="N82"/>
  <c r="N83"/>
  <c r="N84"/>
  <c r="N85"/>
  <c r="N86"/>
  <c r="N87"/>
  <c r="N88"/>
  <c r="N89"/>
  <c r="N90"/>
  <c r="N91"/>
  <c r="N92"/>
  <c r="N93"/>
  <c r="N94"/>
  <c r="N95"/>
  <c r="N96"/>
  <c r="N97"/>
  <c r="N98"/>
  <c r="N99"/>
  <c r="N100"/>
  <c r="N101"/>
  <c r="N102"/>
  <c r="N103"/>
  <c r="N104"/>
  <c r="N105"/>
  <c r="N106"/>
  <c r="N107"/>
  <c r="N108"/>
  <c r="N109"/>
  <c r="N110"/>
  <c r="N111"/>
  <c r="N112"/>
  <c r="N113"/>
  <c r="N114"/>
  <c r="N115"/>
  <c r="N116"/>
  <c r="N117"/>
  <c r="N118"/>
  <c r="N119"/>
  <c r="N120"/>
  <c r="N121"/>
  <c r="N122"/>
  <c r="N123"/>
  <c r="N124"/>
  <c r="N125"/>
  <c r="N126"/>
  <c r="N127"/>
  <c r="N128"/>
  <c r="N129"/>
  <c r="N130"/>
  <c r="N131"/>
  <c r="N132"/>
  <c r="N133"/>
  <c r="N134"/>
  <c r="N135"/>
  <c r="N136"/>
  <c r="N137"/>
  <c r="N138"/>
  <c r="N139"/>
  <c r="N140"/>
  <c r="N141"/>
  <c r="N142"/>
  <c r="N143"/>
  <c r="N144"/>
  <c r="N145"/>
  <c r="N146"/>
  <c r="N147"/>
  <c r="N148"/>
  <c r="N149"/>
  <c r="N150"/>
  <c r="N151"/>
  <c r="N152"/>
  <c r="N153"/>
  <c r="N154"/>
  <c r="N155"/>
  <c r="N156"/>
  <c r="N157"/>
  <c r="N158"/>
  <c r="N159"/>
  <c r="N160"/>
  <c r="N161"/>
  <c r="N162"/>
  <c r="N163"/>
  <c r="N164"/>
  <c r="N165"/>
  <c r="N166"/>
  <c r="N167"/>
  <c r="N168"/>
  <c r="N169"/>
  <c r="N170"/>
  <c r="N171"/>
  <c r="N172"/>
  <c r="N173"/>
  <c r="N174"/>
  <c r="N175"/>
  <c r="N176"/>
  <c r="N177"/>
  <c r="N178"/>
  <c r="N2"/>
  <c r="B4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B104" s="1"/>
  <c r="B105" s="1"/>
  <c r="B106" s="1"/>
  <c r="B107" s="1"/>
  <c r="B108" s="1"/>
  <c r="B109" s="1"/>
  <c r="B110" s="1"/>
  <c r="B111" s="1"/>
  <c r="B112" s="1"/>
  <c r="B113" s="1"/>
  <c r="B114" s="1"/>
  <c r="B115" s="1"/>
  <c r="B116" s="1"/>
  <c r="B117" s="1"/>
  <c r="B118" s="1"/>
  <c r="B119" s="1"/>
  <c r="B120" s="1"/>
  <c r="B121" s="1"/>
  <c r="B122" s="1"/>
  <c r="B123" s="1"/>
  <c r="B124" s="1"/>
  <c r="B125" s="1"/>
  <c r="B126" s="1"/>
  <c r="B127" s="1"/>
  <c r="B128" s="1"/>
  <c r="B129" s="1"/>
  <c r="B130" s="1"/>
  <c r="B131" s="1"/>
  <c r="B132" s="1"/>
  <c r="B133" s="1"/>
  <c r="B134" s="1"/>
  <c r="B135" s="1"/>
  <c r="B136" s="1"/>
  <c r="B137" s="1"/>
  <c r="B138" s="1"/>
  <c r="B139" s="1"/>
  <c r="B140" s="1"/>
  <c r="B141" s="1"/>
  <c r="B142" s="1"/>
  <c r="B143" s="1"/>
  <c r="B144" s="1"/>
  <c r="B145" s="1"/>
  <c r="B146" s="1"/>
  <c r="B147" s="1"/>
  <c r="B148" s="1"/>
  <c r="B149" s="1"/>
  <c r="B150" s="1"/>
  <c r="B151" s="1"/>
  <c r="B152" s="1"/>
  <c r="B153" s="1"/>
  <c r="B154" s="1"/>
  <c r="B155" s="1"/>
  <c r="B156" s="1"/>
  <c r="B157" s="1"/>
  <c r="B158" s="1"/>
  <c r="B159" s="1"/>
  <c r="B160" s="1"/>
  <c r="B161" s="1"/>
  <c r="B162" s="1"/>
  <c r="B163" s="1"/>
  <c r="B164" s="1"/>
  <c r="B165" s="1"/>
  <c r="B166" s="1"/>
  <c r="B167" s="1"/>
  <c r="B168" s="1"/>
  <c r="B169" s="1"/>
  <c r="B170" s="1"/>
  <c r="B171" s="1"/>
  <c r="B172" s="1"/>
  <c r="B173" s="1"/>
  <c r="B174" s="1"/>
  <c r="B175" s="1"/>
  <c r="B176" s="1"/>
  <c r="B177" s="1"/>
  <c r="B178" s="1"/>
  <c r="N3" i="35"/>
  <c r="N4"/>
  <c r="N5"/>
  <c r="N6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"/>
  <c r="B5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4" i="34"/>
  <c r="N4" s="1"/>
  <c r="B5"/>
  <c r="B6" s="1"/>
  <c r="N3"/>
  <c r="N2"/>
  <c r="N3" i="33"/>
  <c r="N4"/>
  <c r="N5"/>
  <c r="N6"/>
  <c r="N7"/>
  <c r="N8"/>
  <c r="N9"/>
  <c r="N10"/>
  <c r="N11"/>
  <c r="N12"/>
  <c r="N13"/>
  <c r="N14"/>
  <c r="N15"/>
  <c r="N16"/>
  <c r="N17"/>
  <c r="N18"/>
  <c r="N19"/>
  <c r="N20"/>
  <c r="N21"/>
  <c r="N2"/>
  <c r="B5" i="32"/>
  <c r="B6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8" i="29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N3" i="32"/>
  <c r="N2"/>
  <c r="B4"/>
  <c r="N4" s="1"/>
  <c r="B4" i="31"/>
  <c r="B5" s="1"/>
  <c r="B6" s="1"/>
  <c r="B7" s="1"/>
  <c r="B8" s="1"/>
  <c r="N4"/>
  <c r="B4" i="30"/>
  <c r="N4" s="1"/>
  <c r="N3"/>
  <c r="N2"/>
  <c r="B3"/>
  <c r="N2" i="29"/>
  <c r="B23" i="28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N2"/>
  <c r="B3"/>
  <c r="B4" s="1"/>
  <c r="B4" i="27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3"/>
  <c r="N3" s="1"/>
  <c r="B4" i="26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N2"/>
  <c r="B4" i="25"/>
  <c r="B5" s="1"/>
  <c r="B6" s="1"/>
  <c r="B7" s="1"/>
  <c r="B8" s="1"/>
  <c r="B3"/>
  <c r="B24" i="24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N3" i="21"/>
  <c r="N4"/>
  <c r="N5"/>
  <c r="N6"/>
  <c r="N7"/>
  <c r="N8"/>
  <c r="N9"/>
  <c r="N10"/>
  <c r="N11"/>
  <c r="N12"/>
  <c r="N13"/>
  <c r="N14"/>
  <c r="N15"/>
  <c r="N16"/>
  <c r="N17"/>
  <c r="N18"/>
  <c r="B4"/>
  <c r="B3"/>
  <c r="N2"/>
  <c r="N2" i="20"/>
  <c r="B3"/>
  <c r="N3" s="1"/>
  <c r="N2" i="19"/>
  <c r="N2" i="18"/>
  <c r="N2" i="17"/>
  <c r="B3"/>
  <c r="B4" s="1"/>
  <c r="B5" s="1"/>
  <c r="B6" s="1"/>
  <c r="B7" s="1"/>
  <c r="B8" s="1"/>
  <c r="B9" s="1"/>
  <c r="B10" s="1"/>
  <c r="B11" s="1"/>
  <c r="B12" s="1"/>
  <c r="B13" s="1"/>
  <c r="B14" s="1"/>
  <c r="N14" s="1"/>
  <c r="B4" i="15"/>
  <c r="N4" s="1"/>
  <c r="N2" i="8"/>
  <c r="N3" i="15"/>
  <c r="B3"/>
  <c r="N2"/>
  <c r="B4" i="14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N2"/>
  <c r="N68" i="13"/>
  <c r="B68"/>
  <c r="N67"/>
  <c r="B67"/>
  <c r="N66"/>
  <c r="B66"/>
  <c r="B3"/>
  <c r="N3" s="1"/>
  <c r="N2"/>
  <c r="N2" i="10"/>
  <c r="B75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B104" s="1"/>
  <c r="B105" s="1"/>
  <c r="B106" s="1"/>
  <c r="B107" s="1"/>
  <c r="B108" s="1"/>
  <c r="B109" s="1"/>
  <c r="B110" s="1"/>
  <c r="B111" s="1"/>
  <c r="B112" s="1"/>
  <c r="B113" s="1"/>
  <c r="B114" s="1"/>
  <c r="B115" s="1"/>
  <c r="B116" s="1"/>
  <c r="B117" s="1"/>
  <c r="B118" s="1"/>
  <c r="B119" s="1"/>
  <c r="B120" s="1"/>
  <c r="B121" s="1"/>
  <c r="B122" s="1"/>
  <c r="B123" s="1"/>
  <c r="B124" s="1"/>
  <c r="B125" s="1"/>
  <c r="B126" s="1"/>
  <c r="B127" s="1"/>
  <c r="B128" s="1"/>
  <c r="B129" s="1"/>
  <c r="B130" s="1"/>
  <c r="B131" s="1"/>
  <c r="B132" s="1"/>
  <c r="B133" s="1"/>
  <c r="B134" s="1"/>
  <c r="B135" s="1"/>
  <c r="B136" s="1"/>
  <c r="B137" s="1"/>
  <c r="B138" s="1"/>
  <c r="B139" s="1"/>
  <c r="B140" s="1"/>
  <c r="B141" s="1"/>
  <c r="B142" s="1"/>
  <c r="B143" s="1"/>
  <c r="B144" s="1"/>
  <c r="B145" s="1"/>
  <c r="B146" s="1"/>
  <c r="B147" s="1"/>
  <c r="B148" s="1"/>
  <c r="B149" s="1"/>
  <c r="B150" s="1"/>
  <c r="B151" s="1"/>
  <c r="B152" s="1"/>
  <c r="B153" s="1"/>
  <c r="B154" s="1"/>
  <c r="B155" s="1"/>
  <c r="B3" i="9"/>
  <c r="B4" s="1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B104" s="1"/>
  <c r="B105" s="1"/>
  <c r="B106" s="1"/>
  <c r="B107" s="1"/>
  <c r="B108" s="1"/>
  <c r="B109" s="1"/>
  <c r="B110" s="1"/>
  <c r="B111" s="1"/>
  <c r="B112" s="1"/>
  <c r="B113" s="1"/>
  <c r="B114" s="1"/>
  <c r="B115" s="1"/>
  <c r="B116" s="1"/>
  <c r="B117" s="1"/>
  <c r="B118" s="1"/>
  <c r="B119" s="1"/>
  <c r="B120" s="1"/>
  <c r="B121" s="1"/>
  <c r="B122" s="1"/>
  <c r="B123" s="1"/>
  <c r="B124" s="1"/>
  <c r="B125" s="1"/>
  <c r="B126" s="1"/>
  <c r="B127" s="1"/>
  <c r="B128" s="1"/>
  <c r="B129" s="1"/>
  <c r="B130" s="1"/>
  <c r="B131" s="1"/>
  <c r="B132" s="1"/>
  <c r="B133" s="1"/>
  <c r="B134" s="1"/>
  <c r="B135" s="1"/>
  <c r="B136" s="1"/>
  <c r="B137" s="1"/>
  <c r="B138" s="1"/>
  <c r="B139" s="1"/>
  <c r="B140" s="1"/>
  <c r="B141" s="1"/>
  <c r="B142" s="1"/>
  <c r="B143" s="1"/>
  <c r="B144" s="1"/>
  <c r="B145" s="1"/>
  <c r="B146" s="1"/>
  <c r="B147" s="1"/>
  <c r="B148" s="1"/>
  <c r="B149" s="1"/>
  <c r="B150" s="1"/>
  <c r="B151" s="1"/>
  <c r="B152" s="1"/>
  <c r="B153" s="1"/>
  <c r="B154" s="1"/>
  <c r="B155" s="1"/>
  <c r="B156" s="1"/>
  <c r="B157" s="1"/>
  <c r="B158" s="1"/>
  <c r="B159" s="1"/>
  <c r="B160" s="1"/>
  <c r="B161" s="1"/>
  <c r="B162" s="1"/>
  <c r="B163" s="1"/>
  <c r="B164" s="1"/>
  <c r="B165" s="1"/>
  <c r="B166" s="1"/>
  <c r="B167" s="1"/>
  <c r="B168" s="1"/>
  <c r="B169" s="1"/>
  <c r="B170" s="1"/>
  <c r="B171" s="1"/>
  <c r="B172" s="1"/>
  <c r="B173" s="1"/>
  <c r="B174" s="1"/>
  <c r="B175" s="1"/>
  <c r="B176" s="1"/>
  <c r="B177" s="1"/>
  <c r="B178" s="1"/>
  <c r="B179" s="1"/>
  <c r="B180" s="1"/>
  <c r="B181" s="1"/>
  <c r="B182" s="1"/>
  <c r="B183" s="1"/>
  <c r="B184" s="1"/>
  <c r="B185" s="1"/>
  <c r="B186" s="1"/>
  <c r="B187" s="1"/>
  <c r="B188" s="1"/>
  <c r="B189" s="1"/>
  <c r="B190" s="1"/>
  <c r="B191" s="1"/>
  <c r="B192" s="1"/>
  <c r="B193" s="1"/>
  <c r="B194" s="1"/>
  <c r="B195" s="1"/>
  <c r="B196" s="1"/>
  <c r="B197" s="1"/>
  <c r="B198" s="1"/>
  <c r="B199" s="1"/>
  <c r="B200" s="1"/>
  <c r="B201" s="1"/>
  <c r="B202" s="1"/>
  <c r="B203" s="1"/>
  <c r="B204" s="1"/>
  <c r="B205" s="1"/>
  <c r="B206" s="1"/>
  <c r="B207" s="1"/>
  <c r="B208" s="1"/>
  <c r="B209" s="1"/>
  <c r="B210" s="1"/>
  <c r="B211" s="1"/>
  <c r="B212" s="1"/>
  <c r="B213" s="1"/>
  <c r="B214" s="1"/>
  <c r="B215" s="1"/>
  <c r="B216" s="1"/>
  <c r="B217" s="1"/>
  <c r="B218" s="1"/>
  <c r="B219" s="1"/>
  <c r="B220" s="1"/>
  <c r="B221" s="1"/>
  <c r="B222" s="1"/>
  <c r="B223" s="1"/>
  <c r="B224" s="1"/>
  <c r="B225" s="1"/>
  <c r="B226" s="1"/>
  <c r="B227" s="1"/>
  <c r="B228" s="1"/>
  <c r="B229" s="1"/>
  <c r="B230" s="1"/>
  <c r="B231" s="1"/>
  <c r="B232" s="1"/>
  <c r="B233" s="1"/>
  <c r="B234" s="1"/>
  <c r="B235" s="1"/>
  <c r="B236" s="1"/>
  <c r="B237" s="1"/>
  <c r="B238" s="1"/>
  <c r="B239" s="1"/>
  <c r="B240" s="1"/>
  <c r="B241" s="1"/>
  <c r="B242" s="1"/>
  <c r="B243" s="1"/>
  <c r="B244" s="1"/>
  <c r="B245" s="1"/>
  <c r="B246" s="1"/>
  <c r="B247" s="1"/>
  <c r="B248" s="1"/>
  <c r="B249" s="1"/>
  <c r="B250" s="1"/>
  <c r="B251" s="1"/>
  <c r="B252" s="1"/>
  <c r="B253" s="1"/>
  <c r="B254" s="1"/>
  <c r="B255" s="1"/>
  <c r="B256" s="1"/>
  <c r="B257" s="1"/>
  <c r="B258" s="1"/>
  <c r="B259" s="1"/>
  <c r="B260" s="1"/>
  <c r="B261" s="1"/>
  <c r="B262" s="1"/>
  <c r="B263" s="1"/>
  <c r="B264" s="1"/>
  <c r="B265" s="1"/>
  <c r="B266" s="1"/>
  <c r="B267" s="1"/>
  <c r="B268" s="1"/>
  <c r="B269" s="1"/>
  <c r="B270" s="1"/>
  <c r="B271" s="1"/>
  <c r="B272" s="1"/>
  <c r="B273" s="1"/>
  <c r="B274" s="1"/>
  <c r="B275" s="1"/>
  <c r="B276" s="1"/>
  <c r="B277" s="1"/>
  <c r="B278" s="1"/>
  <c r="B279" s="1"/>
  <c r="B280" s="1"/>
  <c r="B281" s="1"/>
  <c r="B282" s="1"/>
  <c r="B283" s="1"/>
  <c r="B284" s="1"/>
  <c r="B285" s="1"/>
  <c r="B286" s="1"/>
  <c r="B287" s="1"/>
  <c r="B288" s="1"/>
  <c r="B289" s="1"/>
  <c r="B290" s="1"/>
  <c r="B291" s="1"/>
  <c r="B292" s="1"/>
  <c r="B293" s="1"/>
  <c r="B294" s="1"/>
  <c r="B295" s="1"/>
  <c r="B296" s="1"/>
  <c r="B297" s="1"/>
  <c r="N297" s="1"/>
  <c r="B4" i="3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9" i="67" l="1"/>
  <c r="B10" s="1"/>
  <c r="B11" s="1"/>
  <c r="B12" s="1"/>
  <c r="B13" s="1"/>
  <c r="B14" s="1"/>
  <c r="B15" s="1"/>
  <c r="N8"/>
  <c r="B8" i="68"/>
  <c r="B9" s="1"/>
  <c r="B10" s="1"/>
  <c r="B11" s="1"/>
  <c r="N7"/>
  <c r="B11" i="66"/>
  <c r="B12" s="1"/>
  <c r="B13" s="1"/>
  <c r="B14" s="1"/>
  <c r="B15" s="1"/>
  <c r="B16" s="1"/>
  <c r="B17" s="1"/>
  <c r="B18" s="1"/>
  <c r="B19" s="1"/>
  <c r="B20" s="1"/>
  <c r="B21" s="1"/>
  <c r="B22" s="1"/>
  <c r="B23" s="1"/>
  <c r="N10"/>
  <c r="N12" i="65"/>
  <c r="B13"/>
  <c r="B7" i="64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N12"/>
  <c r="N6" i="63"/>
  <c r="B20" i="62"/>
  <c r="B21" s="1"/>
  <c r="B22" s="1"/>
  <c r="B23" s="1"/>
  <c r="N19"/>
  <c r="N49" i="61"/>
  <c r="B50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4" i="59"/>
  <c r="N58"/>
  <c r="N57"/>
  <c r="N3" i="68"/>
  <c r="N2"/>
  <c r="B5" i="49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14" i="44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N13"/>
  <c r="B18" i="41"/>
  <c r="N12" i="39"/>
  <c r="B13"/>
  <c r="B5" i="38"/>
  <c r="B7" i="34"/>
  <c r="N6"/>
  <c r="N5"/>
  <c r="N6" i="32"/>
  <c r="N5"/>
  <c r="B9" i="31"/>
  <c r="B10" s="1"/>
  <c r="B11" s="1"/>
  <c r="B12" s="1"/>
  <c r="B13" s="1"/>
  <c r="N8"/>
  <c r="N7"/>
  <c r="B5" i="30"/>
  <c r="B5" i="28"/>
  <c r="N4"/>
  <c r="N3"/>
  <c r="B9" i="25"/>
  <c r="N8"/>
  <c r="N4"/>
  <c r="B5" i="21"/>
  <c r="B4" i="20"/>
  <c r="B5" s="1"/>
  <c r="B6" s="1"/>
  <c r="N6" s="1"/>
  <c r="B3" i="19"/>
  <c r="N6" i="17"/>
  <c r="N7"/>
  <c r="B15"/>
  <c r="N11"/>
  <c r="N3"/>
  <c r="N13"/>
  <c r="N5"/>
  <c r="N8"/>
  <c r="N12"/>
  <c r="N4"/>
  <c r="N9"/>
  <c r="N10"/>
  <c r="B5" i="15"/>
  <c r="N8" i="14"/>
  <c r="N194" i="9"/>
  <c r="N146"/>
  <c r="N130"/>
  <c r="N122"/>
  <c r="N114"/>
  <c r="N106"/>
  <c r="N98"/>
  <c r="N90"/>
  <c r="N82"/>
  <c r="N74"/>
  <c r="N66"/>
  <c r="N58"/>
  <c r="N50"/>
  <c r="N42"/>
  <c r="N34"/>
  <c r="N26"/>
  <c r="N18"/>
  <c r="N10"/>
  <c r="N282"/>
  <c r="N218"/>
  <c r="N138"/>
  <c r="N291"/>
  <c r="N283"/>
  <c r="N275"/>
  <c r="N267"/>
  <c r="N259"/>
  <c r="N251"/>
  <c r="N243"/>
  <c r="N235"/>
  <c r="N227"/>
  <c r="N219"/>
  <c r="N211"/>
  <c r="N203"/>
  <c r="N195"/>
  <c r="N187"/>
  <c r="N179"/>
  <c r="N171"/>
  <c r="N163"/>
  <c r="N155"/>
  <c r="N147"/>
  <c r="N139"/>
  <c r="N131"/>
  <c r="N123"/>
  <c r="N115"/>
  <c r="N107"/>
  <c r="N99"/>
  <c r="N91"/>
  <c r="N83"/>
  <c r="N75"/>
  <c r="N67"/>
  <c r="N59"/>
  <c r="N51"/>
  <c r="N43"/>
  <c r="N35"/>
  <c r="N27"/>
  <c r="N19"/>
  <c r="N11"/>
  <c r="N3"/>
  <c r="N266"/>
  <c r="N210"/>
  <c r="N154"/>
  <c r="N292"/>
  <c r="N284"/>
  <c r="N276"/>
  <c r="N268"/>
  <c r="N260"/>
  <c r="N252"/>
  <c r="N244"/>
  <c r="N236"/>
  <c r="N228"/>
  <c r="N220"/>
  <c r="N212"/>
  <c r="N204"/>
  <c r="N196"/>
  <c r="N188"/>
  <c r="N180"/>
  <c r="N172"/>
  <c r="N164"/>
  <c r="N156"/>
  <c r="N148"/>
  <c r="N140"/>
  <c r="N132"/>
  <c r="N124"/>
  <c r="N116"/>
  <c r="N108"/>
  <c r="N100"/>
  <c r="N92"/>
  <c r="N84"/>
  <c r="N76"/>
  <c r="N68"/>
  <c r="N60"/>
  <c r="N52"/>
  <c r="N44"/>
  <c r="N36"/>
  <c r="N28"/>
  <c r="N20"/>
  <c r="N12"/>
  <c r="N4"/>
  <c r="N258"/>
  <c r="N202"/>
  <c r="N293"/>
  <c r="N285"/>
  <c r="N277"/>
  <c r="N269"/>
  <c r="N261"/>
  <c r="N253"/>
  <c r="N245"/>
  <c r="N237"/>
  <c r="N229"/>
  <c r="N221"/>
  <c r="N213"/>
  <c r="N205"/>
  <c r="N197"/>
  <c r="N189"/>
  <c r="N181"/>
  <c r="N173"/>
  <c r="N165"/>
  <c r="N157"/>
  <c r="N149"/>
  <c r="N141"/>
  <c r="N133"/>
  <c r="N125"/>
  <c r="N117"/>
  <c r="N109"/>
  <c r="N101"/>
  <c r="N93"/>
  <c r="N85"/>
  <c r="N77"/>
  <c r="N69"/>
  <c r="N61"/>
  <c r="N53"/>
  <c r="N45"/>
  <c r="N37"/>
  <c r="N29"/>
  <c r="N21"/>
  <c r="N13"/>
  <c r="N5"/>
  <c r="N290"/>
  <c r="N234"/>
  <c r="N162"/>
  <c r="N294"/>
  <c r="N286"/>
  <c r="N278"/>
  <c r="N270"/>
  <c r="N262"/>
  <c r="N254"/>
  <c r="N246"/>
  <c r="N238"/>
  <c r="N230"/>
  <c r="N222"/>
  <c r="N214"/>
  <c r="N206"/>
  <c r="N198"/>
  <c r="N190"/>
  <c r="N182"/>
  <c r="N174"/>
  <c r="N166"/>
  <c r="N158"/>
  <c r="N150"/>
  <c r="N142"/>
  <c r="N134"/>
  <c r="N126"/>
  <c r="N118"/>
  <c r="N110"/>
  <c r="N102"/>
  <c r="N94"/>
  <c r="N86"/>
  <c r="N78"/>
  <c r="N70"/>
  <c r="N62"/>
  <c r="N54"/>
  <c r="N46"/>
  <c r="N38"/>
  <c r="N30"/>
  <c r="N22"/>
  <c r="N14"/>
  <c r="N6"/>
  <c r="N242"/>
  <c r="N170"/>
  <c r="N295"/>
  <c r="N287"/>
  <c r="N279"/>
  <c r="N271"/>
  <c r="N263"/>
  <c r="N255"/>
  <c r="N247"/>
  <c r="N239"/>
  <c r="N231"/>
  <c r="N223"/>
  <c r="N215"/>
  <c r="N207"/>
  <c r="N199"/>
  <c r="N191"/>
  <c r="N183"/>
  <c r="N175"/>
  <c r="N167"/>
  <c r="N159"/>
  <c r="N151"/>
  <c r="N143"/>
  <c r="N135"/>
  <c r="N127"/>
  <c r="N119"/>
  <c r="N111"/>
  <c r="N103"/>
  <c r="N95"/>
  <c r="N87"/>
  <c r="N79"/>
  <c r="N71"/>
  <c r="N63"/>
  <c r="N55"/>
  <c r="N47"/>
  <c r="N39"/>
  <c r="N31"/>
  <c r="N23"/>
  <c r="N15"/>
  <c r="N7"/>
  <c r="N274"/>
  <c r="N226"/>
  <c r="N178"/>
  <c r="N296"/>
  <c r="N288"/>
  <c r="N280"/>
  <c r="N272"/>
  <c r="N264"/>
  <c r="N256"/>
  <c r="N248"/>
  <c r="N240"/>
  <c r="N232"/>
  <c r="N224"/>
  <c r="N216"/>
  <c r="N208"/>
  <c r="N200"/>
  <c r="N192"/>
  <c r="N184"/>
  <c r="N176"/>
  <c r="N168"/>
  <c r="N160"/>
  <c r="N152"/>
  <c r="N144"/>
  <c r="N136"/>
  <c r="N128"/>
  <c r="N120"/>
  <c r="N112"/>
  <c r="N104"/>
  <c r="N96"/>
  <c r="N88"/>
  <c r="N80"/>
  <c r="N72"/>
  <c r="N64"/>
  <c r="N56"/>
  <c r="N48"/>
  <c r="N40"/>
  <c r="N32"/>
  <c r="N24"/>
  <c r="N16"/>
  <c r="N8"/>
  <c r="N250"/>
  <c r="N186"/>
  <c r="N289"/>
  <c r="N281"/>
  <c r="N273"/>
  <c r="N265"/>
  <c r="N257"/>
  <c r="N249"/>
  <c r="N241"/>
  <c r="N233"/>
  <c r="N225"/>
  <c r="N217"/>
  <c r="N209"/>
  <c r="N201"/>
  <c r="N193"/>
  <c r="N185"/>
  <c r="N177"/>
  <c r="N169"/>
  <c r="N161"/>
  <c r="N153"/>
  <c r="N145"/>
  <c r="N137"/>
  <c r="N129"/>
  <c r="N121"/>
  <c r="N113"/>
  <c r="N105"/>
  <c r="N97"/>
  <c r="N89"/>
  <c r="N81"/>
  <c r="N73"/>
  <c r="N65"/>
  <c r="N57"/>
  <c r="N49"/>
  <c r="N41"/>
  <c r="N33"/>
  <c r="N25"/>
  <c r="N17"/>
  <c r="N9"/>
  <c r="B16" i="67" l="1"/>
  <c r="B17" s="1"/>
  <c r="B18" s="1"/>
  <c r="N15"/>
  <c r="N9"/>
  <c r="N11" i="68"/>
  <c r="B12"/>
  <c r="N3" i="66"/>
  <c r="B14" i="65"/>
  <c r="N13"/>
  <c r="B24" i="64"/>
  <c r="N23"/>
  <c r="B24" i="62"/>
  <c r="N23"/>
  <c r="N20"/>
  <c r="N4" i="59"/>
  <c r="B5"/>
  <c r="B3" i="48"/>
  <c r="B19" i="41"/>
  <c r="N13" i="39"/>
  <c r="B14"/>
  <c r="N5" i="38"/>
  <c r="B6"/>
  <c r="N7" i="34"/>
  <c r="B8"/>
  <c r="N7" i="32"/>
  <c r="B6" i="30"/>
  <c r="N5"/>
  <c r="B6" i="28"/>
  <c r="N5"/>
  <c r="B10" i="25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N9"/>
  <c r="B6" i="21"/>
  <c r="B7" i="20"/>
  <c r="B8" s="1"/>
  <c r="N5"/>
  <c r="N4"/>
  <c r="N3" i="19"/>
  <c r="B4"/>
  <c r="B5" s="1"/>
  <c r="B6" s="1"/>
  <c r="B7" s="1"/>
  <c r="B8" s="1"/>
  <c r="B9" s="1"/>
  <c r="B10" s="1"/>
  <c r="B11" s="1"/>
  <c r="B12" s="1"/>
  <c r="B13" s="1"/>
  <c r="B14" s="1"/>
  <c r="B15" s="1"/>
  <c r="B16" s="1"/>
  <c r="N16" s="1"/>
  <c r="B16" i="17"/>
  <c r="N15"/>
  <c r="N5" i="15"/>
  <c r="B6"/>
  <c r="B19" i="67" l="1"/>
  <c r="N18"/>
  <c r="N16"/>
  <c r="N17"/>
  <c r="B13" i="68"/>
  <c r="N12"/>
  <c r="N14" i="65"/>
  <c r="B15"/>
  <c r="N24" i="64"/>
  <c r="B25"/>
  <c r="B25" i="62"/>
  <c r="N24"/>
  <c r="N21"/>
  <c r="N5" i="59"/>
  <c r="B6"/>
  <c r="N3" i="48"/>
  <c r="B20" i="41"/>
  <c r="N14" i="39"/>
  <c r="B15"/>
  <c r="N6" i="38"/>
  <c r="B7"/>
  <c r="B9" i="34"/>
  <c r="N8"/>
  <c r="N8" i="32"/>
  <c r="N10" i="31"/>
  <c r="N13"/>
  <c r="B7" i="30"/>
  <c r="N6"/>
  <c r="B7" i="28"/>
  <c r="N6"/>
  <c r="B7" i="21"/>
  <c r="N7" i="20"/>
  <c r="B9"/>
  <c r="N8"/>
  <c r="N15" i="19"/>
  <c r="B17" i="17"/>
  <c r="N16"/>
  <c r="B7" i="15"/>
  <c r="N6"/>
  <c r="N22" i="14"/>
  <c r="B20" i="67" l="1"/>
  <c r="N19"/>
  <c r="N13" i="68"/>
  <c r="B14"/>
  <c r="N15" i="65"/>
  <c r="B16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N25" i="64"/>
  <c r="B26"/>
  <c r="B27" s="1"/>
  <c r="B28" s="1"/>
  <c r="B29" s="1"/>
  <c r="B30" s="1"/>
  <c r="B31" s="1"/>
  <c r="B32" s="1"/>
  <c r="B33" s="1"/>
  <c r="B26" i="62"/>
  <c r="N25"/>
  <c r="N6" i="59"/>
  <c r="B7"/>
  <c r="B21" i="41"/>
  <c r="N15" i="39"/>
  <c r="B16"/>
  <c r="N7" i="38"/>
  <c r="B8"/>
  <c r="B10" i="34"/>
  <c r="N9"/>
  <c r="N9" i="32"/>
  <c r="B14" i="31"/>
  <c r="N9"/>
  <c r="B8" i="30"/>
  <c r="N7"/>
  <c r="B8" i="28"/>
  <c r="N7"/>
  <c r="B8" i="21"/>
  <c r="B10" i="20"/>
  <c r="N9"/>
  <c r="B18" i="17"/>
  <c r="N17"/>
  <c r="B8" i="15"/>
  <c r="N7"/>
  <c r="N24" i="14"/>
  <c r="N23"/>
  <c r="B21" i="67" l="1"/>
  <c r="N20"/>
  <c r="N14" i="68"/>
  <c r="B15"/>
  <c r="N13" i="64"/>
  <c r="B27" i="62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N7" i="59"/>
  <c r="B22" i="41"/>
  <c r="N16" i="39"/>
  <c r="B17"/>
  <c r="N8" i="38"/>
  <c r="B9"/>
  <c r="N10" i="34"/>
  <c r="B11"/>
  <c r="N10" i="32"/>
  <c r="N14" i="31"/>
  <c r="B9" i="30"/>
  <c r="N8"/>
  <c r="B9" i="28"/>
  <c r="N8"/>
  <c r="B9" i="21"/>
  <c r="B11" i="20"/>
  <c r="N10"/>
  <c r="N5" i="19"/>
  <c r="N4"/>
  <c r="B19" i="17"/>
  <c r="N18"/>
  <c r="B9" i="15"/>
  <c r="N8"/>
  <c r="B22" i="67" l="1"/>
  <c r="N21"/>
  <c r="B16" i="68"/>
  <c r="N15"/>
  <c r="N8" i="59"/>
  <c r="B23" i="41"/>
  <c r="N17" i="39"/>
  <c r="B18"/>
  <c r="N9" i="38"/>
  <c r="B10"/>
  <c r="N11" i="34"/>
  <c r="B12"/>
  <c r="N11" i="32"/>
  <c r="N5" i="31"/>
  <c r="B10" i="30"/>
  <c r="N9"/>
  <c r="B10" i="28"/>
  <c r="N9"/>
  <c r="B10" i="21"/>
  <c r="B12" i="20"/>
  <c r="N11"/>
  <c r="N6" i="19"/>
  <c r="B20" i="17"/>
  <c r="N19"/>
  <c r="N9" i="15"/>
  <c r="B10"/>
  <c r="B23" i="67" l="1"/>
  <c r="N22"/>
  <c r="B17" i="68"/>
  <c r="N17" s="1"/>
  <c r="N16"/>
  <c r="N9" i="59"/>
  <c r="B24" i="41"/>
  <c r="B19" i="39"/>
  <c r="N18"/>
  <c r="B11" i="38"/>
  <c r="N10"/>
  <c r="N12" i="34"/>
  <c r="B13"/>
  <c r="N12" i="32"/>
  <c r="N6" i="31"/>
  <c r="N12"/>
  <c r="N11"/>
  <c r="B11" i="30"/>
  <c r="N10"/>
  <c r="B11" i="28"/>
  <c r="N10"/>
  <c r="B11" i="21"/>
  <c r="B13" i="20"/>
  <c r="N12"/>
  <c r="N7" i="19"/>
  <c r="B21" i="17"/>
  <c r="N20"/>
  <c r="N10" i="15"/>
  <c r="B11"/>
  <c r="N10" i="14"/>
  <c r="N23" i="67" l="1"/>
  <c r="B24"/>
  <c r="N2" i="61"/>
  <c r="N10" i="59"/>
  <c r="B25" i="41"/>
  <c r="B20" i="39"/>
  <c r="N19"/>
  <c r="N11" i="38"/>
  <c r="B12"/>
  <c r="B14" i="34"/>
  <c r="N13"/>
  <c r="N13" i="32"/>
  <c r="B3" i="31"/>
  <c r="N3" s="1"/>
  <c r="N2"/>
  <c r="N11" i="30"/>
  <c r="B12"/>
  <c r="B12" i="28"/>
  <c r="N11"/>
  <c r="B12" i="21"/>
  <c r="B14" i="20"/>
  <c r="N13"/>
  <c r="N9" i="19"/>
  <c r="N8"/>
  <c r="B22" i="17"/>
  <c r="N21"/>
  <c r="B12" i="15"/>
  <c r="N11"/>
  <c r="N9" i="14"/>
  <c r="N24" i="67" l="1"/>
  <c r="B25"/>
  <c r="N25" s="1"/>
  <c r="N11" i="59"/>
  <c r="B26" i="41"/>
  <c r="N20" i="39"/>
  <c r="B21"/>
  <c r="B13" i="38"/>
  <c r="N12"/>
  <c r="B15" i="34"/>
  <c r="N14"/>
  <c r="N14" i="32"/>
  <c r="B13" i="30"/>
  <c r="N12"/>
  <c r="B13" i="28"/>
  <c r="N12"/>
  <c r="N6" i="25"/>
  <c r="B13" i="21"/>
  <c r="B15" i="20"/>
  <c r="N14"/>
  <c r="B23" i="17"/>
  <c r="N22"/>
  <c r="B13" i="15"/>
  <c r="N12"/>
  <c r="N12" i="59" l="1"/>
  <c r="B27" i="41"/>
  <c r="N21" i="39"/>
  <c r="B22"/>
  <c r="N13" i="38"/>
  <c r="B14"/>
  <c r="N15" i="34"/>
  <c r="B16"/>
  <c r="N15" i="32"/>
  <c r="N13" i="30"/>
  <c r="B14"/>
  <c r="B14" i="28"/>
  <c r="N13"/>
  <c r="B14" i="21"/>
  <c r="N15" i="20"/>
  <c r="B16"/>
  <c r="N16" s="1"/>
  <c r="B24" i="17"/>
  <c r="N23"/>
  <c r="B14" i="15"/>
  <c r="N13"/>
  <c r="B3" i="14"/>
  <c r="N13" i="59" l="1"/>
  <c r="B28" i="41"/>
  <c r="N22" i="39"/>
  <c r="B23"/>
  <c r="N14" i="38"/>
  <c r="B15"/>
  <c r="B17" i="34"/>
  <c r="N16"/>
  <c r="N16" i="32"/>
  <c r="B15" i="30"/>
  <c r="N14"/>
  <c r="B15" i="28"/>
  <c r="N14"/>
  <c r="B15" i="21"/>
  <c r="B25" i="17"/>
  <c r="N24"/>
  <c r="B15" i="15"/>
  <c r="N14"/>
  <c r="N4" i="14"/>
  <c r="N3"/>
  <c r="N14" i="59" l="1"/>
  <c r="B29" i="41"/>
  <c r="N23" i="39"/>
  <c r="B24"/>
  <c r="N15" i="38"/>
  <c r="B16"/>
  <c r="B18" i="34"/>
  <c r="N17"/>
  <c r="N17" i="32"/>
  <c r="B16" i="30"/>
  <c r="N15"/>
  <c r="B16" i="28"/>
  <c r="N15"/>
  <c r="B16" i="21"/>
  <c r="B26" i="17"/>
  <c r="N25"/>
  <c r="B16" i="15"/>
  <c r="N15"/>
  <c r="N5" i="14"/>
  <c r="N15" i="59" l="1"/>
  <c r="N59"/>
  <c r="B30" i="41"/>
  <c r="N24" i="39"/>
  <c r="B25"/>
  <c r="N16" i="38"/>
  <c r="B17"/>
  <c r="N18" i="34"/>
  <c r="B19"/>
  <c r="N18" i="32"/>
  <c r="B17" i="30"/>
  <c r="N16"/>
  <c r="B17" i="28"/>
  <c r="N16"/>
  <c r="B17" i="21"/>
  <c r="B27" i="17"/>
  <c r="N26"/>
  <c r="B17" i="15"/>
  <c r="N16"/>
  <c r="N16" i="59" l="1"/>
  <c r="N60"/>
  <c r="B31" i="41"/>
  <c r="N25" i="39"/>
  <c r="B26"/>
  <c r="N17" i="38"/>
  <c r="B18"/>
  <c r="N19" i="34"/>
  <c r="B20"/>
  <c r="N19" i="32"/>
  <c r="B18" i="30"/>
  <c r="N17"/>
  <c r="B18" i="28"/>
  <c r="N17"/>
  <c r="B18" i="21"/>
  <c r="B28" i="17"/>
  <c r="N27"/>
  <c r="B18" i="15"/>
  <c r="N17"/>
  <c r="N17" i="59" l="1"/>
  <c r="N61"/>
  <c r="B4" i="48"/>
  <c r="B5" s="1"/>
  <c r="B32" i="41"/>
  <c r="B27" i="39"/>
  <c r="N26"/>
  <c r="B19" i="38"/>
  <c r="N18"/>
  <c r="N20" i="34"/>
  <c r="B21"/>
  <c r="N20" i="32"/>
  <c r="B19" i="30"/>
  <c r="N18"/>
  <c r="B19" i="28"/>
  <c r="N18"/>
  <c r="B29" i="17"/>
  <c r="N28"/>
  <c r="N18" i="15"/>
  <c r="B19"/>
  <c r="N3" i="61" l="1"/>
  <c r="N18" i="59"/>
  <c r="N62"/>
  <c r="B6" i="48"/>
  <c r="N5"/>
  <c r="N4"/>
  <c r="B33" i="41"/>
  <c r="B28" i="39"/>
  <c r="N27"/>
  <c r="B20" i="38"/>
  <c r="N19"/>
  <c r="B22" i="34"/>
  <c r="N21"/>
  <c r="N21" i="32"/>
  <c r="N19" i="30"/>
  <c r="B20"/>
  <c r="B20" i="28"/>
  <c r="N19"/>
  <c r="B30" i="17"/>
  <c r="N29"/>
  <c r="N19" i="15"/>
  <c r="B20"/>
  <c r="N11" i="14"/>
  <c r="N53" i="3"/>
  <c r="N19" i="59" l="1"/>
  <c r="B7" i="48"/>
  <c r="N6"/>
  <c r="B34" i="41"/>
  <c r="N28" i="39"/>
  <c r="B29"/>
  <c r="N20" i="38"/>
  <c r="B21"/>
  <c r="B23" i="34"/>
  <c r="N22"/>
  <c r="N22" i="32"/>
  <c r="N20" i="30"/>
  <c r="B21"/>
  <c r="B21" i="28"/>
  <c r="N20"/>
  <c r="B31" i="17"/>
  <c r="N30"/>
  <c r="B21" i="15"/>
  <c r="N20"/>
  <c r="N52" i="3"/>
  <c r="N38"/>
  <c r="N54"/>
  <c r="N20" i="59" l="1"/>
  <c r="N7" i="48"/>
  <c r="B8"/>
  <c r="B35" i="41"/>
  <c r="N29" i="39"/>
  <c r="B30"/>
  <c r="N21" i="38"/>
  <c r="B22"/>
  <c r="B24" i="34"/>
  <c r="N23"/>
  <c r="N23" i="32"/>
  <c r="N21" i="30"/>
  <c r="B22"/>
  <c r="B22" i="28"/>
  <c r="N21"/>
  <c r="B32" i="17"/>
  <c r="N31"/>
  <c r="N21" i="15"/>
  <c r="B22"/>
  <c r="N39" i="3"/>
  <c r="N55"/>
  <c r="N21" i="59" l="1"/>
  <c r="B9" i="48"/>
  <c r="N8"/>
  <c r="B36" i="41"/>
  <c r="N30" i="39"/>
  <c r="B31"/>
  <c r="N22" i="38"/>
  <c r="B23"/>
  <c r="B25" i="34"/>
  <c r="N24"/>
  <c r="N25" i="32"/>
  <c r="N24"/>
  <c r="B23" i="30"/>
  <c r="N22"/>
  <c r="N22" i="28"/>
  <c r="B33" i="17"/>
  <c r="N32"/>
  <c r="B23" i="15"/>
  <c r="N22"/>
  <c r="N40" i="3"/>
  <c r="N56"/>
  <c r="N22" i="59" l="1"/>
  <c r="B10" i="48"/>
  <c r="N9"/>
  <c r="N31" i="39"/>
  <c r="B32"/>
  <c r="N23" i="38"/>
  <c r="B24"/>
  <c r="B26" i="34"/>
  <c r="N25"/>
  <c r="B24" i="30"/>
  <c r="N23"/>
  <c r="B34" i="17"/>
  <c r="N33"/>
  <c r="B24" i="15"/>
  <c r="N23"/>
  <c r="N41" i="3"/>
  <c r="N57"/>
  <c r="N23" i="59" l="1"/>
  <c r="B11" i="48"/>
  <c r="N10"/>
  <c r="N32" i="39"/>
  <c r="B33"/>
  <c r="N24" i="38"/>
  <c r="B25"/>
  <c r="N26" i="34"/>
  <c r="B27"/>
  <c r="B25" i="30"/>
  <c r="N24"/>
  <c r="N23" i="28"/>
  <c r="B35" i="17"/>
  <c r="N34"/>
  <c r="B25" i="15"/>
  <c r="N24"/>
  <c r="N42" i="3"/>
  <c r="N58"/>
  <c r="N25" i="59" l="1"/>
  <c r="N24"/>
  <c r="N11" i="48"/>
  <c r="B12"/>
  <c r="N33" i="39"/>
  <c r="B34"/>
  <c r="N25" i="38"/>
  <c r="B26"/>
  <c r="N27" i="34"/>
  <c r="B28"/>
  <c r="B26" i="30"/>
  <c r="N26" s="1"/>
  <c r="N25"/>
  <c r="N24" i="28"/>
  <c r="B36" i="17"/>
  <c r="N35"/>
  <c r="N25" i="15"/>
  <c r="B26"/>
  <c r="N43" i="3"/>
  <c r="N59"/>
  <c r="B4" i="61" l="1"/>
  <c r="B13" i="48"/>
  <c r="N12"/>
  <c r="B35" i="39"/>
  <c r="N34"/>
  <c r="B27" i="38"/>
  <c r="N26"/>
  <c r="N28" i="34"/>
  <c r="B29"/>
  <c r="N25" i="28"/>
  <c r="B37" i="17"/>
  <c r="N36"/>
  <c r="B27" i="15"/>
  <c r="N26"/>
  <c r="N44" i="3"/>
  <c r="N60"/>
  <c r="N4" i="61" l="1"/>
  <c r="N13" i="48"/>
  <c r="B14"/>
  <c r="N35" i="39"/>
  <c r="B36"/>
  <c r="N36" s="1"/>
  <c r="N27" i="38"/>
  <c r="B28"/>
  <c r="B30" i="34"/>
  <c r="N29"/>
  <c r="N26" i="28"/>
  <c r="B38" i="17"/>
  <c r="N37"/>
  <c r="N27" i="15"/>
  <c r="B28"/>
  <c r="N61" i="3"/>
  <c r="N62"/>
  <c r="N45"/>
  <c r="N14" i="48" l="1"/>
  <c r="B15"/>
  <c r="B29" i="38"/>
  <c r="N28"/>
  <c r="B31" i="34"/>
  <c r="N30"/>
  <c r="N27" i="28"/>
  <c r="B39" i="17"/>
  <c r="N38"/>
  <c r="B29" i="15"/>
  <c r="N28"/>
  <c r="N46" i="3"/>
  <c r="N15" i="48" l="1"/>
  <c r="B16"/>
  <c r="N29" i="38"/>
  <c r="B30"/>
  <c r="B32" i="34"/>
  <c r="N32" s="1"/>
  <c r="N31"/>
  <c r="N28" i="28"/>
  <c r="B40" i="17"/>
  <c r="N39"/>
  <c r="B30" i="15"/>
  <c r="N29"/>
  <c r="N47" i="3"/>
  <c r="B17" i="48" l="1"/>
  <c r="N16"/>
  <c r="N30" i="38"/>
  <c r="B31"/>
  <c r="N29" i="28"/>
  <c r="B41" i="17"/>
  <c r="N41" s="1"/>
  <c r="N40"/>
  <c r="B31" i="15"/>
  <c r="N30"/>
  <c r="N48" i="3"/>
  <c r="N17" i="48" l="1"/>
  <c r="B18"/>
  <c r="N31" i="38"/>
  <c r="B32"/>
  <c r="N30" i="28"/>
  <c r="B32" i="15"/>
  <c r="N31"/>
  <c r="N49" i="3"/>
  <c r="B19" i="48" l="1"/>
  <c r="N18"/>
  <c r="N32" i="38"/>
  <c r="B33"/>
  <c r="N31" i="28"/>
  <c r="B33" i="15"/>
  <c r="N32"/>
  <c r="N50" i="3"/>
  <c r="N19" i="48" l="1"/>
  <c r="B20"/>
  <c r="N33" i="38"/>
  <c r="B34"/>
  <c r="N32" i="28"/>
  <c r="B34" i="15"/>
  <c r="N33"/>
  <c r="N14" i="14"/>
  <c r="N13"/>
  <c r="N12"/>
  <c r="N51" i="3"/>
  <c r="B5" i="61" l="1"/>
  <c r="B6" s="1"/>
  <c r="B21" i="48"/>
  <c r="N20"/>
  <c r="B35" i="38"/>
  <c r="N34"/>
  <c r="N33" i="28"/>
  <c r="B35" i="15"/>
  <c r="N34"/>
  <c r="N15" i="14"/>
  <c r="N2" i="3"/>
  <c r="B3"/>
  <c r="N5" i="61" l="1"/>
  <c r="B22" i="48"/>
  <c r="N22" s="1"/>
  <c r="N21"/>
  <c r="N35" i="38"/>
  <c r="B36"/>
  <c r="N34" i="28"/>
  <c r="B36" i="15"/>
  <c r="N35"/>
  <c r="N16" i="14"/>
  <c r="N3" i="3"/>
  <c r="N36" i="38" l="1"/>
  <c r="B37"/>
  <c r="N35" i="28"/>
  <c r="B37" i="15"/>
  <c r="N36"/>
  <c r="N17" i="14"/>
  <c r="N4" i="3"/>
  <c r="N37" i="38" l="1"/>
  <c r="B38"/>
  <c r="N36" i="28"/>
  <c r="B38" i="15"/>
  <c r="N37"/>
  <c r="N18" i="14"/>
  <c r="N5" i="3"/>
  <c r="N38" i="38" l="1"/>
  <c r="B39"/>
  <c r="N39" i="28"/>
  <c r="N37"/>
  <c r="B39" i="15"/>
  <c r="N38"/>
  <c r="N19" i="14"/>
  <c r="N6" i="3"/>
  <c r="N39" i="38" l="1"/>
  <c r="B40"/>
  <c r="N38" i="28"/>
  <c r="B40" i="15"/>
  <c r="N39"/>
  <c r="N20" i="14"/>
  <c r="N7" i="3"/>
  <c r="N40" i="38" l="1"/>
  <c r="B41"/>
  <c r="B41" i="15"/>
  <c r="N40"/>
  <c r="N21" i="14"/>
  <c r="N8" i="3"/>
  <c r="N41" i="38" l="1"/>
  <c r="B42"/>
  <c r="N41" i="28"/>
  <c r="N40"/>
  <c r="N41" i="15"/>
  <c r="B42"/>
  <c r="N25" i="14"/>
  <c r="N9" i="3"/>
  <c r="B43" i="38" l="1"/>
  <c r="N42"/>
  <c r="N42" i="28"/>
  <c r="N42" i="15"/>
  <c r="B43"/>
  <c r="N43" s="1"/>
  <c r="N26" i="14"/>
  <c r="N10" i="3"/>
  <c r="B44" i="38" l="1"/>
  <c r="N43"/>
  <c r="N43" i="28"/>
  <c r="N27" i="14"/>
  <c r="N11" i="3"/>
  <c r="B45" i="38" l="1"/>
  <c r="N44"/>
  <c r="N46" i="28"/>
  <c r="N44"/>
  <c r="N28" i="14"/>
  <c r="N12" i="3"/>
  <c r="N45" i="38" l="1"/>
  <c r="B46"/>
  <c r="N45" i="28"/>
  <c r="N29" i="14"/>
  <c r="N13" i="3"/>
  <c r="N46" i="38" l="1"/>
  <c r="B47"/>
  <c r="N30" i="14"/>
  <c r="N14" i="3"/>
  <c r="N47" i="38" l="1"/>
  <c r="B48"/>
  <c r="N47" i="28"/>
  <c r="N31" i="14"/>
  <c r="N15" i="3"/>
  <c r="N48" i="38" l="1"/>
  <c r="B49"/>
  <c r="N32" i="14"/>
  <c r="N16" i="3"/>
  <c r="N49" i="38" l="1"/>
  <c r="B50"/>
  <c r="N33" i="14"/>
  <c r="N17" i="3"/>
  <c r="B51" i="38" l="1"/>
  <c r="N50"/>
  <c r="B3" i="8"/>
  <c r="N34" i="14"/>
  <c r="N18" i="3"/>
  <c r="N51" i="38" l="1"/>
  <c r="B52"/>
  <c r="N3" i="8"/>
  <c r="N35" i="14"/>
  <c r="N19" i="3"/>
  <c r="N52" i="38" l="1"/>
  <c r="B53"/>
  <c r="N36" i="14"/>
  <c r="N37"/>
  <c r="N20" i="3"/>
  <c r="N53" i="38" l="1"/>
  <c r="B54"/>
  <c r="N21" i="3"/>
  <c r="N54" i="38" l="1"/>
  <c r="B55"/>
  <c r="N22" i="3"/>
  <c r="N55" i="38" l="1"/>
  <c r="B56"/>
  <c r="N23" i="3"/>
  <c r="N56" i="38" l="1"/>
  <c r="B57"/>
  <c r="N24" i="3"/>
  <c r="N57" i="38" l="1"/>
  <c r="B58"/>
  <c r="N25" i="3"/>
  <c r="B59" i="38" l="1"/>
  <c r="N58"/>
  <c r="N26" i="3"/>
  <c r="N59" i="38" l="1"/>
  <c r="B60"/>
  <c r="N27" i="3"/>
  <c r="B61" i="38" l="1"/>
  <c r="N60"/>
  <c r="N28" i="3"/>
  <c r="N61" i="38" l="1"/>
  <c r="B62"/>
  <c r="N29" i="3"/>
  <c r="N62" i="38" l="1"/>
  <c r="B63"/>
  <c r="N30" i="3"/>
  <c r="N63" i="38" l="1"/>
  <c r="B64"/>
  <c r="N31" i="3"/>
  <c r="N64" i="38" l="1"/>
  <c r="B65"/>
  <c r="N32" i="3"/>
  <c r="N65" i="38" l="1"/>
  <c r="B66"/>
  <c r="N33" i="3"/>
  <c r="B67" i="38" l="1"/>
  <c r="N66"/>
  <c r="N34" i="3"/>
  <c r="B68" i="38" l="1"/>
  <c r="N67"/>
  <c r="N35" i="3"/>
  <c r="N68" i="38" l="1"/>
  <c r="B69"/>
  <c r="N36" i="3"/>
  <c r="N37"/>
  <c r="N69" i="38" l="1"/>
  <c r="B70"/>
  <c r="B3" i="10"/>
  <c r="N70" i="38" l="1"/>
  <c r="B71"/>
  <c r="N3" i="10"/>
  <c r="B4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N71" i="38" l="1"/>
  <c r="B72"/>
  <c r="N102" i="10"/>
  <c r="N76"/>
  <c r="N72" i="38" l="1"/>
  <c r="B73"/>
  <c r="N103" i="10"/>
  <c r="N75"/>
  <c r="N73" i="38" l="1"/>
  <c r="B74"/>
  <c r="N104" i="10"/>
  <c r="N5"/>
  <c r="B75" i="38" l="1"/>
  <c r="N74"/>
  <c r="N105" i="10"/>
  <c r="N4"/>
  <c r="N75" i="38" l="1"/>
  <c r="B76"/>
  <c r="N76" s="1"/>
  <c r="N106" i="10"/>
  <c r="N10"/>
  <c r="N107" l="1"/>
  <c r="N78"/>
  <c r="N77"/>
  <c r="N108" l="1"/>
  <c r="N80"/>
  <c r="N79"/>
  <c r="N109" l="1"/>
  <c r="N7"/>
  <c r="N6"/>
  <c r="N9" l="1"/>
  <c r="N8"/>
  <c r="N111" l="1"/>
  <c r="N110"/>
  <c r="N112" l="1"/>
  <c r="N113" l="1"/>
  <c r="N115" l="1"/>
  <c r="N114"/>
  <c r="N82" l="1"/>
  <c r="N81"/>
  <c r="N83" l="1"/>
  <c r="N84" l="1"/>
  <c r="N85" l="1"/>
  <c r="N86" l="1"/>
  <c r="N87" l="1"/>
  <c r="N88" l="1"/>
  <c r="N89" l="1"/>
  <c r="N90" l="1"/>
  <c r="N117"/>
  <c r="N116"/>
  <c r="N91" l="1"/>
  <c r="N119"/>
  <c r="N118"/>
  <c r="N92" l="1"/>
  <c r="N93" l="1"/>
  <c r="N94" l="1"/>
  <c r="N95" l="1"/>
  <c r="N96" l="1"/>
  <c r="N97" l="1"/>
  <c r="N98" l="1"/>
  <c r="N99" l="1"/>
  <c r="N101" l="1"/>
  <c r="N100"/>
  <c r="N69"/>
  <c r="N36"/>
  <c r="N37"/>
  <c r="N13"/>
  <c r="N70"/>
  <c r="N38"/>
  <c r="N52"/>
  <c r="N123"/>
  <c r="N66"/>
  <c r="N152"/>
  <c r="N151"/>
  <c r="N63"/>
  <c r="N43"/>
  <c r="N35"/>
  <c r="N150"/>
  <c r="N125"/>
  <c r="N34"/>
  <c r="N68"/>
  <c r="N124"/>
  <c r="N67"/>
  <c r="N155"/>
  <c r="N154"/>
  <c r="N153"/>
  <c r="N131"/>
  <c r="N130"/>
  <c r="N122"/>
  <c r="N27"/>
  <c r="N121"/>
  <c r="N26"/>
  <c r="N146"/>
  <c r="N18"/>
  <c r="N149"/>
  <c r="N62"/>
  <c r="N147"/>
  <c r="N142"/>
  <c r="N129"/>
  <c r="N148"/>
  <c r="N61"/>
  <c r="N19"/>
  <c r="N21"/>
  <c r="N128"/>
  <c r="N20"/>
  <c r="N143"/>
  <c r="N141"/>
  <c r="N145"/>
  <c r="N57"/>
  <c r="N140"/>
  <c r="N144"/>
  <c r="N58"/>
  <c r="N60"/>
  <c r="N65"/>
  <c r="N64"/>
  <c r="N59"/>
  <c r="N30"/>
  <c r="N127"/>
  <c r="N14"/>
  <c r="N126"/>
  <c r="N31"/>
  <c r="N33"/>
  <c r="N71"/>
  <c r="N17"/>
  <c r="N15"/>
  <c r="N32"/>
  <c r="N72"/>
  <c r="N74"/>
  <c r="N16"/>
  <c r="N29"/>
  <c r="N73"/>
  <c r="N39"/>
  <c r="N28"/>
  <c r="N139"/>
  <c r="N42"/>
  <c r="N25"/>
  <c r="N40"/>
  <c r="N138"/>
  <c r="N133"/>
  <c r="N23"/>
  <c r="N24"/>
  <c r="N41"/>
  <c r="N132"/>
  <c r="N53"/>
  <c r="N22"/>
  <c r="N120"/>
  <c r="N12"/>
  <c r="N48"/>
  <c r="N136"/>
  <c r="N44"/>
  <c r="N45"/>
  <c r="N135"/>
  <c r="N11"/>
  <c r="N134"/>
  <c r="N51"/>
  <c r="N56"/>
  <c r="N137"/>
  <c r="N47"/>
  <c r="N46"/>
  <c r="N50"/>
  <c r="N55"/>
  <c r="N49"/>
  <c r="N54"/>
  <c r="B4" i="13"/>
  <c r="B5" s="1"/>
  <c r="N4"/>
  <c r="N5" l="1"/>
  <c r="B6"/>
  <c r="N6" l="1"/>
  <c r="B7"/>
  <c r="N7" l="1"/>
  <c r="B8"/>
  <c r="B9" l="1"/>
  <c r="N8"/>
  <c r="B10" l="1"/>
  <c r="N9"/>
  <c r="N10" l="1"/>
  <c r="B11"/>
  <c r="B12" l="1"/>
  <c r="N11"/>
  <c r="B13" l="1"/>
  <c r="N12"/>
  <c r="B14" l="1"/>
  <c r="N13"/>
  <c r="N14" l="1"/>
  <c r="B15"/>
  <c r="B16" l="1"/>
  <c r="N15"/>
  <c r="N16" l="1"/>
  <c r="B17"/>
  <c r="N17" l="1"/>
  <c r="B18"/>
  <c r="B19" l="1"/>
  <c r="N18"/>
  <c r="B20" l="1"/>
  <c r="N19"/>
  <c r="N20" l="1"/>
  <c r="B21"/>
  <c r="B22" l="1"/>
  <c r="N21"/>
  <c r="B23" l="1"/>
  <c r="N22"/>
  <c r="N23" l="1"/>
  <c r="B24"/>
  <c r="N24" l="1"/>
  <c r="B25"/>
  <c r="N25" l="1"/>
  <c r="B26"/>
  <c r="N26" l="1"/>
  <c r="B27"/>
  <c r="B28" l="1"/>
  <c r="N27"/>
  <c r="B29" l="1"/>
  <c r="N28"/>
  <c r="B30" l="1"/>
  <c r="N29"/>
  <c r="B31" l="1"/>
  <c r="N30"/>
  <c r="N31" l="1"/>
  <c r="B32"/>
  <c r="N32" l="1"/>
  <c r="B33"/>
  <c r="B34" l="1"/>
  <c r="N33"/>
  <c r="B35" l="1"/>
  <c r="N34"/>
  <c r="N35" l="1"/>
  <c r="B36"/>
  <c r="B37" l="1"/>
  <c r="N36"/>
  <c r="B38" l="1"/>
  <c r="N37"/>
  <c r="B39" l="1"/>
  <c r="N38"/>
  <c r="B40" l="1"/>
  <c r="N39"/>
  <c r="N40" l="1"/>
  <c r="B41"/>
  <c r="B42" l="1"/>
  <c r="N41"/>
  <c r="B43" l="1"/>
  <c r="N42"/>
  <c r="N43" l="1"/>
  <c r="B44"/>
  <c r="N44" l="1"/>
  <c r="B45"/>
  <c r="N45" l="1"/>
  <c r="B46"/>
  <c r="N46" l="1"/>
  <c r="B47"/>
  <c r="B48" l="1"/>
  <c r="N47"/>
  <c r="B49" l="1"/>
  <c r="N48"/>
  <c r="B50" l="1"/>
  <c r="N49"/>
  <c r="N50" l="1"/>
  <c r="B51"/>
  <c r="B52" l="1"/>
  <c r="N51"/>
  <c r="B53" l="1"/>
  <c r="N52"/>
  <c r="B54" l="1"/>
  <c r="N53"/>
  <c r="B55" l="1"/>
  <c r="N54"/>
  <c r="N55" l="1"/>
  <c r="B56"/>
  <c r="N56" l="1"/>
  <c r="B57"/>
  <c r="N57" l="1"/>
  <c r="B58"/>
  <c r="B59" l="1"/>
  <c r="N58"/>
  <c r="N59" l="1"/>
  <c r="B60"/>
  <c r="B61" l="1"/>
  <c r="N60"/>
  <c r="B62" l="1"/>
  <c r="N61"/>
  <c r="B63" l="1"/>
  <c r="N62"/>
  <c r="N63" l="1"/>
  <c r="B64"/>
  <c r="B65" l="1"/>
  <c r="N65" s="1"/>
  <c r="N64"/>
  <c r="N6" i="14"/>
  <c r="N7" l="1"/>
  <c r="B4" i="8" l="1"/>
  <c r="N4" l="1"/>
  <c r="B5"/>
  <c r="N5" l="1"/>
  <c r="B6" l="1"/>
  <c r="B7" l="1"/>
  <c r="N6"/>
  <c r="N7" l="1"/>
  <c r="B8" l="1"/>
  <c r="N8" l="1"/>
  <c r="B9"/>
  <c r="B10" s="1"/>
  <c r="N10" l="1"/>
  <c r="B11"/>
  <c r="N9"/>
  <c r="B12" l="1"/>
  <c r="N11"/>
  <c r="B13" l="1"/>
  <c r="N12"/>
  <c r="N13" l="1"/>
  <c r="B14"/>
  <c r="B15" l="1"/>
  <c r="N14"/>
  <c r="B16" l="1"/>
  <c r="N15"/>
  <c r="B17" l="1"/>
  <c r="N16"/>
  <c r="N17" l="1"/>
  <c r="B18"/>
  <c r="N18" l="1"/>
  <c r="B19"/>
  <c r="B20" l="1"/>
  <c r="N19"/>
  <c r="N20" l="1"/>
  <c r="B21"/>
  <c r="B22" l="1"/>
  <c r="N21"/>
  <c r="N22" l="1"/>
  <c r="B23"/>
  <c r="N23" l="1"/>
  <c r="B24"/>
  <c r="N24" l="1"/>
  <c r="B25"/>
  <c r="N25" l="1"/>
  <c r="B26"/>
  <c r="B27" l="1"/>
  <c r="N26"/>
  <c r="N27" l="1"/>
  <c r="B28"/>
  <c r="B29" l="1"/>
  <c r="N28"/>
  <c r="N29" l="1"/>
  <c r="B30"/>
  <c r="N30" l="1"/>
  <c r="B31"/>
  <c r="N31" l="1"/>
  <c r="B32"/>
  <c r="B33" l="1"/>
  <c r="N32"/>
  <c r="N33" l="1"/>
  <c r="B34"/>
  <c r="N34" l="1"/>
  <c r="B35"/>
  <c r="N35" l="1"/>
  <c r="B36"/>
  <c r="B37" l="1"/>
  <c r="N36"/>
  <c r="B38" l="1"/>
  <c r="N37"/>
  <c r="B39" l="1"/>
  <c r="N38"/>
  <c r="B40" l="1"/>
  <c r="N39"/>
  <c r="N40" l="1"/>
  <c r="B41"/>
  <c r="N41" l="1"/>
  <c r="B42"/>
  <c r="B43" l="1"/>
  <c r="N42"/>
  <c r="B44" l="1"/>
  <c r="N43"/>
  <c r="B45" l="1"/>
  <c r="N44"/>
  <c r="N45" l="1"/>
  <c r="B46"/>
  <c r="N46" l="1"/>
  <c r="B47"/>
  <c r="N47" l="1"/>
  <c r="B48"/>
  <c r="B49" l="1"/>
  <c r="N48"/>
  <c r="B50" l="1"/>
  <c r="N49"/>
  <c r="B51" l="1"/>
  <c r="N50"/>
  <c r="B52" l="1"/>
  <c r="N51"/>
  <c r="N52" l="1"/>
  <c r="B53"/>
  <c r="N53" l="1"/>
  <c r="B54"/>
  <c r="B55" l="1"/>
  <c r="N54"/>
  <c r="N55" l="1"/>
  <c r="B56"/>
  <c r="N56" l="1"/>
  <c r="B57"/>
  <c r="N57" l="1"/>
  <c r="B58"/>
  <c r="B59" l="1"/>
  <c r="N58"/>
  <c r="N59" l="1"/>
  <c r="B60"/>
  <c r="N60" l="1"/>
  <c r="B61"/>
  <c r="B62" l="1"/>
  <c r="N61"/>
  <c r="B63" l="1"/>
  <c r="N62"/>
  <c r="B64" l="1"/>
  <c r="N63"/>
  <c r="N64" l="1"/>
  <c r="B65"/>
  <c r="N65" l="1"/>
  <c r="B66"/>
  <c r="N66" l="1"/>
  <c r="B67"/>
  <c r="B68" l="1"/>
  <c r="N67"/>
  <c r="B69" l="1"/>
  <c r="N68"/>
  <c r="N69" l="1"/>
  <c r="B70"/>
  <c r="N70" l="1"/>
  <c r="B71"/>
  <c r="B72" l="1"/>
  <c r="N71"/>
  <c r="N72" l="1"/>
  <c r="B73"/>
  <c r="N73" l="1"/>
  <c r="B74"/>
  <c r="B75" l="1"/>
  <c r="N74"/>
  <c r="N75" l="1"/>
  <c r="B76"/>
  <c r="B77" l="1"/>
  <c r="N76"/>
  <c r="B78" l="1"/>
  <c r="N77"/>
  <c r="N78" l="1"/>
  <c r="B79"/>
  <c r="N79" l="1"/>
  <c r="B80"/>
  <c r="N80" l="1"/>
  <c r="B81"/>
  <c r="B82" l="1"/>
  <c r="N81"/>
  <c r="B83" l="1"/>
  <c r="N82"/>
  <c r="N83" l="1"/>
  <c r="B84"/>
  <c r="B85" l="1"/>
  <c r="N84"/>
  <c r="B86" l="1"/>
  <c r="N85"/>
  <c r="N86" l="1"/>
  <c r="B87"/>
  <c r="B88" l="1"/>
  <c r="N87"/>
  <c r="N88" l="1"/>
  <c r="B89"/>
  <c r="B90" l="1"/>
  <c r="N89"/>
  <c r="N90" l="1"/>
  <c r="B91"/>
  <c r="B92" l="1"/>
  <c r="N91"/>
  <c r="N92" l="1"/>
  <c r="B93"/>
  <c r="B94" l="1"/>
  <c r="N93"/>
  <c r="B95" l="1"/>
  <c r="N94"/>
  <c r="B96" l="1"/>
  <c r="N96" s="1"/>
  <c r="N95"/>
  <c r="B3" i="18"/>
  <c r="N3"/>
  <c r="N4" l="1"/>
  <c r="B4"/>
  <c r="B5" s="1"/>
  <c r="B6" l="1"/>
  <c r="N5"/>
  <c r="B7" l="1"/>
  <c r="N6"/>
  <c r="B8" l="1"/>
  <c r="N7"/>
  <c r="B9" l="1"/>
  <c r="N8"/>
  <c r="B10" l="1"/>
  <c r="N9"/>
  <c r="B11" l="1"/>
  <c r="N10"/>
  <c r="B12" l="1"/>
  <c r="N11"/>
  <c r="B13" l="1"/>
  <c r="N12"/>
  <c r="B14" l="1"/>
  <c r="N13"/>
  <c r="B15" l="1"/>
  <c r="N14"/>
  <c r="B16" l="1"/>
  <c r="N15"/>
  <c r="B17" l="1"/>
  <c r="N16"/>
  <c r="B18" l="1"/>
  <c r="N17"/>
  <c r="B19" l="1"/>
  <c r="N18"/>
  <c r="B20" l="1"/>
  <c r="N19"/>
  <c r="B21" l="1"/>
  <c r="N20"/>
  <c r="B22" l="1"/>
  <c r="N21"/>
  <c r="B23" l="1"/>
  <c r="N22"/>
  <c r="B24" l="1"/>
  <c r="N23"/>
  <c r="B25" l="1"/>
  <c r="N24"/>
  <c r="B26" l="1"/>
  <c r="N25"/>
  <c r="B27" l="1"/>
  <c r="N26"/>
  <c r="B28" l="1"/>
  <c r="N27"/>
  <c r="B29" l="1"/>
  <c r="N29" s="1"/>
  <c r="N28"/>
  <c r="N11" i="19" l="1"/>
  <c r="N12"/>
  <c r="N10"/>
  <c r="N13" l="1"/>
  <c r="N14" l="1"/>
  <c r="B3" i="6"/>
  <c r="B4" s="1"/>
  <c r="B5" s="1"/>
  <c r="B6" s="1"/>
  <c r="B7" s="1"/>
  <c r="N2"/>
  <c r="N4" l="1"/>
  <c r="N3"/>
  <c r="B8"/>
  <c r="N7"/>
  <c r="N5"/>
  <c r="N6"/>
  <c r="B9" l="1"/>
  <c r="N8"/>
  <c r="B10" l="1"/>
  <c r="N9"/>
  <c r="B11" l="1"/>
  <c r="N10"/>
  <c r="B12" l="1"/>
  <c r="N11"/>
  <c r="B13" l="1"/>
  <c r="N12"/>
  <c r="B14" l="1"/>
  <c r="N13"/>
  <c r="B15" l="1"/>
  <c r="N14"/>
  <c r="B16" l="1"/>
  <c r="N15"/>
  <c r="B17" l="1"/>
  <c r="N16"/>
  <c r="B18" l="1"/>
  <c r="N17"/>
  <c r="B19" l="1"/>
  <c r="N18"/>
  <c r="B20" l="1"/>
  <c r="N19"/>
  <c r="B21" l="1"/>
  <c r="N20"/>
  <c r="B22" l="1"/>
  <c r="N22" s="1"/>
  <c r="N21"/>
  <c r="N2" i="24" l="1"/>
  <c r="B3"/>
  <c r="B4" s="1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N10" l="1"/>
  <c r="N11"/>
  <c r="N3"/>
  <c r="N4" l="1"/>
  <c r="N5"/>
  <c r="N24" l="1"/>
  <c r="N25"/>
  <c r="N26" l="1"/>
  <c r="N27" l="1"/>
  <c r="N28" l="1"/>
  <c r="N29" l="1"/>
  <c r="N30" l="1"/>
  <c r="N31" l="1"/>
  <c r="N32" l="1"/>
  <c r="N33" l="1"/>
  <c r="N34" l="1"/>
  <c r="N35" l="1"/>
  <c r="N36" l="1"/>
  <c r="N69" l="1"/>
  <c r="N37"/>
  <c r="N70" l="1"/>
  <c r="N71" l="1"/>
  <c r="N72" l="1"/>
  <c r="N73" l="1"/>
  <c r="N74" l="1"/>
  <c r="N75" l="1"/>
  <c r="N76" l="1"/>
  <c r="N77" l="1"/>
  <c r="N38" l="1"/>
  <c r="N78"/>
  <c r="N39" l="1"/>
  <c r="N6"/>
  <c r="N79"/>
  <c r="N40" l="1"/>
  <c r="N7"/>
  <c r="N80"/>
  <c r="N8" l="1"/>
  <c r="N9"/>
  <c r="N41"/>
  <c r="N81"/>
  <c r="N12" l="1"/>
  <c r="N42"/>
  <c r="N82"/>
  <c r="N43" l="1"/>
  <c r="N13"/>
  <c r="N83"/>
  <c r="N44" l="1"/>
  <c r="N14"/>
  <c r="N84"/>
  <c r="N45" l="1"/>
  <c r="N15"/>
  <c r="N85"/>
  <c r="N46" l="1"/>
  <c r="N16"/>
  <c r="N86"/>
  <c r="N47" l="1"/>
  <c r="N17"/>
  <c r="N87"/>
  <c r="N48" l="1"/>
  <c r="N88"/>
  <c r="N18" l="1"/>
  <c r="N49"/>
  <c r="N89"/>
  <c r="N19" l="1"/>
  <c r="N50"/>
  <c r="N90"/>
  <c r="N51" l="1"/>
  <c r="N20"/>
  <c r="N91"/>
  <c r="N52" l="1"/>
  <c r="N21"/>
  <c r="N92"/>
  <c r="N22" l="1"/>
  <c r="N53"/>
  <c r="N93"/>
  <c r="N23" l="1"/>
  <c r="N54"/>
  <c r="N94"/>
  <c r="N55" l="1"/>
  <c r="N95"/>
  <c r="N56" l="1"/>
  <c r="N96"/>
  <c r="N57" l="1"/>
  <c r="N97"/>
  <c r="N98"/>
  <c r="N58" l="1"/>
  <c r="N59" l="1"/>
  <c r="N60" l="1"/>
  <c r="N61" l="1"/>
  <c r="N62" l="1"/>
  <c r="N63" l="1"/>
  <c r="N64" l="1"/>
  <c r="N65" l="1"/>
  <c r="N66" l="1"/>
  <c r="N67" l="1"/>
  <c r="N68"/>
  <c r="N5" i="25"/>
  <c r="N7"/>
  <c r="N3"/>
  <c r="N2"/>
  <c r="N10"/>
  <c r="N16"/>
  <c r="N17" l="1"/>
  <c r="N11"/>
  <c r="N18" l="1"/>
  <c r="N12"/>
  <c r="N19" l="1"/>
  <c r="N13"/>
  <c r="N20" l="1"/>
  <c r="N15"/>
  <c r="N14"/>
  <c r="N21" l="1"/>
  <c r="N22" l="1"/>
  <c r="N23" l="1"/>
  <c r="N24" l="1"/>
  <c r="N25" l="1"/>
  <c r="N26" l="1"/>
  <c r="N27" l="1"/>
  <c r="N28" l="1"/>
  <c r="N29" l="1"/>
  <c r="N30" l="1"/>
  <c r="N31" l="1"/>
  <c r="N32" l="1"/>
  <c r="N33" l="1"/>
  <c r="N34" l="1"/>
  <c r="N35" l="1"/>
  <c r="N36" l="1"/>
  <c r="N37" l="1"/>
  <c r="N38" l="1"/>
  <c r="N39" l="1"/>
  <c r="N40" l="1"/>
  <c r="N41" l="1"/>
  <c r="N42" l="1"/>
  <c r="N43" l="1"/>
  <c r="N45" l="1"/>
  <c r="N44"/>
  <c r="B3" i="26"/>
  <c r="N75"/>
  <c r="N26"/>
  <c r="N103"/>
  <c r="N88"/>
  <c r="N16"/>
  <c r="N85"/>
  <c r="N22"/>
  <c r="N27"/>
  <c r="N17"/>
  <c r="N66"/>
  <c r="N23"/>
  <c r="N8"/>
  <c r="N43"/>
  <c r="N28"/>
  <c r="N21"/>
  <c r="N18"/>
  <c r="N76"/>
  <c r="N96"/>
  <c r="N92"/>
  <c r="N84"/>
  <c r="N80"/>
  <c r="N70"/>
  <c r="N59"/>
  <c r="N55"/>
  <c r="N51"/>
  <c r="N47"/>
  <c r="N95"/>
  <c r="N91"/>
  <c r="N83"/>
  <c r="N79"/>
  <c r="N69"/>
  <c r="N58"/>
  <c r="N54"/>
  <c r="N50"/>
  <c r="N46"/>
  <c r="N10"/>
  <c r="N94"/>
  <c r="N93"/>
  <c r="N90"/>
  <c r="N89"/>
  <c r="N82"/>
  <c r="N81"/>
  <c r="N78"/>
  <c r="N77"/>
  <c r="N68"/>
  <c r="N67"/>
  <c r="N57"/>
  <c r="N56"/>
  <c r="N53"/>
  <c r="N52"/>
  <c r="N49"/>
  <c r="N48"/>
  <c r="N45"/>
  <c r="N44"/>
  <c r="N9"/>
  <c r="N102"/>
  <c r="N101"/>
  <c r="N100"/>
  <c r="N99"/>
  <c r="N98"/>
  <c r="N97"/>
  <c r="N87"/>
  <c r="N86"/>
  <c r="N74"/>
  <c r="N73"/>
  <c r="N72"/>
  <c r="N71"/>
  <c r="N65"/>
  <c r="N64"/>
  <c r="N63"/>
  <c r="N62"/>
  <c r="N61"/>
  <c r="N60"/>
  <c r="N42"/>
  <c r="N41"/>
  <c r="N40"/>
  <c r="N39"/>
  <c r="N38"/>
  <c r="N37"/>
  <c r="N36"/>
  <c r="N35"/>
  <c r="N34"/>
  <c r="N33"/>
  <c r="N32"/>
  <c r="N31"/>
  <c r="N30"/>
  <c r="N29"/>
  <c r="N25"/>
  <c r="N24"/>
  <c r="N20"/>
  <c r="N19"/>
  <c r="N15"/>
  <c r="N14"/>
  <c r="N13"/>
  <c r="N12"/>
  <c r="N7"/>
  <c r="N6"/>
  <c r="N11"/>
  <c r="N3"/>
  <c r="N4"/>
  <c r="N5"/>
  <c r="N4" i="27"/>
  <c r="N2"/>
  <c r="N26" l="1"/>
  <c r="N25"/>
  <c r="N5" l="1"/>
  <c r="N27"/>
  <c r="N6" l="1"/>
  <c r="N28"/>
  <c r="N7" l="1"/>
  <c r="N29"/>
  <c r="N8" l="1"/>
  <c r="N30"/>
  <c r="N9" l="1"/>
  <c r="N31"/>
  <c r="N10" l="1"/>
  <c r="N32"/>
  <c r="N11" l="1"/>
  <c r="N33"/>
  <c r="N12" l="1"/>
  <c r="N34"/>
  <c r="N13" l="1"/>
  <c r="N35"/>
  <c r="N14" l="1"/>
  <c r="N36"/>
  <c r="N15" l="1"/>
  <c r="N37"/>
  <c r="N16" l="1"/>
  <c r="N38"/>
  <c r="N17" l="1"/>
  <c r="N39"/>
  <c r="N18" l="1"/>
  <c r="N40"/>
  <c r="N19" l="1"/>
  <c r="N41"/>
  <c r="N20" l="1"/>
  <c r="N42"/>
  <c r="N21" l="1"/>
  <c r="N43"/>
  <c r="N22" l="1"/>
  <c r="N44"/>
  <c r="N23" l="1"/>
  <c r="N24"/>
  <c r="N45"/>
  <c r="N46" l="1"/>
  <c r="N47" l="1"/>
  <c r="N49" l="1"/>
  <c r="N48"/>
  <c r="B3" i="29"/>
  <c r="B4" s="1"/>
  <c r="N8"/>
  <c r="N3" l="1"/>
  <c r="N4"/>
  <c r="B5"/>
  <c r="B6" l="1"/>
  <c r="N5"/>
  <c r="N9"/>
  <c r="B7" l="1"/>
  <c r="N7" s="1"/>
  <c r="N6"/>
  <c r="N10"/>
  <c r="N11" l="1"/>
  <c r="N12" l="1"/>
  <c r="N13" l="1"/>
  <c r="N14" l="1"/>
  <c r="N15" l="1"/>
  <c r="N16" l="1"/>
  <c r="N17" l="1"/>
  <c r="N18" l="1"/>
  <c r="N19" l="1"/>
  <c r="N20" l="1"/>
  <c r="N21" l="1"/>
  <c r="N23" l="1"/>
  <c r="N22"/>
  <c r="B3" i="34"/>
  <c r="B33"/>
  <c r="N33" s="1"/>
  <c r="B3" i="35"/>
  <c r="B4" s="1"/>
  <c r="B3" i="37"/>
  <c r="N4" i="39" l="1"/>
  <c r="N5" l="1"/>
  <c r="N6" l="1"/>
  <c r="N7" l="1"/>
  <c r="N8" l="1"/>
  <c r="N9" l="1"/>
  <c r="N11" l="1"/>
  <c r="N10"/>
  <c r="B3" i="40"/>
  <c r="B3" i="41"/>
  <c r="B3" i="44" l="1"/>
  <c r="N14" l="1"/>
  <c r="N3"/>
  <c r="N4" l="1"/>
  <c r="N15"/>
  <c r="N5" l="1"/>
  <c r="N16"/>
  <c r="N6" l="1"/>
  <c r="N17"/>
  <c r="N7" l="1"/>
  <c r="N18" l="1"/>
  <c r="N19" l="1"/>
  <c r="N8"/>
  <c r="N9" l="1"/>
  <c r="N20" l="1"/>
  <c r="N11" l="1"/>
  <c r="N12"/>
  <c r="N21"/>
  <c r="N10"/>
  <c r="N22" l="1"/>
  <c r="N23" l="1"/>
  <c r="N24" l="1"/>
  <c r="N25" l="1"/>
  <c r="N26" l="1"/>
  <c r="N27" l="1"/>
  <c r="N28" l="1"/>
  <c r="N29" l="1"/>
  <c r="N30" l="1"/>
  <c r="N31" l="1"/>
  <c r="N33" l="1"/>
  <c r="N32"/>
  <c r="B3" i="49"/>
  <c r="N25"/>
  <c r="N18"/>
  <c r="N24"/>
  <c r="N13"/>
  <c r="N3"/>
  <c r="N23"/>
  <c r="N12"/>
  <c r="N17"/>
  <c r="N22"/>
  <c r="N11"/>
  <c r="N6"/>
  <c r="N21"/>
  <c r="N10"/>
  <c r="N5"/>
  <c r="N15"/>
  <c r="N9"/>
  <c r="N16"/>
  <c r="N8"/>
  <c r="N20"/>
  <c r="N14"/>
  <c r="N7"/>
  <c r="N19"/>
  <c r="B3" i="58" l="1"/>
  <c r="N3" l="1"/>
  <c r="B4"/>
  <c r="B5" l="1"/>
  <c r="N4"/>
  <c r="N5" l="1"/>
  <c r="B6"/>
  <c r="N6" l="1"/>
  <c r="B7" l="1"/>
  <c r="B8" s="1"/>
  <c r="N8" l="1"/>
  <c r="B9"/>
  <c r="N7"/>
  <c r="N9" l="1"/>
  <c r="B10"/>
  <c r="B11" l="1"/>
  <c r="N10"/>
  <c r="B12" l="1"/>
  <c r="N11"/>
  <c r="B13" l="1"/>
  <c r="N12"/>
  <c r="N13" l="1"/>
  <c r="B14"/>
  <c r="B15" l="1"/>
  <c r="N14"/>
  <c r="N15" l="1"/>
  <c r="B16"/>
  <c r="B17" l="1"/>
  <c r="N16"/>
  <c r="N17" l="1"/>
  <c r="B18"/>
  <c r="N18" l="1"/>
  <c r="B19"/>
  <c r="B20" l="1"/>
  <c r="N19"/>
  <c r="N20" l="1"/>
  <c r="B21"/>
  <c r="N21" l="1"/>
  <c r="B22"/>
  <c r="N22" l="1"/>
  <c r="B23"/>
  <c r="N23" l="1"/>
  <c r="B24"/>
  <c r="B25" l="1"/>
  <c r="N24"/>
  <c r="N25" l="1"/>
  <c r="B26"/>
  <c r="N26" l="1"/>
  <c r="B27"/>
  <c r="N27" l="1"/>
  <c r="B28"/>
  <c r="B29" l="1"/>
  <c r="N28"/>
  <c r="B30" l="1"/>
  <c r="N29"/>
  <c r="B31" l="1"/>
  <c r="N30"/>
  <c r="N31" l="1"/>
  <c r="B32"/>
  <c r="B3" i="60"/>
  <c r="N3" s="1"/>
  <c r="N32" i="58" l="1"/>
  <c r="B33"/>
  <c r="N2" i="60"/>
  <c r="B34" i="58" l="1"/>
  <c r="N33"/>
  <c r="N34" l="1"/>
  <c r="B35"/>
  <c r="N35" l="1"/>
  <c r="B36"/>
  <c r="N36" l="1"/>
  <c r="B37"/>
  <c r="B38" l="1"/>
  <c r="N37"/>
  <c r="N38" l="1"/>
  <c r="B39"/>
  <c r="N39" l="1"/>
  <c r="B40"/>
  <c r="B41" l="1"/>
  <c r="N40"/>
  <c r="N41" l="1"/>
  <c r="B42"/>
  <c r="N42" l="1"/>
  <c r="B43"/>
  <c r="N43" l="1"/>
  <c r="B44"/>
  <c r="B45" l="1"/>
  <c r="N44"/>
  <c r="N45" l="1"/>
  <c r="B46"/>
  <c r="B47" l="1"/>
  <c r="N46"/>
  <c r="B48" l="1"/>
  <c r="N47"/>
  <c r="B49" l="1"/>
  <c r="N48"/>
  <c r="N49" l="1"/>
  <c r="B50"/>
  <c r="N50" l="1"/>
  <c r="B51"/>
  <c r="B52" l="1"/>
  <c r="N51"/>
  <c r="N52" l="1"/>
  <c r="B53"/>
  <c r="B54" l="1"/>
  <c r="N53"/>
  <c r="N54" l="1"/>
  <c r="B55"/>
  <c r="N55" l="1"/>
  <c r="B56"/>
  <c r="N56" l="1"/>
  <c r="B57"/>
  <c r="N57" l="1"/>
  <c r="B58"/>
  <c r="N58" l="1"/>
  <c r="B59"/>
  <c r="N59" l="1"/>
  <c r="B60"/>
  <c r="B61" l="1"/>
  <c r="N60"/>
  <c r="N61" l="1"/>
  <c r="B62"/>
  <c r="B63" l="1"/>
  <c r="N62"/>
  <c r="B64" l="1"/>
  <c r="N63"/>
  <c r="B65" l="1"/>
  <c r="N64"/>
  <c r="N65" l="1"/>
  <c r="B66"/>
  <c r="B67" l="1"/>
  <c r="N66"/>
  <c r="N67" l="1"/>
  <c r="B68"/>
  <c r="N68" l="1"/>
  <c r="B69"/>
  <c r="N69" l="1"/>
  <c r="B70"/>
  <c r="B71" l="1"/>
  <c r="N70"/>
  <c r="N71" l="1"/>
  <c r="B72"/>
  <c r="B73" l="1"/>
  <c r="N72"/>
  <c r="N73" l="1"/>
  <c r="B74"/>
  <c r="N74" l="1"/>
  <c r="B75"/>
  <c r="N75" l="1"/>
  <c r="B76"/>
  <c r="N76" l="1"/>
  <c r="B77"/>
  <c r="N77" l="1"/>
  <c r="B78"/>
  <c r="B79" l="1"/>
  <c r="N78"/>
  <c r="N79" l="1"/>
  <c r="B80"/>
  <c r="B81" l="1"/>
  <c r="N80"/>
  <c r="N81" l="1"/>
  <c r="B82"/>
  <c r="N82" l="1"/>
  <c r="B83"/>
  <c r="N83" l="1"/>
  <c r="B84"/>
  <c r="N84" l="1"/>
  <c r="B85"/>
  <c r="N85" l="1"/>
  <c r="B86"/>
  <c r="N86" l="1"/>
  <c r="B87"/>
  <c r="N87" l="1"/>
  <c r="B88"/>
  <c r="N88" l="1"/>
  <c r="B89"/>
  <c r="N89" l="1"/>
  <c r="B90"/>
  <c r="N90" l="1"/>
  <c r="B91"/>
  <c r="B92" l="1"/>
  <c r="N91"/>
  <c r="B93" l="1"/>
  <c r="N92"/>
  <c r="B94" l="1"/>
  <c r="N93"/>
  <c r="N94" l="1"/>
  <c r="B95"/>
  <c r="N95" l="1"/>
  <c r="B96"/>
  <c r="N96" l="1"/>
  <c r="B97"/>
  <c r="N97" l="1"/>
  <c r="B98"/>
  <c r="N98" l="1"/>
  <c r="B99"/>
  <c r="B100" l="1"/>
  <c r="N99"/>
  <c r="B101" l="1"/>
  <c r="N100"/>
  <c r="B102" l="1"/>
  <c r="N101"/>
  <c r="N102" l="1"/>
  <c r="B103"/>
  <c r="B104" l="1"/>
  <c r="N103"/>
  <c r="N104" l="1"/>
  <c r="B105"/>
  <c r="B106" l="1"/>
  <c r="N105"/>
  <c r="N106" l="1"/>
  <c r="B107"/>
  <c r="B108" l="1"/>
  <c r="N107"/>
  <c r="B109" l="1"/>
  <c r="N108"/>
  <c r="N109" l="1"/>
  <c r="B110"/>
  <c r="B111" l="1"/>
  <c r="N110"/>
  <c r="B112" l="1"/>
  <c r="N111"/>
  <c r="N112" l="1"/>
  <c r="B113"/>
  <c r="N113" l="1"/>
  <c r="B114"/>
  <c r="N114" l="1"/>
  <c r="B115"/>
  <c r="N115" l="1"/>
  <c r="B116"/>
  <c r="N116" l="1"/>
  <c r="B117"/>
  <c r="N117" l="1"/>
  <c r="B118"/>
  <c r="N118" l="1"/>
  <c r="B119"/>
  <c r="N119" l="1"/>
  <c r="B120"/>
  <c r="B121" l="1"/>
  <c r="N120"/>
  <c r="B122" l="1"/>
  <c r="N121"/>
  <c r="N122" l="1"/>
  <c r="B123"/>
  <c r="N123" l="1"/>
  <c r="B124"/>
  <c r="N124" l="1"/>
  <c r="B125"/>
  <c r="B126" l="1"/>
  <c r="N125"/>
  <c r="N126" l="1"/>
  <c r="B127"/>
  <c r="B128" l="1"/>
  <c r="N127"/>
  <c r="N128" l="1"/>
  <c r="B129"/>
  <c r="N129" l="1"/>
  <c r="B130"/>
  <c r="N130" l="1"/>
  <c r="B131"/>
  <c r="N131" l="1"/>
  <c r="B132"/>
  <c r="N132" l="1"/>
  <c r="B133"/>
  <c r="B134" l="1"/>
  <c r="N133"/>
  <c r="N134" l="1"/>
  <c r="B135"/>
  <c r="B136" l="1"/>
  <c r="N135"/>
  <c r="N136" l="1"/>
  <c r="B137"/>
  <c r="N137" l="1"/>
  <c r="B138"/>
  <c r="N138" l="1"/>
  <c r="B139"/>
  <c r="N139" l="1"/>
  <c r="B140"/>
  <c r="B141" l="1"/>
  <c r="N140"/>
  <c r="N141" l="1"/>
  <c r="B142"/>
  <c r="N142" l="1"/>
  <c r="B143"/>
  <c r="N143" l="1"/>
  <c r="B144"/>
  <c r="B145" l="1"/>
  <c r="N144"/>
  <c r="N145" l="1"/>
  <c r="B146"/>
  <c r="N146" l="1"/>
  <c r="B147"/>
  <c r="B148" l="1"/>
  <c r="N147"/>
  <c r="N148" l="1"/>
  <c r="B149"/>
  <c r="N149" l="1"/>
  <c r="B150"/>
  <c r="B151" l="1"/>
  <c r="N150"/>
  <c r="N151" l="1"/>
  <c r="B152"/>
  <c r="B153" l="1"/>
  <c r="N152"/>
  <c r="N153" l="1"/>
  <c r="B154"/>
  <c r="B155" l="1"/>
  <c r="N154"/>
  <c r="N155" l="1"/>
  <c r="B156"/>
  <c r="B157" l="1"/>
  <c r="N156"/>
  <c r="N157" l="1"/>
  <c r="B158"/>
  <c r="B159" l="1"/>
  <c r="N158"/>
  <c r="B160" l="1"/>
  <c r="N159"/>
  <c r="B161" l="1"/>
  <c r="N160"/>
  <c r="N161" l="1"/>
  <c r="B162"/>
  <c r="N162" l="1"/>
  <c r="B163"/>
  <c r="B164" l="1"/>
  <c r="N163"/>
  <c r="B165" l="1"/>
  <c r="N164"/>
  <c r="B166" l="1"/>
  <c r="N165"/>
  <c r="N166" l="1"/>
  <c r="B167"/>
  <c r="N167" l="1"/>
  <c r="B168"/>
  <c r="N168" l="1"/>
  <c r="B169"/>
  <c r="B170" l="1"/>
  <c r="N169"/>
  <c r="N170" l="1"/>
  <c r="B171"/>
  <c r="N171" l="1"/>
  <c r="B172"/>
  <c r="N172" l="1"/>
  <c r="B173"/>
  <c r="N173" l="1"/>
  <c r="B174"/>
  <c r="N174" l="1"/>
  <c r="B175"/>
  <c r="N175" l="1"/>
  <c r="B176"/>
  <c r="N176" l="1"/>
  <c r="B177"/>
  <c r="N177" l="1"/>
  <c r="B178"/>
  <c r="N63" i="59"/>
  <c r="B179" i="58" l="1"/>
  <c r="N178"/>
  <c r="N64" i="59"/>
  <c r="N27"/>
  <c r="N26"/>
  <c r="B180" i="58" l="1"/>
  <c r="N179"/>
  <c r="N65" i="59"/>
  <c r="N28"/>
  <c r="B181" i="58" l="1"/>
  <c r="N180"/>
  <c r="N66" i="59"/>
  <c r="N29"/>
  <c r="N181" i="58" l="1"/>
  <c r="B182"/>
  <c r="N67" i="59"/>
  <c r="N30"/>
  <c r="N182" i="58" l="1"/>
  <c r="B183"/>
  <c r="N69" i="59"/>
  <c r="N31"/>
  <c r="B184" i="58" l="1"/>
  <c r="N183"/>
  <c r="N68" i="59"/>
  <c r="N32"/>
  <c r="N184" i="58" l="1"/>
  <c r="B185"/>
  <c r="N33" i="59"/>
  <c r="B186" i="58" l="1"/>
  <c r="N185"/>
  <c r="N34" i="59"/>
  <c r="B187" i="58" l="1"/>
  <c r="N186"/>
  <c r="N35" i="59"/>
  <c r="N187" i="58" l="1"/>
  <c r="B188"/>
  <c r="N36" i="59"/>
  <c r="N188" i="58" l="1"/>
  <c r="B189"/>
  <c r="N37" i="59"/>
  <c r="N189" i="58" l="1"/>
  <c r="B190"/>
  <c r="N190" s="1"/>
  <c r="N38" i="59"/>
  <c r="N40" l="1"/>
  <c r="N42" l="1"/>
  <c r="N44" l="1"/>
  <c r="N46" l="1"/>
  <c r="N48" l="1"/>
  <c r="N50" l="1"/>
  <c r="N51" l="1"/>
  <c r="N52" l="1"/>
  <c r="N53" l="1"/>
  <c r="N54" l="1"/>
  <c r="N56" l="1"/>
  <c r="N55"/>
  <c r="B3" i="62" l="1"/>
  <c r="N3" l="1"/>
  <c r="N5" l="1"/>
  <c r="N4"/>
  <c r="N6" l="1"/>
  <c r="N7"/>
  <c r="N6" i="61"/>
  <c r="N37"/>
  <c r="B7"/>
  <c r="N7" s="1"/>
  <c r="N27" i="62" l="1"/>
  <c r="B8" i="61"/>
  <c r="N50"/>
  <c r="N51"/>
  <c r="N28" i="62" l="1"/>
  <c r="N9"/>
  <c r="N8"/>
  <c r="B9" i="61"/>
  <c r="N8"/>
  <c r="N52"/>
  <c r="N38"/>
  <c r="N29" i="62" l="1"/>
  <c r="N10"/>
  <c r="B10" i="61"/>
  <c r="N9"/>
  <c r="N53"/>
  <c r="N39"/>
  <c r="N11" i="62" l="1"/>
  <c r="B11" i="61"/>
  <c r="N10"/>
  <c r="N54"/>
  <c r="N40"/>
  <c r="N34" i="62" l="1"/>
  <c r="N33"/>
  <c r="N12"/>
  <c r="N31"/>
  <c r="N32"/>
  <c r="N11" i="61"/>
  <c r="B12"/>
  <c r="N55"/>
  <c r="N41"/>
  <c r="N14" i="62" l="1"/>
  <c r="N13"/>
  <c r="B13" i="61"/>
  <c r="N12"/>
  <c r="N56"/>
  <c r="N42"/>
  <c r="N13" l="1"/>
  <c r="B14"/>
  <c r="N57"/>
  <c r="N43"/>
  <c r="N14" l="1"/>
  <c r="B15"/>
  <c r="N58"/>
  <c r="N44"/>
  <c r="N15" l="1"/>
  <c r="B16"/>
  <c r="N59"/>
  <c r="N45"/>
  <c r="N16" l="1"/>
  <c r="B17"/>
  <c r="N60"/>
  <c r="N46"/>
  <c r="N17" l="1"/>
  <c r="B18"/>
  <c r="N61"/>
  <c r="N48"/>
  <c r="N47"/>
  <c r="N18" l="1"/>
  <c r="B19"/>
  <c r="N62"/>
  <c r="B20" l="1"/>
  <c r="N19"/>
  <c r="N63"/>
  <c r="N20" l="1"/>
  <c r="B21"/>
  <c r="N64"/>
  <c r="N21" l="1"/>
  <c r="B22"/>
  <c r="N65"/>
  <c r="N22" l="1"/>
  <c r="B23"/>
  <c r="N66"/>
  <c r="B24" l="1"/>
  <c r="N23"/>
  <c r="N67"/>
  <c r="N15" i="62" l="1"/>
  <c r="B25" i="61"/>
  <c r="N24"/>
  <c r="N68"/>
  <c r="B4" i="60" l="1"/>
  <c r="N16" i="62"/>
  <c r="B26" i="61"/>
  <c r="N25"/>
  <c r="N69"/>
  <c r="N4" i="60" l="1"/>
  <c r="B5"/>
  <c r="N17" i="62"/>
  <c r="N26" i="61"/>
  <c r="B27"/>
  <c r="N70"/>
  <c r="N5" i="60" l="1"/>
  <c r="B6"/>
  <c r="N27" i="61"/>
  <c r="B28"/>
  <c r="N71"/>
  <c r="B7" i="60" l="1"/>
  <c r="N6"/>
  <c r="N35" i="62"/>
  <c r="B29" i="61"/>
  <c r="N28"/>
  <c r="N72"/>
  <c r="N73"/>
  <c r="N7" i="60" l="1"/>
  <c r="N36" i="62"/>
  <c r="B30" i="61"/>
  <c r="N29"/>
  <c r="N37" i="62" l="1"/>
  <c r="B31" i="61"/>
  <c r="N30"/>
  <c r="N39" i="62" l="1"/>
  <c r="N38"/>
  <c r="N31" i="61"/>
  <c r="B32"/>
  <c r="N40" i="62" l="1"/>
  <c r="B33" i="61"/>
  <c r="N32"/>
  <c r="N41" i="62" l="1"/>
  <c r="N33" i="61"/>
  <c r="B34"/>
  <c r="N42" i="62" l="1"/>
  <c r="B35" i="61"/>
  <c r="N34"/>
  <c r="N43" i="62" l="1"/>
  <c r="N35" i="61"/>
  <c r="B36"/>
  <c r="N36" s="1"/>
  <c r="N44" i="62" l="1"/>
  <c r="N45" l="1"/>
  <c r="N46" l="1"/>
  <c r="N47" l="1"/>
  <c r="N48" l="1"/>
  <c r="N49" l="1"/>
  <c r="N50" l="1"/>
  <c r="N51" l="1"/>
  <c r="N52" l="1"/>
  <c r="N53" l="1"/>
  <c r="N54" l="1"/>
  <c r="N55" l="1"/>
  <c r="N56" l="1"/>
  <c r="N57" l="1"/>
  <c r="N58" l="1"/>
  <c r="N59" l="1"/>
  <c r="N60" l="1"/>
  <c r="N61" l="1"/>
  <c r="N62" l="1"/>
  <c r="N63" l="1"/>
  <c r="N64" l="1"/>
  <c r="N65" l="1"/>
  <c r="N66" l="1"/>
  <c r="N67" l="1"/>
  <c r="N68" l="1"/>
  <c r="N69" l="1"/>
  <c r="N70" l="1"/>
  <c r="B8" i="60" l="1"/>
  <c r="N71" i="62"/>
  <c r="B9" i="60" l="1"/>
  <c r="N8"/>
  <c r="N72" i="62"/>
  <c r="B10" i="60" l="1"/>
  <c r="N9"/>
  <c r="N73" i="62"/>
  <c r="B11" i="60" l="1"/>
  <c r="N10"/>
  <c r="N74" i="62"/>
  <c r="B12" i="60" l="1"/>
  <c r="B13" s="1"/>
  <c r="N11"/>
  <c r="N75" i="62"/>
  <c r="N13" i="60" l="1"/>
  <c r="B14"/>
  <c r="N12"/>
  <c r="N76" i="62"/>
  <c r="N14" i="60" l="1"/>
  <c r="B15"/>
  <c r="N77" i="62"/>
  <c r="B16" i="60" l="1"/>
  <c r="N15"/>
  <c r="N78" i="62"/>
  <c r="N16" i="60" l="1"/>
  <c r="B17"/>
  <c r="N79" i="62"/>
  <c r="B18" i="60" l="1"/>
  <c r="N17"/>
  <c r="N80" i="62"/>
  <c r="B19" i="60" l="1"/>
  <c r="N18"/>
  <c r="N81" i="62"/>
  <c r="B20" i="60" l="1"/>
  <c r="N19"/>
  <c r="N82" i="62"/>
  <c r="B21" i="60" l="1"/>
  <c r="N21" s="1"/>
  <c r="N20"/>
  <c r="N83" i="62"/>
  <c r="N84" l="1"/>
  <c r="N85" l="1"/>
  <c r="N86" l="1"/>
  <c r="N87" l="1"/>
  <c r="N88" l="1"/>
  <c r="N90" l="1"/>
  <c r="N89"/>
  <c r="B3" i="63"/>
  <c r="N17"/>
  <c r="N2"/>
  <c r="N3" l="1"/>
  <c r="N16"/>
  <c r="N18" l="1"/>
  <c r="N19" l="1"/>
  <c r="N20" l="1"/>
  <c r="N21" l="1"/>
  <c r="N22" l="1"/>
  <c r="N23" l="1"/>
  <c r="N24" l="1"/>
  <c r="N25" l="1"/>
  <c r="N26" l="1"/>
  <c r="N27" l="1"/>
  <c r="N28" l="1"/>
  <c r="N29"/>
  <c r="N11"/>
  <c r="N8"/>
  <c r="N4"/>
  <c r="N7"/>
  <c r="N10"/>
  <c r="N15"/>
  <c r="N14"/>
  <c r="N13"/>
  <c r="N12"/>
  <c r="N5" l="1"/>
  <c r="N5" i="64" l="1"/>
  <c r="B3" l="1"/>
  <c r="B4" s="1"/>
  <c r="N4" s="1"/>
  <c r="N3" l="1"/>
  <c r="N11" l="1"/>
  <c r="N14" l="1"/>
  <c r="N26"/>
  <c r="N15" l="1"/>
  <c r="N16" l="1"/>
  <c r="N27" l="1"/>
  <c r="N17"/>
  <c r="N28" l="1"/>
  <c r="N18"/>
  <c r="N7"/>
  <c r="N29" l="1"/>
  <c r="N19"/>
  <c r="N8"/>
  <c r="N20" l="1"/>
  <c r="N30"/>
  <c r="N9"/>
  <c r="N10"/>
  <c r="N31" l="1"/>
  <c r="N32"/>
  <c r="N21"/>
  <c r="N33" l="1"/>
  <c r="N22"/>
  <c r="N21" i="65"/>
  <c r="N19"/>
  <c r="N17"/>
  <c r="B3"/>
  <c r="N2"/>
  <c r="N3"/>
  <c r="N29"/>
  <c r="N31"/>
  <c r="N28"/>
  <c r="N23"/>
  <c r="N22"/>
  <c r="N25"/>
  <c r="N27"/>
  <c r="N20"/>
  <c r="N18"/>
  <c r="N33"/>
  <c r="N30"/>
  <c r="N16"/>
  <c r="N32"/>
  <c r="N26"/>
  <c r="N4" l="1"/>
  <c r="N5" l="1"/>
  <c r="N6" l="1"/>
  <c r="N7" l="1"/>
  <c r="N8" l="1"/>
  <c r="N9" l="1"/>
  <c r="N10" l="1"/>
  <c r="N11"/>
  <c r="N12" i="66"/>
  <c r="N4"/>
  <c r="N11"/>
  <c r="N6" l="1"/>
  <c r="N7" l="1"/>
  <c r="N5"/>
  <c r="N13"/>
  <c r="N8" l="1"/>
  <c r="N14"/>
  <c r="N9" l="1"/>
  <c r="N15"/>
  <c r="N16" l="1"/>
  <c r="N17" l="1"/>
  <c r="N18" l="1"/>
  <c r="N19" l="1"/>
  <c r="N20" l="1"/>
  <c r="N21" l="1"/>
  <c r="N23" l="1"/>
  <c r="N22"/>
  <c r="N4" i="68"/>
  <c r="N9"/>
  <c r="N10"/>
  <c r="N8"/>
  <c r="N6" l="1"/>
  <c r="N5"/>
  <c r="N2" i="67"/>
  <c r="N11"/>
  <c r="N13"/>
  <c r="N12"/>
  <c r="N10"/>
  <c r="N3"/>
  <c r="N5" l="1"/>
  <c r="N4"/>
  <c r="N7" l="1"/>
  <c r="N6"/>
  <c r="N2" i="69"/>
  <c r="B3"/>
  <c r="B4" s="1"/>
  <c r="B5" s="1"/>
  <c r="B6" s="1"/>
  <c r="B7" s="1"/>
  <c r="B8" s="1"/>
  <c r="B9" s="1"/>
  <c r="B10" s="1"/>
  <c r="B11" s="1"/>
  <c r="N10" l="1"/>
  <c r="B12"/>
  <c r="N11"/>
  <c r="N3"/>
  <c r="N4"/>
  <c r="B1" l="1"/>
  <c r="B13" s="1"/>
  <c r="N12"/>
  <c r="N5"/>
  <c r="B14" l="1"/>
  <c r="N13"/>
  <c r="N6"/>
  <c r="B15" l="1"/>
  <c r="N14"/>
  <c r="N7"/>
  <c r="B16" l="1"/>
  <c r="N15"/>
  <c r="N9"/>
  <c r="N8"/>
  <c r="B17" l="1"/>
  <c r="N16"/>
  <c r="B18" l="1"/>
  <c r="N17"/>
  <c r="B19" l="1"/>
  <c r="N18"/>
  <c r="B20" l="1"/>
  <c r="N19"/>
  <c r="B21" l="1"/>
  <c r="N20"/>
  <c r="B22" l="1"/>
  <c r="N21"/>
  <c r="B23" l="1"/>
  <c r="N22"/>
  <c r="B24" l="1"/>
  <c r="N23"/>
  <c r="B25" l="1"/>
  <c r="N24"/>
  <c r="B26" l="1"/>
  <c r="N26" s="1"/>
  <c r="N25"/>
  <c r="B22" i="60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N87"/>
  <c r="B88"/>
  <c r="N86"/>
  <c r="N85"/>
  <c r="N84"/>
  <c r="B89"/>
  <c r="B90"/>
  <c r="B91"/>
  <c r="B92"/>
  <c r="B93"/>
  <c r="B94"/>
  <c r="B95"/>
  <c r="B96"/>
  <c r="B97"/>
  <c r="B98"/>
  <c r="B99"/>
  <c r="B100"/>
  <c r="B101"/>
  <c r="B102"/>
  <c r="B103"/>
  <c r="B104"/>
  <c r="B105"/>
  <c r="B106"/>
  <c r="B107"/>
  <c r="B108"/>
  <c r="B109"/>
  <c r="B110"/>
  <c r="B111"/>
  <c r="B112"/>
  <c r="B113"/>
  <c r="B114"/>
  <c r="B115"/>
  <c r="B116"/>
  <c r="B117"/>
  <c r="B118"/>
  <c r="B119"/>
  <c r="B120"/>
  <c r="B121"/>
  <c r="B122"/>
  <c r="B123"/>
  <c r="B124"/>
  <c r="B125"/>
  <c r="B126"/>
  <c r="B127"/>
  <c r="B128"/>
  <c r="B129"/>
  <c r="B130"/>
  <c r="B131"/>
  <c r="B132"/>
  <c r="B133"/>
  <c r="B134"/>
  <c r="B135"/>
  <c r="B136"/>
  <c r="B137"/>
  <c r="B138"/>
  <c r="B139"/>
  <c r="B140"/>
  <c r="B141"/>
  <c r="B142"/>
  <c r="B143"/>
  <c r="B144"/>
  <c r="B145"/>
  <c r="B146"/>
  <c r="B147"/>
  <c r="B148"/>
  <c r="N148"/>
  <c r="B149"/>
  <c r="N136"/>
  <c r="N40"/>
  <c r="N39"/>
  <c r="N104"/>
  <c r="N103"/>
  <c r="N102"/>
  <c r="N101"/>
  <c r="N100"/>
  <c r="N99"/>
  <c r="N98"/>
  <c r="N97"/>
  <c r="N96"/>
  <c r="N95"/>
  <c r="N94"/>
  <c r="N49"/>
  <c r="N36"/>
  <c r="N35"/>
  <c r="N34"/>
  <c r="N33"/>
  <c r="N32"/>
  <c r="N31"/>
  <c r="N30"/>
  <c r="N112"/>
  <c r="N111"/>
  <c r="N110"/>
  <c r="N109"/>
  <c r="N108"/>
  <c r="N107"/>
  <c r="N106"/>
  <c r="N105"/>
  <c r="N74"/>
  <c r="N73"/>
  <c r="N72"/>
  <c r="N71"/>
  <c r="N70"/>
  <c r="N61"/>
  <c r="N57"/>
  <c r="N56"/>
  <c r="N55"/>
  <c r="N54"/>
  <c r="N53"/>
  <c r="N52"/>
  <c r="N51"/>
  <c r="N38"/>
  <c r="N50"/>
  <c r="N37"/>
  <c r="N147"/>
  <c r="N146"/>
  <c r="N145"/>
  <c r="N144"/>
  <c r="N143"/>
  <c r="N142"/>
  <c r="N141"/>
  <c r="N140"/>
  <c r="N139"/>
  <c r="N138"/>
  <c r="N137"/>
  <c r="N124"/>
  <c r="N123"/>
  <c r="N122"/>
  <c r="N69"/>
  <c r="N121"/>
  <c r="N68"/>
  <c r="N120"/>
  <c r="N67"/>
  <c r="N119"/>
  <c r="N66"/>
  <c r="N118"/>
  <c r="N65"/>
  <c r="N117"/>
  <c r="N64"/>
  <c r="N116"/>
  <c r="B150"/>
  <c r="N150"/>
  <c r="N62"/>
  <c r="N48"/>
  <c r="N149"/>
  <c r="N47"/>
  <c r="N46"/>
  <c r="N45"/>
  <c r="N44"/>
  <c r="N43"/>
  <c r="N42"/>
  <c r="N29"/>
  <c r="N41"/>
  <c r="N28"/>
  <c r="N27"/>
  <c r="N26"/>
  <c r="N25"/>
  <c r="N24"/>
  <c r="N23"/>
  <c r="N22"/>
  <c r="N135"/>
  <c r="N134"/>
  <c r="N133"/>
  <c r="N132"/>
  <c r="N131"/>
  <c r="N130"/>
  <c r="N129"/>
  <c r="N128"/>
  <c r="N127"/>
  <c r="N126"/>
  <c r="N125"/>
  <c r="N115"/>
  <c r="N114"/>
  <c r="N113"/>
  <c r="N93"/>
  <c r="N92"/>
  <c r="N91"/>
  <c r="N90"/>
  <c r="N89"/>
  <c r="N88"/>
  <c r="N83"/>
  <c r="N82"/>
  <c r="N81"/>
  <c r="N80"/>
  <c r="N79"/>
  <c r="N78"/>
  <c r="N77"/>
  <c r="N76"/>
  <c r="N75"/>
  <c r="N60"/>
  <c r="N59"/>
  <c r="N58"/>
</calcChain>
</file>

<file path=xl/sharedStrings.xml><?xml version="1.0" encoding="utf-8"?>
<sst xmlns="http://schemas.openxmlformats.org/spreadsheetml/2006/main" count="47052" uniqueCount="1978">
  <si>
    <t>Name</t>
  </si>
  <si>
    <t>RezRef</t>
  </si>
  <si>
    <t>Type</t>
  </si>
  <si>
    <t>Region 1</t>
  </si>
  <si>
    <t>Region 2</t>
  </si>
  <si>
    <t>Frequency</t>
  </si>
  <si>
    <t>PnP CR</t>
  </si>
  <si>
    <t>AR CR</t>
  </si>
  <si>
    <t>PnP HitDie</t>
  </si>
  <si>
    <t>AR HitDie</t>
  </si>
  <si>
    <t>Faction</t>
  </si>
  <si>
    <t># Appearing</t>
  </si>
  <si>
    <t>Notes</t>
  </si>
  <si>
    <t>Crafting Drop</t>
  </si>
  <si>
    <t>Crafting Drop Resref</t>
  </si>
  <si>
    <t>Mephit, Earth</t>
  </si>
  <si>
    <t>ar_mepearth001</t>
  </si>
  <si>
    <t>Outsider (Earth, Extraplanar)</t>
  </si>
  <si>
    <t>Underground</t>
  </si>
  <si>
    <t>Elemental Plane of Earth</t>
  </si>
  <si>
    <t>Rare</t>
  </si>
  <si>
    <t>Earth?</t>
  </si>
  <si>
    <t>1 - 12</t>
  </si>
  <si>
    <t>Should spawn w/ similar mephits</t>
  </si>
  <si>
    <t>Mephit, Ooze</t>
  </si>
  <si>
    <t>ar_mepooze001</t>
  </si>
  <si>
    <t>Outsider (Extraplanar, Water)</t>
  </si>
  <si>
    <t>Elemental Plane of Water</t>
  </si>
  <si>
    <t>Water?</t>
  </si>
  <si>
    <t>Mephit, Dust</t>
  </si>
  <si>
    <t>ar_mepdust001</t>
  </si>
  <si>
    <t>Outsider (Air, Extraplanar)</t>
  </si>
  <si>
    <t>Elemental Plane of Air</t>
  </si>
  <si>
    <t>Air or Silt?</t>
  </si>
  <si>
    <t>Mephit, Salt</t>
  </si>
  <si>
    <t>ar_mepsalt001</t>
  </si>
  <si>
    <t>Mephit, Fire</t>
  </si>
  <si>
    <t>ar_mepfire001</t>
  </si>
  <si>
    <t>Outsider (Extraplanar, Fire)</t>
  </si>
  <si>
    <t>Lava Gorge</t>
  </si>
  <si>
    <t>Elemental Plane of Fire</t>
  </si>
  <si>
    <t>Fire?</t>
  </si>
  <si>
    <t>Mephit, Magma</t>
  </si>
  <si>
    <t>ar_mepmagma001</t>
  </si>
  <si>
    <t>Mephit, Air</t>
  </si>
  <si>
    <t>ar_mepair001</t>
  </si>
  <si>
    <t>Mountains</t>
  </si>
  <si>
    <t>Air?</t>
  </si>
  <si>
    <t>Mephit, Steam</t>
  </si>
  <si>
    <t>ar_mepsteam001</t>
  </si>
  <si>
    <t>Mephit, Water</t>
  </si>
  <si>
    <t>ar_mepwater001</t>
  </si>
  <si>
    <t>Last Sea</t>
  </si>
  <si>
    <t>Intellect Devourer [AR]</t>
  </si>
  <si>
    <t>intdevourer001</t>
  </si>
  <si>
    <t>Aberration</t>
  </si>
  <si>
    <t>1 - 4</t>
  </si>
  <si>
    <t>Zombie, Mul</t>
  </si>
  <si>
    <t>zombie002</t>
  </si>
  <si>
    <t>Undead</t>
  </si>
  <si>
    <t>Any</t>
  </si>
  <si>
    <t>Uncommon</t>
  </si>
  <si>
    <t>Varies</t>
  </si>
  <si>
    <t>Zombie, Human</t>
  </si>
  <si>
    <t>zombie003</t>
  </si>
  <si>
    <t>1 - 8</t>
  </si>
  <si>
    <t>Zombie, Human - Drops Key</t>
  </si>
  <si>
    <t>zombie001</t>
  </si>
  <si>
    <t>Unique</t>
  </si>
  <si>
    <t>Drops Zombie Key - Quest related</t>
  </si>
  <si>
    <t>Thinking Zombie, Mul - Epic DwD</t>
  </si>
  <si>
    <t>thinkzombie003</t>
  </si>
  <si>
    <t>Very Rare</t>
  </si>
  <si>
    <t>Skeleton, Dwarf</t>
  </si>
  <si>
    <t>skeletondwarf001</t>
  </si>
  <si>
    <t>Skeleton, Half-Giant</t>
  </si>
  <si>
    <t>skeletongiant001</t>
  </si>
  <si>
    <t>Skeleton, Human</t>
  </si>
  <si>
    <t>skeletonhuman001</t>
  </si>
  <si>
    <t>Skeleton, Human Archer</t>
  </si>
  <si>
    <t>skeletonhuman002</t>
  </si>
  <si>
    <t>?</t>
  </si>
  <si>
    <t>Skeletal Guardian 1</t>
  </si>
  <si>
    <t>skeleguard001</t>
  </si>
  <si>
    <t>Drop 1/2 of the Golden Key</t>
  </si>
  <si>
    <t>Skeletal Guardian 2</t>
  </si>
  <si>
    <t>skeleguard002</t>
  </si>
  <si>
    <t>Dwarven Banshee, Epic Stalker</t>
  </si>
  <si>
    <t>dw_banshee001</t>
  </si>
  <si>
    <t>Dwarven Raaig, Epic Cleric</t>
  </si>
  <si>
    <t>dw_raaig001</t>
  </si>
  <si>
    <t>1 - 20</t>
  </si>
  <si>
    <t>Dwarven Ghost, Epic Wizard</t>
  </si>
  <si>
    <t>dw_ghost001</t>
  </si>
  <si>
    <t>Shadow  Mastiff</t>
  </si>
  <si>
    <t>shadowmastiff001</t>
  </si>
  <si>
    <t>Outsider</t>
  </si>
  <si>
    <t>The Black</t>
  </si>
  <si>
    <t>Hostile</t>
  </si>
  <si>
    <t>Shadow</t>
  </si>
  <si>
    <t>shadow001</t>
  </si>
  <si>
    <t>Undead (Incorporeal)</t>
  </si>
  <si>
    <t>1 - 11</t>
  </si>
  <si>
    <t>Shadow, Greater</t>
  </si>
  <si>
    <t>shadow002</t>
  </si>
  <si>
    <t>Shadow, Lesser</t>
  </si>
  <si>
    <t>shadow003</t>
  </si>
  <si>
    <t>Blaspheme</t>
  </si>
  <si>
    <t>blaspheme001</t>
  </si>
  <si>
    <t>Hills</t>
  </si>
  <si>
    <t>Plains</t>
  </si>
  <si>
    <t>1 - 2</t>
  </si>
  <si>
    <t>Cinderspawn</t>
  </si>
  <si>
    <t>cinderspawn001</t>
  </si>
  <si>
    <t>Undead (Fire)</t>
  </si>
  <si>
    <t>1 - 5</t>
  </si>
  <si>
    <t>Atropal</t>
  </si>
  <si>
    <t>atropal001</t>
  </si>
  <si>
    <t>Atropal Scion</t>
  </si>
  <si>
    <t>atropalscion001</t>
  </si>
  <si>
    <t>Bleakborn</t>
  </si>
  <si>
    <t>bleakborn001</t>
  </si>
  <si>
    <t>Deathlock</t>
  </si>
  <si>
    <t>deathlock001</t>
  </si>
  <si>
    <t>1 - 3</t>
  </si>
  <si>
    <t>Voidwraith</t>
  </si>
  <si>
    <t>voidwraith001</t>
  </si>
  <si>
    <t>Undead (Air, Incorporeal)</t>
  </si>
  <si>
    <t>Nightshade, Nightwalker</t>
  </si>
  <si>
    <t>nightwalker001</t>
  </si>
  <si>
    <t>Undead (Extraplanar)</t>
  </si>
  <si>
    <t>Breathdrinker</t>
  </si>
  <si>
    <t>ar_brdrinker_001</t>
  </si>
  <si>
    <t>Elemental (Air, Evil)</t>
  </si>
  <si>
    <t>Termperate Land</t>
  </si>
  <si>
    <t>Hulking Corpse</t>
  </si>
  <si>
    <t>hulkcorpse001</t>
  </si>
  <si>
    <t>Plague Blight</t>
  </si>
  <si>
    <t>plagueblight001</t>
  </si>
  <si>
    <t>1 - 6</t>
  </si>
  <si>
    <t>Wheep</t>
  </si>
  <si>
    <t>wheep001</t>
  </si>
  <si>
    <t>Cold Mountains</t>
  </si>
  <si>
    <t>1 - 10</t>
  </si>
  <si>
    <t>Wraith [AR]</t>
  </si>
  <si>
    <t>ar_wraith001</t>
  </si>
  <si>
    <t>2 - 11</t>
  </si>
  <si>
    <t>Wraith, Dread</t>
  </si>
  <si>
    <t>ar_wraith002</t>
  </si>
  <si>
    <t>Dream Vestige</t>
  </si>
  <si>
    <t>dreamvestige001</t>
  </si>
  <si>
    <t>Crypt Chanter</t>
  </si>
  <si>
    <t>cryptchanter001</t>
  </si>
  <si>
    <t>Undead (Incoporeal)</t>
  </si>
  <si>
    <t>Grue, Harginn</t>
  </si>
  <si>
    <t>grueharginn001</t>
  </si>
  <si>
    <t>Elemental (Fire, Evil)</t>
  </si>
  <si>
    <t>Grue, Ildriss</t>
  </si>
  <si>
    <t>grueildriss001</t>
  </si>
  <si>
    <t>Nightmare Beast</t>
  </si>
  <si>
    <t>ds_ntmrbeast001</t>
  </si>
  <si>
    <t>Magical Beast (Psionic)</t>
  </si>
  <si>
    <t>Aerial Servant</t>
  </si>
  <si>
    <t>ar_aerservant001</t>
  </si>
  <si>
    <t>Elemental (Air)</t>
  </si>
  <si>
    <t>Aerial Servant, Large</t>
  </si>
  <si>
    <t>ar_aerservant002</t>
  </si>
  <si>
    <t>11+</t>
  </si>
  <si>
    <t>Algoid, Large</t>
  </si>
  <si>
    <t>ar_algoid001</t>
  </si>
  <si>
    <t>Plant</t>
  </si>
  <si>
    <t>Temperate &amp; Warm Forests, Marsh</t>
  </si>
  <si>
    <t>3 - 6</t>
  </si>
  <si>
    <t>Need a smaller model</t>
  </si>
  <si>
    <t>Amphisibaena</t>
  </si>
  <si>
    <t>ar_amphis001</t>
  </si>
  <si>
    <t>Magical  Beast</t>
  </si>
  <si>
    <t>Pudding, Brown</t>
  </si>
  <si>
    <t>puddingbrown001</t>
  </si>
  <si>
    <t>Ooze</t>
  </si>
  <si>
    <t>Temperate &amp; Warm Marsh</t>
  </si>
  <si>
    <t>Mindless</t>
  </si>
  <si>
    <t>Pudding, Dun</t>
  </si>
  <si>
    <t>puddingdun001</t>
  </si>
  <si>
    <t>Any Warm Land</t>
  </si>
  <si>
    <t>Jelly, Mustard</t>
  </si>
  <si>
    <t>jellymustard001</t>
  </si>
  <si>
    <t>Marsh</t>
  </si>
  <si>
    <t>Obsidian Minotaur</t>
  </si>
  <si>
    <t>ar_obsmino001</t>
  </si>
  <si>
    <t>Construct</t>
  </si>
  <si>
    <t>Olive Slime</t>
  </si>
  <si>
    <t>slimeolive001</t>
  </si>
  <si>
    <t>n/a</t>
  </si>
  <si>
    <t>Shadow Rat, Common</t>
  </si>
  <si>
    <t>ar_shadowrat001</t>
  </si>
  <si>
    <t>half</t>
  </si>
  <si>
    <t>6 - 20</t>
  </si>
  <si>
    <t>Shadow Rat, Dire</t>
  </si>
  <si>
    <t>ar_shadowrat002</t>
  </si>
  <si>
    <t>6 - 11</t>
  </si>
  <si>
    <t>Slithering Tracker</t>
  </si>
  <si>
    <t>slithertrack001</t>
  </si>
  <si>
    <t>Slug, Giant</t>
  </si>
  <si>
    <t>sluggiant001</t>
  </si>
  <si>
    <t>Vermin</t>
  </si>
  <si>
    <t>Common</t>
  </si>
  <si>
    <t>Stunjelly</t>
  </si>
  <si>
    <t>stunjelly001</t>
  </si>
  <si>
    <t>Tick, Giant</t>
  </si>
  <si>
    <t>ar_gianttick001</t>
  </si>
  <si>
    <t>Temperate &amp; Warm Land</t>
  </si>
  <si>
    <t>3 - 12</t>
  </si>
  <si>
    <t>Vilstrak</t>
  </si>
  <si>
    <t>vilstrak001</t>
  </si>
  <si>
    <t>2 - 20</t>
  </si>
  <si>
    <t>Pudding, White</t>
  </si>
  <si>
    <t>puddingwhite001</t>
  </si>
  <si>
    <t>Any Cold Land</t>
  </si>
  <si>
    <t>Wind  Walker</t>
  </si>
  <si>
    <t>windwalker001</t>
  </si>
  <si>
    <t>Any Mountains</t>
  </si>
  <si>
    <t>Very  Rare</t>
  </si>
  <si>
    <t>Flame Snake, Minor</t>
  </si>
  <si>
    <t>ar_flamsnake_001</t>
  </si>
  <si>
    <t>Magical Beast (Fire)</t>
  </si>
  <si>
    <t>Any Land</t>
  </si>
  <si>
    <t>1 / 2</t>
  </si>
  <si>
    <t>4 - 12</t>
  </si>
  <si>
    <t>Flame Snake, Lesser</t>
  </si>
  <si>
    <t>ar_flamsnake_002</t>
  </si>
  <si>
    <t>1 - 7</t>
  </si>
  <si>
    <t>Flame Snake, Greater</t>
  </si>
  <si>
    <t>ar_flamsnake_003</t>
  </si>
  <si>
    <t>Necrophidius</t>
  </si>
  <si>
    <t>necrophidius</t>
  </si>
  <si>
    <t>Shadow Asp</t>
  </si>
  <si>
    <t>ar_shadowasp001</t>
  </si>
  <si>
    <t>Magical Beast</t>
  </si>
  <si>
    <t>Any Tomb</t>
  </si>
  <si>
    <t>1 /2</t>
  </si>
  <si>
    <t>Drake, Earth</t>
  </si>
  <si>
    <t>drake_earth001</t>
  </si>
  <si>
    <t>Dragon (Earth, Psionic)</t>
  </si>
  <si>
    <t>Test psionics</t>
  </si>
  <si>
    <t>Drake, Fire</t>
  </si>
  <si>
    <t>drake_fire001</t>
  </si>
  <si>
    <t>Dragon (Fire, Psionic)</t>
  </si>
  <si>
    <t>Volcano</t>
  </si>
  <si>
    <t>Drake, Air</t>
  </si>
  <si>
    <t>drake_air001</t>
  </si>
  <si>
    <t>Dragon (Air, Psionic)</t>
  </si>
  <si>
    <t>Drake, Water</t>
  </si>
  <si>
    <t>drake_water001</t>
  </si>
  <si>
    <t>Dragon (Psionic, Water)</t>
  </si>
  <si>
    <t>Aquatic</t>
  </si>
  <si>
    <t>Hej-Kin, Warrior</t>
  </si>
  <si>
    <t>hejkin</t>
  </si>
  <si>
    <t>Gobliniod</t>
  </si>
  <si>
    <t>2 - 5</t>
  </si>
  <si>
    <t>Hej-Kin, Preserver</t>
  </si>
  <si>
    <t>hejkin001</t>
  </si>
  <si>
    <t>Hej-Kin, Cleric</t>
  </si>
  <si>
    <t>hejkincleric</t>
  </si>
  <si>
    <t>Hej-Kin, Cleric 2</t>
  </si>
  <si>
    <t>hejkincleric001</t>
  </si>
  <si>
    <t>Hej-Kin Brute - Do Not Spawn!</t>
  </si>
  <si>
    <t>hejkinbrute</t>
  </si>
  <si>
    <t>Boss</t>
  </si>
  <si>
    <t>Id Fiend</t>
  </si>
  <si>
    <t>idfiend_001</t>
  </si>
  <si>
    <t>Magical Beast (psionic)</t>
  </si>
  <si>
    <t>Pakubrazi</t>
  </si>
  <si>
    <t>ar_pakubrazi_001</t>
  </si>
  <si>
    <t>Aberration (Shapechanger)</t>
  </si>
  <si>
    <t>Dagolar Slime</t>
  </si>
  <si>
    <t>ar_dagslime_001</t>
  </si>
  <si>
    <t>Dagolar Slime, Elder</t>
  </si>
  <si>
    <t>ar_dagslime_003</t>
  </si>
  <si>
    <t>Dagolar Slime, Large</t>
  </si>
  <si>
    <t>ar_dagslime_002</t>
  </si>
  <si>
    <t>Tyrian Slime</t>
  </si>
  <si>
    <t>ar_tyrslime_001</t>
  </si>
  <si>
    <t>Tyrian Slime, Elder</t>
  </si>
  <si>
    <t>ar_tyrslime_003</t>
  </si>
  <si>
    <t>Tyrian Slime, Large</t>
  </si>
  <si>
    <t>ar_tyrslime_002</t>
  </si>
  <si>
    <t>Crystal Spider</t>
  </si>
  <si>
    <t>crystalspider001</t>
  </si>
  <si>
    <t>Elemental (Earth, Psionic)</t>
  </si>
  <si>
    <t>Crystal Spider, Greater</t>
  </si>
  <si>
    <t>crystalspider002</t>
  </si>
  <si>
    <t>Dark Spider, Warrior</t>
  </si>
  <si>
    <t>darkspider001</t>
  </si>
  <si>
    <t>Dark Spider, Defiler</t>
  </si>
  <si>
    <t>darkspider002</t>
  </si>
  <si>
    <t>Dark  Spider, Psion</t>
  </si>
  <si>
    <t>darkspider003</t>
  </si>
  <si>
    <t>Aberration (Psionic)</t>
  </si>
  <si>
    <t>T'Chowb</t>
  </si>
  <si>
    <t>tchowb_001</t>
  </si>
  <si>
    <t>Monstrous Humaniod (Psionic)</t>
  </si>
  <si>
    <t>Rat: Dire</t>
  </si>
  <si>
    <t>ds_ratdire001</t>
  </si>
  <si>
    <t>Animal</t>
  </si>
  <si>
    <t>1 / 3</t>
  </si>
  <si>
    <t>11 - 20</t>
  </si>
  <si>
    <t>Tarek</t>
  </si>
  <si>
    <t>tarek_001</t>
  </si>
  <si>
    <t>Humanoid</t>
  </si>
  <si>
    <t>Tarek, Chieftain</t>
  </si>
  <si>
    <t>tarek_002</t>
  </si>
  <si>
    <t>Humaniod</t>
  </si>
  <si>
    <t>Magera</t>
  </si>
  <si>
    <t>magera_001</t>
  </si>
  <si>
    <t>Monstrous Humaniod</t>
  </si>
  <si>
    <t>2 - 8</t>
  </si>
  <si>
    <t>Magera Fighter</t>
  </si>
  <si>
    <t>magera_002</t>
  </si>
  <si>
    <t>Ooze, Angler</t>
  </si>
  <si>
    <t>ar_anglerooze001</t>
  </si>
  <si>
    <t>Termperate Marsh</t>
  </si>
  <si>
    <t>Blade Hood</t>
  </si>
  <si>
    <t>ar_bladehood001</t>
  </si>
  <si>
    <t>Desert</t>
  </si>
  <si>
    <t>Blade Hood, Greater</t>
  </si>
  <si>
    <t>ar_bladehood002</t>
  </si>
  <si>
    <t>Sand Wyvern, Male</t>
  </si>
  <si>
    <t>sandwyvern001</t>
  </si>
  <si>
    <t>Sand Wyvern, Female</t>
  </si>
  <si>
    <t>sandwyvern002</t>
  </si>
  <si>
    <t>Berzerker Wasp Swarm, Small</t>
  </si>
  <si>
    <t>ar_berzwasp001</t>
  </si>
  <si>
    <t>Rain Forests</t>
  </si>
  <si>
    <t>Termperate Plains</t>
  </si>
  <si>
    <t>Berzerker Wasp Swarm, Large</t>
  </si>
  <si>
    <t>ar_berzwasp002</t>
  </si>
  <si>
    <t>Marble Sentinel, Alabaster</t>
  </si>
  <si>
    <t>ar_alabasent001</t>
  </si>
  <si>
    <t>Marble Sentinel, Bloodstone</t>
  </si>
  <si>
    <t>ar_bloodsent001</t>
  </si>
  <si>
    <t>3 - 5</t>
  </si>
  <si>
    <t>Marble Sentinel, Ebon</t>
  </si>
  <si>
    <t>ar_ebonsent001</t>
  </si>
  <si>
    <t>2 - 4</t>
  </si>
  <si>
    <t>Marble Sentinel, Onyx</t>
  </si>
  <si>
    <t>ar_onyxsent001</t>
  </si>
  <si>
    <t>Marble Sentinel, Skyros</t>
  </si>
  <si>
    <t>ar_skyrossent001</t>
  </si>
  <si>
    <t>3 - 8</t>
  </si>
  <si>
    <t>Colossus, Stone</t>
  </si>
  <si>
    <t>stonecolossus001</t>
  </si>
  <si>
    <t>Cistern Fiend</t>
  </si>
  <si>
    <t>cisternfiend001</t>
  </si>
  <si>
    <t>Cloaker</t>
  </si>
  <si>
    <t>cloaker001</t>
  </si>
  <si>
    <t>Dune Reaper, Drone</t>
  </si>
  <si>
    <t>dunereaper001</t>
  </si>
  <si>
    <t>5 - 15</t>
  </si>
  <si>
    <t>Dust Digger</t>
  </si>
  <si>
    <t>dustdigger01</t>
  </si>
  <si>
    <t>Ethereal Filcher</t>
  </si>
  <si>
    <t>ar_ethfilcher001</t>
  </si>
  <si>
    <t>Ethereal Filcher, Greater</t>
  </si>
  <si>
    <t>ar_ethfilcher002</t>
  </si>
  <si>
    <t>Otyugh</t>
  </si>
  <si>
    <t>ar_otyugh_001</t>
  </si>
  <si>
    <t>Umber Hulk</t>
  </si>
  <si>
    <t>ar_umberhulk</t>
  </si>
  <si>
    <t>Bear, Athasian</t>
  </si>
  <si>
    <t>athasianbear001</t>
  </si>
  <si>
    <t>Silt</t>
  </si>
  <si>
    <t>Genie, Efreeti</t>
  </si>
  <si>
    <t>efreeti001</t>
  </si>
  <si>
    <t>Devastation Spider</t>
  </si>
  <si>
    <t>devspider001</t>
  </si>
  <si>
    <t>Devastation Beetle</t>
  </si>
  <si>
    <t>devbeetle001</t>
  </si>
  <si>
    <t>Devastation Scorpion</t>
  </si>
  <si>
    <t>devscorpion001</t>
  </si>
  <si>
    <t>Mastyrial, Black</t>
  </si>
  <si>
    <t>blkmastyrial_001</t>
  </si>
  <si>
    <t>5 - 20</t>
  </si>
  <si>
    <t>Mastyrial, Black, Greater</t>
  </si>
  <si>
    <t>blkmastyrial_002</t>
  </si>
  <si>
    <t>Mastyrial, Desert</t>
  </si>
  <si>
    <t>ar_desmast_001</t>
  </si>
  <si>
    <t>Deserts</t>
  </si>
  <si>
    <t>Axe Beak</t>
  </si>
  <si>
    <t>ar_axebeak001</t>
  </si>
  <si>
    <t>Temperate Land</t>
  </si>
  <si>
    <t>Warm Land</t>
  </si>
  <si>
    <t>Omnivore</t>
  </si>
  <si>
    <t>Bloodhawk</t>
  </si>
  <si>
    <t>ar_bloodhawk_001</t>
  </si>
  <si>
    <t>Any Temperate Land</t>
  </si>
  <si>
    <t>Kes'trekel</t>
  </si>
  <si>
    <t>ds_kestrekel001</t>
  </si>
  <si>
    <t>3 - 30</t>
  </si>
  <si>
    <t>Jalath'gak</t>
  </si>
  <si>
    <t>ar_c_jathlagak</t>
  </si>
  <si>
    <t>Test Lootable corpse</t>
  </si>
  <si>
    <t>Kank, Domestic Worker</t>
  </si>
  <si>
    <t>ds_kank001</t>
  </si>
  <si>
    <t>Domestic</t>
  </si>
  <si>
    <t>1 - 50</t>
  </si>
  <si>
    <t>Kank Honey?</t>
  </si>
  <si>
    <t>Barbed Scorpion</t>
  </si>
  <si>
    <t>barbscorpion_001</t>
  </si>
  <si>
    <t>Monstrous Scorpion, Tiny</t>
  </si>
  <si>
    <t>monst_scorp001</t>
  </si>
  <si>
    <t>Warm Deserts</t>
  </si>
  <si>
    <t>8 - 16</t>
  </si>
  <si>
    <t>Monstrous Scorpion, Small</t>
  </si>
  <si>
    <t>monst_scorp002</t>
  </si>
  <si>
    <t>Monstrous Scorpion, Medium</t>
  </si>
  <si>
    <t>monst_scorp003</t>
  </si>
  <si>
    <t>Monstrous Scorpion, Large</t>
  </si>
  <si>
    <t>monst_scorp004</t>
  </si>
  <si>
    <t>1- 5</t>
  </si>
  <si>
    <t>Monstrous Scorpion, Huge</t>
  </si>
  <si>
    <t>monst_scorp005</t>
  </si>
  <si>
    <t>Monstrous Scorpion, Gargantuan</t>
  </si>
  <si>
    <t>monst_scorp006</t>
  </si>
  <si>
    <t>Gold Scorpion</t>
  </si>
  <si>
    <t>gold_scorp001</t>
  </si>
  <si>
    <t>Bandit Guard, Mul - Short Swords</t>
  </si>
  <si>
    <t>banditguard_001</t>
  </si>
  <si>
    <t>Mul</t>
  </si>
  <si>
    <t>Raider</t>
  </si>
  <si>
    <t>1 - 8 or 10 - 24</t>
  </si>
  <si>
    <t>Dune Bandit, Mul - Longsword</t>
  </si>
  <si>
    <t>dunebandit_001</t>
  </si>
  <si>
    <t>Bandit, Human - Psionic</t>
  </si>
  <si>
    <t>humanbandit_002</t>
  </si>
  <si>
    <t>Human</t>
  </si>
  <si>
    <t>Test Ego Whip</t>
  </si>
  <si>
    <t>Bandit, Human - Short Sword</t>
  </si>
  <si>
    <t>humanbandit_001</t>
  </si>
  <si>
    <t>Bandit Guard - Trikal</t>
  </si>
  <si>
    <t>Bandit, Halfling - Daggers</t>
  </si>
  <si>
    <t>halfbandit_001</t>
  </si>
  <si>
    <t>Halfling</t>
  </si>
  <si>
    <t>Warm Forests</t>
  </si>
  <si>
    <t>Dune Bandit - Longbow</t>
  </si>
  <si>
    <t>dunebandit_002</t>
  </si>
  <si>
    <t>Half-elf</t>
  </si>
  <si>
    <t>Defiler, Apprentice</t>
  </si>
  <si>
    <t>ar_defiler_001</t>
  </si>
  <si>
    <t>Gulgan Slaver - Half-elf</t>
  </si>
  <si>
    <t>ar_gulgslaver003</t>
  </si>
  <si>
    <t>Gulgan</t>
  </si>
  <si>
    <t>Draqoman 1</t>
  </si>
  <si>
    <t>draqoman1</t>
  </si>
  <si>
    <t>Urban</t>
  </si>
  <si>
    <t>Draqoman</t>
  </si>
  <si>
    <t>[AR] Water Elemental, Small</t>
  </si>
  <si>
    <t>elem_water_sm001</t>
  </si>
  <si>
    <t>Elemental (Extraplanar, Water)</t>
  </si>
  <si>
    <t>elem_water_md001</t>
  </si>
  <si>
    <t>[AR] Water Elemental, Large</t>
  </si>
  <si>
    <t>elem_water_lg001</t>
  </si>
  <si>
    <t>[AR] Water Elemental, Huge</t>
  </si>
  <si>
    <t>elem_water_hg001</t>
  </si>
  <si>
    <t>[AR] Water Elemental, Greater</t>
  </si>
  <si>
    <t>elem_water_gr001</t>
  </si>
  <si>
    <t>[AR] Water Elemental, Elder</t>
  </si>
  <si>
    <t>elem_water_el001</t>
  </si>
  <si>
    <t>Water Elemental, Primal</t>
  </si>
  <si>
    <t>elem_water_pr001</t>
  </si>
  <si>
    <t>[AR] Earth Elemental, Small</t>
  </si>
  <si>
    <t>elem_earth_sm001</t>
  </si>
  <si>
    <t>Elemental (Extraplanar, Earth)</t>
  </si>
  <si>
    <t>[AR] Earth  Elemental, Medium</t>
  </si>
  <si>
    <t>elem_earth_md001</t>
  </si>
  <si>
    <t>[AR] Earth Elemental, Large</t>
  </si>
  <si>
    <t>elem_earth_lg001</t>
  </si>
  <si>
    <t>[AR] Earth Elemental, Huge</t>
  </si>
  <si>
    <t>elem_earth_hg001</t>
  </si>
  <si>
    <t>[AR] Earth Elemental, Greater</t>
  </si>
  <si>
    <t>elem_earth_gr001</t>
  </si>
  <si>
    <t>[AR] Earth Elemental, Elder</t>
  </si>
  <si>
    <t>elem_earth_el001</t>
  </si>
  <si>
    <t>Earth Elemental, Primal</t>
  </si>
  <si>
    <t>elem_earth_pr001</t>
  </si>
  <si>
    <t>[AR] Air Elemental, Small</t>
  </si>
  <si>
    <t>elem_air_sm001</t>
  </si>
  <si>
    <t>Elemental (Extraplanar, Air)</t>
  </si>
  <si>
    <t>Any Above Ground</t>
  </si>
  <si>
    <t>[AR] Air  Elemental, Medium</t>
  </si>
  <si>
    <t>elem_air_md001</t>
  </si>
  <si>
    <t>[AR] Air Elemental, Large</t>
  </si>
  <si>
    <t>elem_air_lg001</t>
  </si>
  <si>
    <t>[AR] Air Elemental, Huge</t>
  </si>
  <si>
    <t>elem_air_hg001</t>
  </si>
  <si>
    <t>[AR] Air Elemental, Greater</t>
  </si>
  <si>
    <t>elem_air_gr001</t>
  </si>
  <si>
    <t>[AR] Air Elemental, Elder</t>
  </si>
  <si>
    <t>elem_air_el001</t>
  </si>
  <si>
    <t>Air Elemental, Primal</t>
  </si>
  <si>
    <t>elem_air_pr001</t>
  </si>
  <si>
    <t>[AR] Fire Elemental, Small</t>
  </si>
  <si>
    <t>elem_fire_sm001</t>
  </si>
  <si>
    <t>Elemental (Extraplanar, Fire)</t>
  </si>
  <si>
    <t>Any Volcanic</t>
  </si>
  <si>
    <t>elem_fire_md001</t>
  </si>
  <si>
    <t>[AR] Fire Elemental, Large</t>
  </si>
  <si>
    <t>elem_fire_lg001</t>
  </si>
  <si>
    <t>[AR] Fire Elemental, Huge</t>
  </si>
  <si>
    <t>elem_fire_hg001</t>
  </si>
  <si>
    <t>[AR] Fire Elemental, Greater</t>
  </si>
  <si>
    <t>elem_fire_gr001</t>
  </si>
  <si>
    <t>[AR] Fire Elemental, Elder</t>
  </si>
  <si>
    <t>elem_fire_el001</t>
  </si>
  <si>
    <t>Fire Elemental, Primal</t>
  </si>
  <si>
    <t>elem_fire_pr001</t>
  </si>
  <si>
    <t>Magma Paraelemental, Small</t>
  </si>
  <si>
    <t>elem_mag_sm001</t>
  </si>
  <si>
    <t>Elemental (Extraplanar, Earth, Fire)</t>
  </si>
  <si>
    <t>Paraelemental Plane of Magma</t>
  </si>
  <si>
    <t>Magma?</t>
  </si>
  <si>
    <t>Magma Paraelemental, Medium</t>
  </si>
  <si>
    <t>elem_mag_md001</t>
  </si>
  <si>
    <t>Magma Paraelemental, Large</t>
  </si>
  <si>
    <t>elem_mag_lg001</t>
  </si>
  <si>
    <t>Magma Paraelemental, Huge</t>
  </si>
  <si>
    <t>elem_mag_hg001</t>
  </si>
  <si>
    <t>Magma Paraelemental, Greater</t>
  </si>
  <si>
    <t>elem_mag_gr001</t>
  </si>
  <si>
    <t>Magma Paraelemental, Elder</t>
  </si>
  <si>
    <t>elem_mag_el001</t>
  </si>
  <si>
    <t>Magma Paraelemental, Primal</t>
  </si>
  <si>
    <t>Silt Paraelemental, Small</t>
  </si>
  <si>
    <t>elem_silt_sm001</t>
  </si>
  <si>
    <t>Elemental (Extraplanar, Earth, Water)</t>
  </si>
  <si>
    <t>Any Silt</t>
  </si>
  <si>
    <t>Paraelemental Plane of Silt</t>
  </si>
  <si>
    <t>Silt?</t>
  </si>
  <si>
    <t>Silt Paraelemental, Medium</t>
  </si>
  <si>
    <t>elem_silt_md001</t>
  </si>
  <si>
    <t>Silt Paraelemental, Large</t>
  </si>
  <si>
    <t>elem_silt_lg001</t>
  </si>
  <si>
    <t>Silt Paraelemental, Huge</t>
  </si>
  <si>
    <t>elem_silt_hg001</t>
  </si>
  <si>
    <t>Silt Paraelemental, Greater</t>
  </si>
  <si>
    <t>elem_silt_gr001</t>
  </si>
  <si>
    <t>Silt Paraelemental, Elder</t>
  </si>
  <si>
    <t>elem_silt_el001</t>
  </si>
  <si>
    <t>Silt Paraelemental, Primal</t>
  </si>
  <si>
    <t>Rain Paraelemental, Small</t>
  </si>
  <si>
    <t>elem_rain_sm001</t>
  </si>
  <si>
    <t>Elemental (Extraplanar, Air, Water)</t>
  </si>
  <si>
    <t>Any Termperate</t>
  </si>
  <si>
    <t>Paraelemental Plane of Rain</t>
  </si>
  <si>
    <t>Rain?</t>
  </si>
  <si>
    <t>Rain Paraelemental, Medium</t>
  </si>
  <si>
    <t>elem_rain_md001</t>
  </si>
  <si>
    <t>Rain Paraelemental, Large</t>
  </si>
  <si>
    <t>elem_rain_lg001</t>
  </si>
  <si>
    <t>Rain Paraelemental, Huge</t>
  </si>
  <si>
    <t>elem_rain_hg001</t>
  </si>
  <si>
    <t>Rain Paraelemental, Greater</t>
  </si>
  <si>
    <t>elem_rain_gr001</t>
  </si>
  <si>
    <t>Rain Paraelemental, Elder</t>
  </si>
  <si>
    <t>elem_rain_el001</t>
  </si>
  <si>
    <t>Rain Paraelemental, Primal</t>
  </si>
  <si>
    <t>Sun Paraelemental, Small</t>
  </si>
  <si>
    <t>elem_sun_sm001</t>
  </si>
  <si>
    <t>Elemental (Extraplanar, Air, Fire)</t>
  </si>
  <si>
    <t>Paraelemental Plane of Sun</t>
  </si>
  <si>
    <t>Sun?</t>
  </si>
  <si>
    <t>Daytime Only</t>
  </si>
  <si>
    <t>Sun Paraelemental, Medium</t>
  </si>
  <si>
    <t>elem_sun_md001</t>
  </si>
  <si>
    <t>Sun Paraelemental, Large</t>
  </si>
  <si>
    <t>elem_sun_lg001</t>
  </si>
  <si>
    <t>Sun Paraelemental, Huge</t>
  </si>
  <si>
    <t>elem_sun_hg001</t>
  </si>
  <si>
    <t>Sun Paraelemental, Greater</t>
  </si>
  <si>
    <t>elem_sun_gr001</t>
  </si>
  <si>
    <t>Sun Paraelemental, Elder</t>
  </si>
  <si>
    <t>elem_sun_el001</t>
  </si>
  <si>
    <t>Sun Paraelemental, Primal</t>
  </si>
  <si>
    <t>Yuan-Ti Abomination</t>
  </si>
  <si>
    <t>yuanti_abom001</t>
  </si>
  <si>
    <t>Special (Urik Below)</t>
  </si>
  <si>
    <t>Yuan-Ti</t>
  </si>
  <si>
    <t>Yuan-Ti Abomination Acolyte</t>
  </si>
  <si>
    <t>yuanti_abom002</t>
  </si>
  <si>
    <t>Yuan-Ti Abomination Patriarch</t>
  </si>
  <si>
    <t>yuanti_abom003</t>
  </si>
  <si>
    <t>Yuan-Ti Pureblood</t>
  </si>
  <si>
    <t>yuanti001</t>
  </si>
  <si>
    <t>1 - 13</t>
  </si>
  <si>
    <t>Yuan-Ti Pureblood Mage</t>
  </si>
  <si>
    <t>yuanti002</t>
  </si>
  <si>
    <t>Yuan-Ti Pureblood Stalker</t>
  </si>
  <si>
    <t>yuanti003</t>
  </si>
  <si>
    <t>Yuan-Ti Pureblood Temple Guardian</t>
  </si>
  <si>
    <t>yuanti004</t>
  </si>
  <si>
    <t>Bat</t>
  </si>
  <si>
    <t>ar_bat001</t>
  </si>
  <si>
    <t>Temperate Deserts</t>
  </si>
  <si>
    <t>Herbivore</t>
  </si>
  <si>
    <t>10-100</t>
  </si>
  <si>
    <t>Bear, Black</t>
  </si>
  <si>
    <t>ar_bear001</t>
  </si>
  <si>
    <t>Temperate Forests</t>
  </si>
  <si>
    <t>ar_bear002</t>
  </si>
  <si>
    <t>Cold Forests</t>
  </si>
  <si>
    <t>Cat, Black &amp; White</t>
  </si>
  <si>
    <t>ar_cat001</t>
  </si>
  <si>
    <t>Temperate Plains</t>
  </si>
  <si>
    <t>Domesticated</t>
  </si>
  <si>
    <t>Cat, Black</t>
  </si>
  <si>
    <t>ar_cat002</t>
  </si>
  <si>
    <t>Cat, Bobtail</t>
  </si>
  <si>
    <t>ar_cat003</t>
  </si>
  <si>
    <t>Cat, White</t>
  </si>
  <si>
    <t>ar_cat004</t>
  </si>
  <si>
    <t>Cheetah [AR]</t>
  </si>
  <si>
    <t>ar_cheetah001</t>
  </si>
  <si>
    <t>Warm Plains</t>
  </si>
  <si>
    <t>Dog, Bandit</t>
  </si>
  <si>
    <t>dog001</t>
  </si>
  <si>
    <t>Dog, Guard</t>
  </si>
  <si>
    <t>dog002</t>
  </si>
  <si>
    <t>Defender</t>
  </si>
  <si>
    <t>Dog, Wild</t>
  </si>
  <si>
    <t>dog003</t>
  </si>
  <si>
    <t>Kivit</t>
  </si>
  <si>
    <t>kivit001</t>
  </si>
  <si>
    <t>Forests</t>
  </si>
  <si>
    <t>Zhackal</t>
  </si>
  <si>
    <t>zhackal001</t>
  </si>
  <si>
    <t>Zhackal, Greater</t>
  </si>
  <si>
    <t>zhackal002</t>
  </si>
  <si>
    <t>2 - 6</t>
  </si>
  <si>
    <t>Eagle [AR]</t>
  </si>
  <si>
    <t>ar_eagle001</t>
  </si>
  <si>
    <t>Temperate Mountains</t>
  </si>
  <si>
    <t>Hawk</t>
  </si>
  <si>
    <t>ar_hawk001</t>
  </si>
  <si>
    <t>Leopard</t>
  </si>
  <si>
    <t>ar_leopard001</t>
  </si>
  <si>
    <t>Loin, Female</t>
  </si>
  <si>
    <t>ar_lion001</t>
  </si>
  <si>
    <t>Loin, Male</t>
  </si>
  <si>
    <t>ar_lion002</t>
  </si>
  <si>
    <t>Rat, Common</t>
  </si>
  <si>
    <t>ar_rat001</t>
  </si>
  <si>
    <t>1/8 CR</t>
  </si>
  <si>
    <t>1/6 CR</t>
  </si>
  <si>
    <t>1/4 HD</t>
  </si>
  <si>
    <t>Nightime &amp; Underground</t>
  </si>
  <si>
    <t>Raven</t>
  </si>
  <si>
    <t>ar_raven001</t>
  </si>
  <si>
    <t>Tiger</t>
  </si>
  <si>
    <t>ar_tiger002</t>
  </si>
  <si>
    <t>Ankheg</t>
  </si>
  <si>
    <t>ankheg001</t>
  </si>
  <si>
    <t>Aranea</t>
  </si>
  <si>
    <t>ar_aranea001</t>
  </si>
  <si>
    <t>Magical Beast (Shapechanger)</t>
  </si>
  <si>
    <t>Assassin Vine - Horizontal</t>
  </si>
  <si>
    <t>assassinvine001</t>
  </si>
  <si>
    <t>Assassin Vine - Vertical</t>
  </si>
  <si>
    <t>assassinvine002</t>
  </si>
  <si>
    <t>Azer - Male</t>
  </si>
  <si>
    <t>ar_azer001</t>
  </si>
  <si>
    <t>Azer - Female</t>
  </si>
  <si>
    <t>ar_azer002</t>
  </si>
  <si>
    <t>Azer, Noble - Male</t>
  </si>
  <si>
    <t>ar_azer003</t>
  </si>
  <si>
    <t>Azer, Noble - Female</t>
  </si>
  <si>
    <t>ar_azer004</t>
  </si>
  <si>
    <t>Basilisk</t>
  </si>
  <si>
    <t>ar_basilisk001</t>
  </si>
  <si>
    <t>Behir</t>
  </si>
  <si>
    <t>ar_behir_001</t>
  </si>
  <si>
    <t>Warm Hills</t>
  </si>
  <si>
    <t>Belker</t>
  </si>
  <si>
    <t>ar_belker001</t>
  </si>
  <si>
    <t>Elemental (Air, Extraplanar)</t>
  </si>
  <si>
    <t>Bulette</t>
  </si>
  <si>
    <t>bulette</t>
  </si>
  <si>
    <t>Temperate Hills</t>
  </si>
  <si>
    <t>Chimera [AR]</t>
  </si>
  <si>
    <t>ar_chimera001</t>
  </si>
  <si>
    <t>Cockatrice [AR]</t>
  </si>
  <si>
    <t>ar_cockatrice001</t>
  </si>
  <si>
    <t>Ape, Dire</t>
  </si>
  <si>
    <t>ar_ape001</t>
  </si>
  <si>
    <t>Bat, Dire</t>
  </si>
  <si>
    <t>ar_bat002</t>
  </si>
  <si>
    <t>Temperate Desert</t>
  </si>
  <si>
    <t>ar_bear003</t>
  </si>
  <si>
    <t>Tiger, Dire</t>
  </si>
  <si>
    <t>ar_tiger001</t>
  </si>
  <si>
    <t>Displacer Beast</t>
  </si>
  <si>
    <t>ar_c_disbeast001</t>
  </si>
  <si>
    <t>Displacer Beast, Pack Lord</t>
  </si>
  <si>
    <t>ar_c_disbeast002</t>
  </si>
  <si>
    <t>Dragonne</t>
  </si>
  <si>
    <t>ar_dragonne001</t>
  </si>
  <si>
    <t>Dragonne, Greater</t>
  </si>
  <si>
    <t>ar_dragonne002</t>
  </si>
  <si>
    <t>Ettercap [AR]</t>
  </si>
  <si>
    <t>ar_ettercap001</t>
  </si>
  <si>
    <t>Ettin [AR]</t>
  </si>
  <si>
    <t>ar_ettin001</t>
  </si>
  <si>
    <t>Giant</t>
  </si>
  <si>
    <t>Cold Hills</t>
  </si>
  <si>
    <t>Hell Hound [AR]</t>
  </si>
  <si>
    <t>ar_hellhound001</t>
  </si>
  <si>
    <t>Outsider (Evil, Native, Fire, Lawful)</t>
  </si>
  <si>
    <t>Imp [AR]</t>
  </si>
  <si>
    <t>ar_imp001</t>
  </si>
  <si>
    <t>Outsider (Evil, Extraplanar, Lawful)</t>
  </si>
  <si>
    <t>Invisible Stalker [AR]</t>
  </si>
  <si>
    <t>ar_invstalk001</t>
  </si>
  <si>
    <t>Krenshar [AR]</t>
  </si>
  <si>
    <t>ar_krenshar001</t>
  </si>
  <si>
    <t>Magmin</t>
  </si>
  <si>
    <t>ar_magmin001</t>
  </si>
  <si>
    <t>Elemental (Fire, Extraplanar)</t>
  </si>
  <si>
    <t>Magmin, Greater</t>
  </si>
  <si>
    <t>ar_magmin002</t>
  </si>
  <si>
    <t>Owlbear</t>
  </si>
  <si>
    <t>ar_owlbear_001</t>
  </si>
  <si>
    <t>Psuedodragon</t>
  </si>
  <si>
    <t>ar_pseudodrag001</t>
  </si>
  <si>
    <t>Dragon</t>
  </si>
  <si>
    <t>Commoner</t>
  </si>
  <si>
    <t>Klar</t>
  </si>
  <si>
    <t>klar001</t>
  </si>
  <si>
    <t>Phase Spider [AR]</t>
  </si>
  <si>
    <t>phasespider001</t>
  </si>
  <si>
    <t>Phase Spider, Huge [AR]</t>
  </si>
  <si>
    <t>phasespider002</t>
  </si>
  <si>
    <t>Phase Spider, Elder [AR]</t>
  </si>
  <si>
    <t>phasespider003</t>
  </si>
  <si>
    <t>Monstrous Spider, Tiny [AR]</t>
  </si>
  <si>
    <t>monst_spider001</t>
  </si>
  <si>
    <t>Monstrous Spider, Small [AR]</t>
  </si>
  <si>
    <t>monst_spider002</t>
  </si>
  <si>
    <t>Monstrous Spider, Medium [AR]</t>
  </si>
  <si>
    <t>monst_spider003</t>
  </si>
  <si>
    <t>Monstrous Spider, Large [AR]</t>
  </si>
  <si>
    <t>monst_spider004</t>
  </si>
  <si>
    <t>Monstrous Spider, Huge [AR]</t>
  </si>
  <si>
    <t>monst_spider005</t>
  </si>
  <si>
    <t>Monstrous Spider, Gargantuan [AR]</t>
  </si>
  <si>
    <t>monst_spider006</t>
  </si>
  <si>
    <t>Monstrous Spider, Collosal [AR]</t>
  </si>
  <si>
    <t>monst_spider007</t>
  </si>
  <si>
    <t>Wyvern [AR]</t>
  </si>
  <si>
    <t>ar_wyvern_001</t>
  </si>
  <si>
    <t>Firebat</t>
  </si>
  <si>
    <t>ar_firebat_001</t>
  </si>
  <si>
    <t>Elemental (Fire)</t>
  </si>
  <si>
    <t>Volcanoes</t>
  </si>
  <si>
    <t>1 or 11 - 20</t>
  </si>
  <si>
    <t>So-Ut (Rampager)</t>
  </si>
  <si>
    <t>ar_sout_001</t>
  </si>
  <si>
    <t>Plains &amp; Hills</t>
  </si>
  <si>
    <t>Crab, Monstrous</t>
  </si>
  <si>
    <t>crabmonstrous001</t>
  </si>
  <si>
    <t>Vermin (Aquatic)</t>
  </si>
  <si>
    <t>Ooze, Crystal</t>
  </si>
  <si>
    <t>oozecrystal_001</t>
  </si>
  <si>
    <t>Ooze (Aquatic)</t>
  </si>
  <si>
    <t xml:space="preserve">Drake, Salt </t>
  </si>
  <si>
    <t>ar_saltdrake001</t>
  </si>
  <si>
    <t>Dragon (Earth)</t>
  </si>
  <si>
    <t>Drake, Salt - Huge</t>
  </si>
  <si>
    <t>ar_saltdrake002</t>
  </si>
  <si>
    <t>Fire Nymph</t>
  </si>
  <si>
    <t>ar_firenymph001</t>
  </si>
  <si>
    <t>Outsider (Fire)</t>
  </si>
  <si>
    <t>Neutral 2</t>
  </si>
  <si>
    <t>Leech, Giant</t>
  </si>
  <si>
    <t>ar_leechgiant</t>
  </si>
  <si>
    <t>2 - 15</t>
  </si>
  <si>
    <t>Lizard, Rock-Horned</t>
  </si>
  <si>
    <t>ar_rocklizard001</t>
  </si>
  <si>
    <t xml:space="preserve">Mandragora </t>
  </si>
  <si>
    <t>ar_mandragora001</t>
  </si>
  <si>
    <t>Warm Forest</t>
  </si>
  <si>
    <t>3 - 18</t>
  </si>
  <si>
    <t>Night only</t>
  </si>
  <si>
    <t>Wolf-spider</t>
  </si>
  <si>
    <t>ar_wolfspider001</t>
  </si>
  <si>
    <t>ar_aviarag_001</t>
  </si>
  <si>
    <t>ar_aviarag_002</t>
  </si>
  <si>
    <t>ar_aviarag_003</t>
  </si>
  <si>
    <t>Belgoi, Common</t>
  </si>
  <si>
    <t>ar_c_belgoi001</t>
  </si>
  <si>
    <t>Belgoi</t>
  </si>
  <si>
    <t>Belgoi, Raider</t>
  </si>
  <si>
    <t>ar_c_belgoi002</t>
  </si>
  <si>
    <t>Belgoi, Scout</t>
  </si>
  <si>
    <t>ar_c_belgoi003</t>
  </si>
  <si>
    <t>Belgoi, Flamewarder</t>
  </si>
  <si>
    <t>ar_c_belgoi004</t>
  </si>
  <si>
    <t>Braxat</t>
  </si>
  <si>
    <t>ar_braxat_001</t>
  </si>
  <si>
    <t>Rocky Badlands</t>
  </si>
  <si>
    <t>Braxat Preserver</t>
  </si>
  <si>
    <t>ar_braxat_003</t>
  </si>
  <si>
    <t>Bvannen</t>
  </si>
  <si>
    <t>ar_bvannen_001</t>
  </si>
  <si>
    <t>Swamp (Jagged Cliffs)</t>
  </si>
  <si>
    <t>Slig, Warrior - DO NOT SPAWN</t>
  </si>
  <si>
    <t>slig001</t>
  </si>
  <si>
    <t>Slig, Common</t>
  </si>
  <si>
    <t>slig002</t>
  </si>
  <si>
    <t>5 - 30</t>
  </si>
  <si>
    <t>Lask, Common</t>
  </si>
  <si>
    <t>ar_lask001</t>
  </si>
  <si>
    <t>Lask, Barbarian</t>
  </si>
  <si>
    <t>ar_lask002</t>
  </si>
  <si>
    <t>Lask Sun Cleric, Epic</t>
  </si>
  <si>
    <t>ar_lask003</t>
  </si>
  <si>
    <t>Crimson Shrine</t>
  </si>
  <si>
    <t>Githyanki Mage</t>
  </si>
  <si>
    <t>githyanki001</t>
  </si>
  <si>
    <t>Astral Plane</t>
  </si>
  <si>
    <t>Mountains (Black Spine Mnts.)</t>
  </si>
  <si>
    <t>Githyanki Shadowdancer</t>
  </si>
  <si>
    <t>githyanki002</t>
  </si>
  <si>
    <t>Githyanki Blackguard</t>
  </si>
  <si>
    <t>githyanki003</t>
  </si>
  <si>
    <t>Gloom</t>
  </si>
  <si>
    <t>gloom</t>
  </si>
  <si>
    <t>Monstrous Humanoid</t>
  </si>
  <si>
    <t>Mul, Wild - Battleaxe</t>
  </si>
  <si>
    <t>wildmul001</t>
  </si>
  <si>
    <t>Mul, Wild - Dragon's Paw</t>
  </si>
  <si>
    <t>wildmul002</t>
  </si>
  <si>
    <t>Mul, Wild - Darts</t>
  </si>
  <si>
    <t>wildmul003</t>
  </si>
  <si>
    <t>Anakore</t>
  </si>
  <si>
    <t>anakore1</t>
  </si>
  <si>
    <t>Gith, Common</t>
  </si>
  <si>
    <t>ar_gith_001</t>
  </si>
  <si>
    <t>Gith</t>
  </si>
  <si>
    <t>Gith, Warrior</t>
  </si>
  <si>
    <t>ar_gith_002</t>
  </si>
  <si>
    <t>Gith, Archer</t>
  </si>
  <si>
    <t>ar_gith_003</t>
  </si>
  <si>
    <t>Gith, Psion</t>
  </si>
  <si>
    <t>ar_gith_004</t>
  </si>
  <si>
    <t>Gith, Raider</t>
  </si>
  <si>
    <t>ar_gith_005</t>
  </si>
  <si>
    <t>Gith, Scout</t>
  </si>
  <si>
    <t>ar_gith_006</t>
  </si>
  <si>
    <t>Gith, Shaman</t>
  </si>
  <si>
    <t>ar_gith_007</t>
  </si>
  <si>
    <t>Ssurran, Common</t>
  </si>
  <si>
    <t>ar_ssurran_001</t>
  </si>
  <si>
    <t>Monstrous Humaniod (Reptilian)</t>
  </si>
  <si>
    <t>Stony Barrens</t>
  </si>
  <si>
    <t>Ssurran, Raider</t>
  </si>
  <si>
    <t>ar_ssurran_002</t>
  </si>
  <si>
    <t>Tari, Nactkeet Villager - Male</t>
  </si>
  <si>
    <t>ar_goodtari_001</t>
  </si>
  <si>
    <t>Tari</t>
  </si>
  <si>
    <t>Tari, Nactkeet Warrior</t>
  </si>
  <si>
    <t>ar_goodtari_002</t>
  </si>
  <si>
    <t>Tari, Nactkeet Villager - Female</t>
  </si>
  <si>
    <t>ar_goodtari_003</t>
  </si>
  <si>
    <t>Tari, Nactkeet Scout</t>
  </si>
  <si>
    <t>ar_goodtari_004</t>
  </si>
  <si>
    <t>Tari, Trader</t>
  </si>
  <si>
    <t>ar_goodtari_005</t>
  </si>
  <si>
    <t>Merchant</t>
  </si>
  <si>
    <t>Chief Biido</t>
  </si>
  <si>
    <t>ar_goodtari_006</t>
  </si>
  <si>
    <t>Unique NPC</t>
  </si>
  <si>
    <t>Tari, Priestess</t>
  </si>
  <si>
    <t>ar_goodtari_007</t>
  </si>
  <si>
    <t>Thri-kreen, Common</t>
  </si>
  <si>
    <t>ar_kreen_001</t>
  </si>
  <si>
    <t>Any non-forest</t>
  </si>
  <si>
    <t>Any non-swamp</t>
  </si>
  <si>
    <t>Neutral 1</t>
  </si>
  <si>
    <t>Thri-kreen, Ranger</t>
  </si>
  <si>
    <t>ar_kreen_002</t>
  </si>
  <si>
    <t>Thri-kreen, Druid</t>
  </si>
  <si>
    <t>ar_kreen_003</t>
  </si>
  <si>
    <t>Aarakocra, Common</t>
  </si>
  <si>
    <t>aarakocra001</t>
  </si>
  <si>
    <t>Aarakocra, Shaman</t>
  </si>
  <si>
    <t>aarakocra002</t>
  </si>
  <si>
    <t>Aarakocra, Warrior</t>
  </si>
  <si>
    <t>aarakocra003</t>
  </si>
  <si>
    <t>Aarakocra, Druid</t>
  </si>
  <si>
    <t>aarakocra004</t>
  </si>
  <si>
    <t>Aarakocra, Scout</t>
  </si>
  <si>
    <t>aarakocra005</t>
  </si>
  <si>
    <t>Aarakocra, Preserver</t>
  </si>
  <si>
    <t>aarakocra006</t>
  </si>
  <si>
    <t>Twig Blight</t>
  </si>
  <si>
    <t>crp_twigblight</t>
  </si>
  <si>
    <t>Dune Stalker</t>
  </si>
  <si>
    <t>dunestalker_001</t>
  </si>
  <si>
    <t>Any Desert</t>
  </si>
  <si>
    <t>Chasm-Heart Clan</t>
  </si>
  <si>
    <t>ds_chasmheart01</t>
  </si>
  <si>
    <t>Outsider (Earth)</t>
  </si>
  <si>
    <t>Cold Fire Depths</t>
  </si>
  <si>
    <t>Plane of Earth</t>
  </si>
  <si>
    <t>Replaced Earth Yintaks</t>
  </si>
  <si>
    <t>Chasm-Heart Clan Brute</t>
  </si>
  <si>
    <t>ds_chasmheart02</t>
  </si>
  <si>
    <t>4+</t>
  </si>
  <si>
    <t>Flame-Walker Clan</t>
  </si>
  <si>
    <t>ds_flamewalker01</t>
  </si>
  <si>
    <t>Plane of Fire</t>
  </si>
  <si>
    <t>Replaced Fire Yintaks</t>
  </si>
  <si>
    <t>Flame-Walker Clan Pyro</t>
  </si>
  <si>
    <t>ds_flamewalker02</t>
  </si>
  <si>
    <t>Glacier-Flow Clan</t>
  </si>
  <si>
    <t>ds_glacierflow01</t>
  </si>
  <si>
    <t>Outsider (Water)</t>
  </si>
  <si>
    <t>Plane of Water</t>
  </si>
  <si>
    <t>Replaced Ice Yintaks</t>
  </si>
  <si>
    <t>Glacier-Flow Clan Scoundrel</t>
  </si>
  <si>
    <t>ds_glacierflow02</t>
  </si>
  <si>
    <t>Neo-Otyugh, Greater Advanced</t>
  </si>
  <si>
    <t>boss_neo_otyugh</t>
  </si>
  <si>
    <t>Clockwork Isle Mini-Boss</t>
  </si>
  <si>
    <t>Neo-Otyugh</t>
  </si>
  <si>
    <t>ds_neo_otyugh001</t>
  </si>
  <si>
    <t>Otyugh, Greater</t>
  </si>
  <si>
    <t>ar_otyugh_002</t>
  </si>
  <si>
    <t>Otyugh, Greater Advanced</t>
  </si>
  <si>
    <t>ar_otyugh_003</t>
  </si>
  <si>
    <t>Fihyr</t>
  </si>
  <si>
    <t>ds_fihyr001</t>
  </si>
  <si>
    <t>City, Town or Village</t>
  </si>
  <si>
    <t>Fihyr, Advanced</t>
  </si>
  <si>
    <t>ds_fihyr002</t>
  </si>
  <si>
    <t>Greater Fihyr</t>
  </si>
  <si>
    <t>ds_gr_fihyr001</t>
  </si>
  <si>
    <t>Greater Fihyr, Advanced</t>
  </si>
  <si>
    <t>ds_gr_fihyr002</t>
  </si>
  <si>
    <t>Mountain Stalker</t>
  </si>
  <si>
    <t>ds_mtn_stalker01</t>
  </si>
  <si>
    <t>Mountain Stalker, Greater</t>
  </si>
  <si>
    <t>ds_mtn_stalker02</t>
  </si>
  <si>
    <t>Takis</t>
  </si>
  <si>
    <t>ds_takis001</t>
  </si>
  <si>
    <t>Forests / Rocky Badlands</t>
  </si>
  <si>
    <t>Psurlon, Average</t>
  </si>
  <si>
    <t>ds_psurlon001</t>
  </si>
  <si>
    <t>Psurlon, Average Greater</t>
  </si>
  <si>
    <t>ds_psurlon002</t>
  </si>
  <si>
    <t>Psurlon, Elder</t>
  </si>
  <si>
    <t>ds_psurlon003</t>
  </si>
  <si>
    <t>Psurlon, Elder Greater</t>
  </si>
  <si>
    <t>ds_psurlon004</t>
  </si>
  <si>
    <t>Psurlon, Giant</t>
  </si>
  <si>
    <t>ds_psurlon005</t>
  </si>
  <si>
    <t>Psurlon, Giant Greater</t>
  </si>
  <si>
    <t>ds_psurlon006</t>
  </si>
  <si>
    <t>Aprig</t>
  </si>
  <si>
    <t>ds_aprig001</t>
  </si>
  <si>
    <t>Dunecrab</t>
  </si>
  <si>
    <t>ds_dunecrab001</t>
  </si>
  <si>
    <t>Silt Sea</t>
  </si>
  <si>
    <t>Dunecrab, Greater</t>
  </si>
  <si>
    <t>ds_dunecrab002</t>
  </si>
  <si>
    <t>Kip</t>
  </si>
  <si>
    <t>ds_kip001</t>
  </si>
  <si>
    <t>2-100</t>
  </si>
  <si>
    <t>Illithid [AR]</t>
  </si>
  <si>
    <t>illithid001</t>
  </si>
  <si>
    <t>Illithid</t>
  </si>
  <si>
    <t>Illithid Sonokineticist [AR]</t>
  </si>
  <si>
    <t>illithid002</t>
  </si>
  <si>
    <t>Illithid Magus [AR]</t>
  </si>
  <si>
    <t>illithid003</t>
  </si>
  <si>
    <t>Illithid Shadowmind [AR]</t>
  </si>
  <si>
    <t>illithid004</t>
  </si>
  <si>
    <t>Illithid Paragon [AR]</t>
  </si>
  <si>
    <t>illithid005</t>
  </si>
  <si>
    <t>Ulitharid [AR]</t>
  </si>
  <si>
    <t>ulitharid001</t>
  </si>
  <si>
    <t>Umber Hulk, Greater</t>
  </si>
  <si>
    <t>ar_umberhulk002</t>
  </si>
  <si>
    <t>Umber Hulk Thrall</t>
  </si>
  <si>
    <t>ar_umberhulk003</t>
  </si>
  <si>
    <t>Bear, Athasian - Greater</t>
  </si>
  <si>
    <t>athasianbear002</t>
  </si>
  <si>
    <t>Erdlu</t>
  </si>
  <si>
    <t>erdlu001</t>
  </si>
  <si>
    <t>1-100</t>
  </si>
  <si>
    <t>Erdlu, Domesticated</t>
  </si>
  <si>
    <t>erdlu002</t>
  </si>
  <si>
    <t>Hawk, Dire</t>
  </si>
  <si>
    <t>ar_hawk002</t>
  </si>
  <si>
    <t>Any Forest, Hills</t>
  </si>
  <si>
    <t>Plains or Mountains</t>
  </si>
  <si>
    <t>Sitak</t>
  </si>
  <si>
    <t>sitak001</t>
  </si>
  <si>
    <t>Tiger, Legendary</t>
  </si>
  <si>
    <t>ar_tiger003</t>
  </si>
  <si>
    <t>Kirre</t>
  </si>
  <si>
    <t>kirre001</t>
  </si>
  <si>
    <t>Kirre, Greater</t>
  </si>
  <si>
    <t>kirre002</t>
  </si>
  <si>
    <t>Kirre, Legendary</t>
  </si>
  <si>
    <t>kirre003</t>
  </si>
  <si>
    <t>Jankx</t>
  </si>
  <si>
    <t>ds_jankx001</t>
  </si>
  <si>
    <t>Lizard, Giant</t>
  </si>
  <si>
    <t>gia_lizard_001</t>
  </si>
  <si>
    <t>Mekillot, Wild</t>
  </si>
  <si>
    <t>ds_mekilliot001</t>
  </si>
  <si>
    <t>Mekillot, Domestic</t>
  </si>
  <si>
    <t>ds_mekilliot002</t>
  </si>
  <si>
    <t>Rat, Dire - Greater</t>
  </si>
  <si>
    <t>direrat_002</t>
  </si>
  <si>
    <t>Rat, Dire - Elder</t>
  </si>
  <si>
    <t>direrat_003</t>
  </si>
  <si>
    <t>Sloth, Athasian</t>
  </si>
  <si>
    <t>ds_athsloth001</t>
  </si>
  <si>
    <t>Strine</t>
  </si>
  <si>
    <t>ds_strine001</t>
  </si>
  <si>
    <t>Z'tal</t>
  </si>
  <si>
    <t>ds_ztal001</t>
  </si>
  <si>
    <t>Z'tal. Maddened</t>
  </si>
  <si>
    <t>ds_ztal002</t>
  </si>
  <si>
    <t>Desert Viper, Small</t>
  </si>
  <si>
    <t>desertviper_001</t>
  </si>
  <si>
    <t>Viper: Desert, Medium</t>
  </si>
  <si>
    <t>ds_des_viper002</t>
  </si>
  <si>
    <t>Desert Viper, Large</t>
  </si>
  <si>
    <t>ds_des_viper003</t>
  </si>
  <si>
    <t>Snake, Bogo</t>
  </si>
  <si>
    <t>ds_bogosnake001</t>
  </si>
  <si>
    <t>Forests (Pristine Tower)</t>
  </si>
  <si>
    <t>Swamp Viper, Small</t>
  </si>
  <si>
    <t>ds_swampviper001</t>
  </si>
  <si>
    <t>Swamp</t>
  </si>
  <si>
    <t>Swamp Viper, Medium</t>
  </si>
  <si>
    <t>ds_swampviper002</t>
  </si>
  <si>
    <t>Swamp Viper, Large</t>
  </si>
  <si>
    <t>ds_swampviper003</t>
  </si>
  <si>
    <t>Snake, Gargantua</t>
  </si>
  <si>
    <t>ds_gargsnake001</t>
  </si>
  <si>
    <t>Sylk Wyrm</t>
  </si>
  <si>
    <t>ds_sylkwyrm001</t>
  </si>
  <si>
    <t>Golem: Bone</t>
  </si>
  <si>
    <t>golembone001</t>
  </si>
  <si>
    <t>Golem: Bone, Greater</t>
  </si>
  <si>
    <t>golembone002</t>
  </si>
  <si>
    <t>Golem: Jade</t>
  </si>
  <si>
    <t>golemjade001</t>
  </si>
  <si>
    <t>Golem: Jade, Greater</t>
  </si>
  <si>
    <t>golemjade002</t>
  </si>
  <si>
    <t>Golem: Magma</t>
  </si>
  <si>
    <t>golemmagma001</t>
  </si>
  <si>
    <t>Golem: Magma, Greater</t>
  </si>
  <si>
    <t>golemmagma002</t>
  </si>
  <si>
    <t>Golem: Obsidian</t>
  </si>
  <si>
    <t>golemobsidian001</t>
  </si>
  <si>
    <t>Golem: Obsidian, Greater</t>
  </si>
  <si>
    <t>golemobsidian002</t>
  </si>
  <si>
    <t>Golem: Rock</t>
  </si>
  <si>
    <t>golemrock001</t>
  </si>
  <si>
    <t>Golem: Rock, Greater</t>
  </si>
  <si>
    <t>golemrock002</t>
  </si>
  <si>
    <t>Golem: Salt</t>
  </si>
  <si>
    <t>golemsalt001</t>
  </si>
  <si>
    <t>Golem: Salt, Greater</t>
  </si>
  <si>
    <t>golemsalt002</t>
  </si>
  <si>
    <t>Golem: Wood</t>
  </si>
  <si>
    <t>golemwood001</t>
  </si>
  <si>
    <t>Golem: Wood, Greater</t>
  </si>
  <si>
    <t>golemwood002</t>
  </si>
  <si>
    <t>Cyclops, Common</t>
  </si>
  <si>
    <t>cyclops001</t>
  </si>
  <si>
    <t>Warm Mountains</t>
  </si>
  <si>
    <t>Cromlin</t>
  </si>
  <si>
    <t>Cyclops, Udath</t>
  </si>
  <si>
    <t>cyclops002</t>
  </si>
  <si>
    <t>Giant, Ashen Cleric</t>
  </si>
  <si>
    <t>giantashen001</t>
  </si>
  <si>
    <t>Giant, Ashen Warrior</t>
  </si>
  <si>
    <t>giantashen002</t>
  </si>
  <si>
    <t>Giant, Beasthead - Tiger-Headed</t>
  </si>
  <si>
    <t>beasthead001</t>
  </si>
  <si>
    <t>Giant, Beasthead - Lizard-Headed</t>
  </si>
  <si>
    <t>beasthead002</t>
  </si>
  <si>
    <t>Giant, Beasthead - Ape-Headed</t>
  </si>
  <si>
    <t>beasthead003</t>
  </si>
  <si>
    <t>Giant, Beasthead - Wolf-Headed</t>
  </si>
  <si>
    <t>beasthead004</t>
  </si>
  <si>
    <t>Giant, Desert</t>
  </si>
  <si>
    <t>giantdesert001</t>
  </si>
  <si>
    <t>Giant, Plains</t>
  </si>
  <si>
    <t>giantplains001</t>
  </si>
  <si>
    <t>LeShay</t>
  </si>
  <si>
    <t>leshay001</t>
  </si>
  <si>
    <t>Shouldn't spawn randomly</t>
  </si>
  <si>
    <t>Antloid Larva</t>
  </si>
  <si>
    <t>antloid001</t>
  </si>
  <si>
    <t>Antloid Worker</t>
  </si>
  <si>
    <t>antloid002</t>
  </si>
  <si>
    <t>Antloid Soldier</t>
  </si>
  <si>
    <t>antloid003</t>
  </si>
  <si>
    <t>Antloid Dynamis</t>
  </si>
  <si>
    <t>antloid004</t>
  </si>
  <si>
    <t>Antloid Queen</t>
  </si>
  <si>
    <t>antloid005</t>
  </si>
  <si>
    <t>Screamer Beetle</t>
  </si>
  <si>
    <t>ar_scrbeetle_001</t>
  </si>
  <si>
    <t>Crimson Scorpion</t>
  </si>
  <si>
    <t>crimscorpion_001</t>
  </si>
  <si>
    <t>Crimson Ruins</t>
  </si>
  <si>
    <t>Black Touched Crimson Scorpion</t>
  </si>
  <si>
    <t>crimscorpion_002</t>
  </si>
  <si>
    <t>Silt Spider</t>
  </si>
  <si>
    <t>ds_siltspider001</t>
  </si>
  <si>
    <t>Wolf Spider, Giant</t>
  </si>
  <si>
    <t>gntwolfspider001</t>
  </si>
  <si>
    <t>Any Tropical</t>
  </si>
  <si>
    <t>Any Temperate</t>
  </si>
  <si>
    <t>Daggoran</t>
  </si>
  <si>
    <t>ar_daggoran_001</t>
  </si>
  <si>
    <t>Wastelands</t>
  </si>
  <si>
    <t>Tablelands</t>
  </si>
  <si>
    <t>Prismasaurus</t>
  </si>
  <si>
    <t>prismasaurus001</t>
  </si>
  <si>
    <t>Ruve</t>
  </si>
  <si>
    <t>ruve001</t>
  </si>
  <si>
    <t>Ruve, Greater</t>
  </si>
  <si>
    <t>ruve002</t>
  </si>
  <si>
    <t>Sand Howler</t>
  </si>
  <si>
    <t>sandhowler001</t>
  </si>
  <si>
    <t>Shadow Spider</t>
  </si>
  <si>
    <t>shadowspider001</t>
  </si>
  <si>
    <t>Shard Spider</t>
  </si>
  <si>
    <t>shardspider001</t>
  </si>
  <si>
    <t>non-Underground</t>
  </si>
  <si>
    <t>non-Marsh</t>
  </si>
  <si>
    <t>Tagster</t>
  </si>
  <si>
    <t>tagster001</t>
  </si>
  <si>
    <t>Tembo</t>
  </si>
  <si>
    <t>tembo001</t>
  </si>
  <si>
    <t>Tembo, Greater</t>
  </si>
  <si>
    <t>tembo002</t>
  </si>
  <si>
    <t>Tigone</t>
  </si>
  <si>
    <t>tigone001</t>
  </si>
  <si>
    <t>Hinterlands</t>
  </si>
  <si>
    <t>Wrab</t>
  </si>
  <si>
    <t>wrab001</t>
  </si>
  <si>
    <t>Xerichou</t>
  </si>
  <si>
    <t>xerichou001</t>
  </si>
  <si>
    <t>6-36</t>
  </si>
  <si>
    <t>Xerichou, Greater</t>
  </si>
  <si>
    <t>xerichou002</t>
  </si>
  <si>
    <t>Giant, Shadow</t>
  </si>
  <si>
    <t>giantshadow001</t>
  </si>
  <si>
    <t xml:space="preserve">Outsider (Extraplanar, Incorporeal) </t>
  </si>
  <si>
    <t>Salamander, Average</t>
  </si>
  <si>
    <t>r_salamander001</t>
  </si>
  <si>
    <t>Ousider (Extraplanar, Fire)</t>
  </si>
  <si>
    <t>Salamander, Flamebrother</t>
  </si>
  <si>
    <t>ar_salamander002</t>
  </si>
  <si>
    <t>Shadow Mastiff</t>
  </si>
  <si>
    <t>Outsider (Extraplanar)</t>
  </si>
  <si>
    <t>Treant, Athasian</t>
  </si>
  <si>
    <t>treantath001</t>
  </si>
  <si>
    <t>Ancient Ghast</t>
  </si>
  <si>
    <t>ghast003</t>
  </si>
  <si>
    <t>Ghast</t>
  </si>
  <si>
    <t>ghast001</t>
  </si>
  <si>
    <t>Ghast, Greater</t>
  </si>
  <si>
    <t>ghast002</t>
  </si>
  <si>
    <t>Ghoul</t>
  </si>
  <si>
    <t>ghoul001</t>
  </si>
  <si>
    <t>Hunefer</t>
  </si>
  <si>
    <t>hunefer001</t>
  </si>
  <si>
    <t>Angel of Decay</t>
  </si>
  <si>
    <t>angelofdecay001</t>
  </si>
  <si>
    <t>Ashen</t>
  </si>
  <si>
    <t>ashen001</t>
  </si>
  <si>
    <t>Ashen, Evolved</t>
  </si>
  <si>
    <t>ashen002</t>
  </si>
  <si>
    <t>Blight</t>
  </si>
  <si>
    <t>blight001</t>
  </si>
  <si>
    <t>Obsidian Plains</t>
  </si>
  <si>
    <t>Blood Amniote</t>
  </si>
  <si>
    <t>bloodamniote001</t>
  </si>
  <si>
    <t>Bonebat</t>
  </si>
  <si>
    <t>bonebat001</t>
  </si>
  <si>
    <t>Boneclaw</t>
  </si>
  <si>
    <t>boneclaw001</t>
  </si>
  <si>
    <t>Boneyard</t>
  </si>
  <si>
    <t>boneyard001</t>
  </si>
  <si>
    <t>Boneyard, Evolved Greater</t>
  </si>
  <si>
    <t>boneyard002</t>
  </si>
  <si>
    <t>Cursed Dwarf</t>
  </si>
  <si>
    <t>cursed_dwarf001</t>
  </si>
  <si>
    <t>Fael</t>
  </si>
  <si>
    <t>fael001</t>
  </si>
  <si>
    <t>Fallen Archer</t>
  </si>
  <si>
    <t>fallen001</t>
  </si>
  <si>
    <t>Fallen Legionaire</t>
  </si>
  <si>
    <t>fallen002</t>
  </si>
  <si>
    <t>Ioramh</t>
  </si>
  <si>
    <t>ioramh001</t>
  </si>
  <si>
    <t>Kaisharga - Elven Defiler</t>
  </si>
  <si>
    <t>kaisharga001</t>
  </si>
  <si>
    <t>Kaisharga - Human Preserver</t>
  </si>
  <si>
    <t>kaisharga002</t>
  </si>
  <si>
    <t>Krag, Fire</t>
  </si>
  <si>
    <t>krag_fire001</t>
  </si>
  <si>
    <t xml:space="preserve">Malevolent Spirit </t>
  </si>
  <si>
    <t>malev_spirit001</t>
  </si>
  <si>
    <t>Only spawn in Crimson Ruins 2</t>
  </si>
  <si>
    <t>Meorty</t>
  </si>
  <si>
    <t>ar_meorty001</t>
  </si>
  <si>
    <t>Needs to be made "legal"</t>
  </si>
  <si>
    <t>Namech Cleric</t>
  </si>
  <si>
    <t>ar_namech003</t>
  </si>
  <si>
    <t>Namech, Rogue</t>
  </si>
  <si>
    <t>namech_rogue001</t>
  </si>
  <si>
    <t>Pridemane</t>
  </si>
  <si>
    <t>pridemane001</t>
  </si>
  <si>
    <t>Trembling Plains</t>
  </si>
  <si>
    <t>Pridemane Ranger</t>
  </si>
  <si>
    <t>pridemane002</t>
  </si>
  <si>
    <t>Pridemane Barbarian</t>
  </si>
  <si>
    <t>pridemane003</t>
  </si>
  <si>
    <t>Scorched Drummer</t>
  </si>
  <si>
    <t>scorchdrummer001</t>
  </si>
  <si>
    <t>Troll Ruins</t>
  </si>
  <si>
    <t>Trollgrave Chasm</t>
  </si>
  <si>
    <t>Night time only</t>
  </si>
  <si>
    <t>Slaughter Wight</t>
  </si>
  <si>
    <t>slaughterwight01</t>
  </si>
  <si>
    <t>T'liz</t>
  </si>
  <si>
    <t>tliz001</t>
  </si>
  <si>
    <t>Tomb Mote</t>
  </si>
  <si>
    <t>tombmote001</t>
  </si>
  <si>
    <t>Treant, Defiled</t>
  </si>
  <si>
    <t>treantdef001</t>
  </si>
  <si>
    <t>Winterwight</t>
  </si>
  <si>
    <t>winterwight001</t>
  </si>
  <si>
    <t>Shadow [AR]</t>
  </si>
  <si>
    <t>Kragling, Fire</t>
  </si>
  <si>
    <t>kragling_f001</t>
  </si>
  <si>
    <t>Only spawn w/ Fire Krag.</t>
  </si>
  <si>
    <t>Visage, Evolved Greater</t>
  </si>
  <si>
    <t>ar_visage003</t>
  </si>
  <si>
    <t>Gaj</t>
  </si>
  <si>
    <t>ds_gaj_001</t>
  </si>
  <si>
    <t>Gaj Gas Bladder</t>
  </si>
  <si>
    <t>crft_gaj_bladder</t>
  </si>
  <si>
    <t>Tanar'ri: Babau</t>
  </si>
  <si>
    <t>ds_babau_001</t>
  </si>
  <si>
    <t>Outsider (Chaotic, Extraplanar, Evil)</t>
  </si>
  <si>
    <t>Clockwork Isle</t>
  </si>
  <si>
    <t>The Abyss</t>
  </si>
  <si>
    <t>Tanar'ri: Babau, Greater</t>
  </si>
  <si>
    <t>ds_babau_002</t>
  </si>
  <si>
    <t>Tanar'ri: Babau Assassin</t>
  </si>
  <si>
    <t>ds_babau_boss</t>
  </si>
  <si>
    <t>Theor's Dog</t>
  </si>
  <si>
    <t>Golem: Ash</t>
  </si>
  <si>
    <t>ds_ashgolem001</t>
  </si>
  <si>
    <t>Construct (Fire)</t>
  </si>
  <si>
    <t>Golem: Ash, Greater</t>
  </si>
  <si>
    <t>ds_ashgolem002</t>
  </si>
  <si>
    <t>Golem: Clay</t>
  </si>
  <si>
    <t>ds_claygolem001</t>
  </si>
  <si>
    <t>Golem: Clay, Greater</t>
  </si>
  <si>
    <t>ds_claygolem002</t>
  </si>
  <si>
    <t>Golem: Clay, Huge</t>
  </si>
  <si>
    <t>ds_claygolem003</t>
  </si>
  <si>
    <t>Obsidian Retriever</t>
  </si>
  <si>
    <t>ds_obretriever01</t>
  </si>
  <si>
    <t>Obsidian Retriever, Greater</t>
  </si>
  <si>
    <t>ds_obretriever02</t>
  </si>
  <si>
    <t>Golem: Sand</t>
  </si>
  <si>
    <t>ds_sandgolem001</t>
  </si>
  <si>
    <t>Golem: Sand, Greater</t>
  </si>
  <si>
    <t>ds_sandgolem002</t>
  </si>
  <si>
    <t>Golem: Stone</t>
  </si>
  <si>
    <t>ds_stonegolem001</t>
  </si>
  <si>
    <t>Golem: Stone, Greater</t>
  </si>
  <si>
    <t>ds_stonegolem002</t>
  </si>
  <si>
    <t>True Drake, Air</t>
  </si>
  <si>
    <t>ds_tr_dr_air01</t>
  </si>
  <si>
    <t>Dragon (Air, Extraplanar, Psionic)</t>
  </si>
  <si>
    <t>Air Drake Hide</t>
  </si>
  <si>
    <t>crft_air_dr_hd</t>
  </si>
  <si>
    <t>True Drake, Earth</t>
  </si>
  <si>
    <t>ds_tr_dr_earth01</t>
  </si>
  <si>
    <t>Dragon (Earth, Extraplanar, Psionic)</t>
  </si>
  <si>
    <t>Earth Drake Hide</t>
  </si>
  <si>
    <t>crft_earth_dr_hd</t>
  </si>
  <si>
    <t>Cilops, Wild</t>
  </si>
  <si>
    <t>ds_cilops001</t>
  </si>
  <si>
    <t>Salt Flats</t>
  </si>
  <si>
    <t>Ankheg, Huge</t>
  </si>
  <si>
    <t>ankheg002</t>
  </si>
  <si>
    <t>Ankheg, Greater Huge</t>
  </si>
  <si>
    <t>ankheg003</t>
  </si>
  <si>
    <t>Tanar'ri: Dretch</t>
  </si>
  <si>
    <t>ds_dretch001</t>
  </si>
  <si>
    <t>4-40</t>
  </si>
  <si>
    <t>Wezer: Worker</t>
  </si>
  <si>
    <t>ds_wezer001</t>
  </si>
  <si>
    <t>Wezer: Soldier</t>
  </si>
  <si>
    <t>ds_wezer002</t>
  </si>
  <si>
    <t>Wezer: Queen</t>
  </si>
  <si>
    <t>ds_wezer003</t>
  </si>
  <si>
    <t>Giant: B'rohg, Common</t>
  </si>
  <si>
    <t>ds_brohg001</t>
  </si>
  <si>
    <t>Baazrag</t>
  </si>
  <si>
    <t>ds_baazrag001</t>
  </si>
  <si>
    <t>Bog Wader</t>
  </si>
  <si>
    <t>ds_bogwader001</t>
  </si>
  <si>
    <t>Boneclaw, Lesser</t>
  </si>
  <si>
    <t>ds_lboneclaw001</t>
  </si>
  <si>
    <t>Boneclaw Poison Gland</t>
  </si>
  <si>
    <t>crft_bnclw_glnd</t>
  </si>
  <si>
    <t>Boneclaw, Greater</t>
  </si>
  <si>
    <t>ds_gboneclaw001</t>
  </si>
  <si>
    <t>Cactus: Elven Rope</t>
  </si>
  <si>
    <t>ds_elvenrope001</t>
  </si>
  <si>
    <t>Cactus: Hunting</t>
  </si>
  <si>
    <t>ds_hunt_cactus01</t>
  </si>
  <si>
    <t>Cactus: Rock</t>
  </si>
  <si>
    <t>ds_rock_cactus01</t>
  </si>
  <si>
    <t>Any non-forests</t>
  </si>
  <si>
    <t>Drik</t>
  </si>
  <si>
    <t>ds_drik001</t>
  </si>
  <si>
    <t>Zik-trin'ak</t>
  </si>
  <si>
    <t>ds_zik_trin_ak01</t>
  </si>
  <si>
    <t>Monstrous Humanoid (Psionic)</t>
  </si>
  <si>
    <t>Zik-trin’ta</t>
  </si>
  <si>
    <t>ds_zik_trin_ta01</t>
  </si>
  <si>
    <t>Tul'k</t>
  </si>
  <si>
    <t>ds_tulk001</t>
  </si>
  <si>
    <t>Trin</t>
  </si>
  <si>
    <t>ds_trin001</t>
  </si>
  <si>
    <t>Trin Venom Gland</t>
  </si>
  <si>
    <t>crft_trin_glnd</t>
  </si>
  <si>
    <t>Styr</t>
  </si>
  <si>
    <t>ds_styr001</t>
  </si>
  <si>
    <t>Elemental (Earth)</t>
  </si>
  <si>
    <t>Spinewyrm</t>
  </si>
  <si>
    <t>ds_spinewyrm001</t>
  </si>
  <si>
    <t>Spinewyrm Chitin</t>
  </si>
  <si>
    <t>crft_spwyrm_skin</t>
  </si>
  <si>
    <t>Sinkworm</t>
  </si>
  <si>
    <t>Squark</t>
  </si>
  <si>
    <t>Elemental Weird: Silt</t>
  </si>
  <si>
    <t>ds_siltweird001</t>
  </si>
  <si>
    <t>Elemental (Earth, Psionic, Water)</t>
  </si>
  <si>
    <t>Silt Spawn</t>
  </si>
  <si>
    <t>ds_siltspawn001</t>
  </si>
  <si>
    <t>Silt Serpent, Small</t>
  </si>
  <si>
    <t>ds_siltserpent01</t>
  </si>
  <si>
    <t>Silt Serpent, Medium</t>
  </si>
  <si>
    <t>Silt Serpent, Large</t>
  </si>
  <si>
    <t>Silt Serpent, Giant</t>
  </si>
  <si>
    <t>ds_siltserpent04</t>
  </si>
  <si>
    <t>Silt Runner</t>
  </si>
  <si>
    <t>ds_siltrunner001</t>
  </si>
  <si>
    <t>Humanoid (Reptilian)</t>
  </si>
  <si>
    <t>3-40</t>
  </si>
  <si>
    <t>Silt Horror, Gray</t>
  </si>
  <si>
    <t>ds_grysilthor001</t>
  </si>
  <si>
    <t>Silt Horror, Black</t>
  </si>
  <si>
    <t>Silt Horror, Brown</t>
  </si>
  <si>
    <t>Silt Horror, White</t>
  </si>
  <si>
    <t>Silt Horror, Magma</t>
  </si>
  <si>
    <t>Silt Horror, Red</t>
  </si>
  <si>
    <t>Sharg</t>
  </si>
  <si>
    <t>Brain Seed</t>
  </si>
  <si>
    <t>ds_brainseed001</t>
  </si>
  <si>
    <t>Plant (Psionic)</t>
  </si>
  <si>
    <t>Scrab: Commoner</t>
  </si>
  <si>
    <t>ds_scrab001</t>
  </si>
  <si>
    <t>Scrab: Hive Mother</t>
  </si>
  <si>
    <t>ds_scrab002</t>
  </si>
  <si>
    <t>Sand Worm</t>
  </si>
  <si>
    <t>Sand Vortex</t>
  </si>
  <si>
    <t>Sand Bride</t>
  </si>
  <si>
    <t>Sand Mother</t>
  </si>
  <si>
    <t>Ruktoi</t>
  </si>
  <si>
    <t>ds_ruktoi001</t>
  </si>
  <si>
    <t>Razorwing</t>
  </si>
  <si>
    <t>ds_razorwing001</t>
  </si>
  <si>
    <t>Raakle</t>
  </si>
  <si>
    <t>ds_raakle001</t>
  </si>
  <si>
    <t>Psionocus</t>
  </si>
  <si>
    <t>ds_psionocus001</t>
  </si>
  <si>
    <t>Construct (Psionic)</t>
  </si>
  <si>
    <t>Psi-Shadow</t>
  </si>
  <si>
    <t>ds_psishadow001</t>
  </si>
  <si>
    <t>Outsider (Cold, Extraplanar, Psionic)</t>
  </si>
  <si>
    <t>Bloodgrass: Plains</t>
  </si>
  <si>
    <t>ds_bloodgrass001</t>
  </si>
  <si>
    <t>Carru: Cow</t>
  </si>
  <si>
    <t>ds_carru001</t>
  </si>
  <si>
    <t>5-50</t>
  </si>
  <si>
    <t>Carru: Bull</t>
  </si>
  <si>
    <t>ds_carru002</t>
  </si>
  <si>
    <t>Jhakar</t>
  </si>
  <si>
    <t>ds_jhakar001</t>
  </si>
  <si>
    <t>Floater</t>
  </si>
  <si>
    <t>ds_floater001</t>
  </si>
  <si>
    <t>Watroach</t>
  </si>
  <si>
    <t>Rubbish Slug</t>
  </si>
  <si>
    <t>ds_rubbslug001</t>
  </si>
  <si>
    <t>Kank: Domestic Soldier</t>
  </si>
  <si>
    <t>ds_kank002</t>
  </si>
  <si>
    <t>1-50</t>
  </si>
  <si>
    <t>Kank: Domestic Queen</t>
  </si>
  <si>
    <t>Cave Fisher</t>
  </si>
  <si>
    <t>Beetle: Shaqat</t>
  </si>
  <si>
    <t>ds_shaqat001</t>
  </si>
  <si>
    <t>Beetle: Water</t>
  </si>
  <si>
    <t>Beetle: Rhinoceros</t>
  </si>
  <si>
    <t>ds_rhinob001</t>
  </si>
  <si>
    <t>Valuable Carapace?</t>
  </si>
  <si>
    <t>Beetle: Boring</t>
  </si>
  <si>
    <t>ds_boringb001</t>
  </si>
  <si>
    <t>Beetle: Dragon</t>
  </si>
  <si>
    <t>Swarm, Locust</t>
  </si>
  <si>
    <t>Swarm, Mini-kanks</t>
  </si>
  <si>
    <t>Slimahacc</t>
  </si>
  <si>
    <t>Skyfish</t>
  </si>
  <si>
    <t>ds_skyfish001</t>
  </si>
  <si>
    <t>Animal (Aquatic)</t>
  </si>
  <si>
    <t>Tasty Meat?</t>
  </si>
  <si>
    <t>Silt Eel</t>
  </si>
  <si>
    <t>ds_silteel001</t>
  </si>
  <si>
    <t>Shark: Athasian</t>
  </si>
  <si>
    <t>ds_athshark001</t>
  </si>
  <si>
    <t>Roc: Athasian</t>
  </si>
  <si>
    <t>Rasclinn</t>
  </si>
  <si>
    <t>ds_rasclinn001</t>
  </si>
  <si>
    <t>Valuable Hide?</t>
  </si>
  <si>
    <t>Puddingfish</t>
  </si>
  <si>
    <t>ds_puddinfish001</t>
  </si>
  <si>
    <t>Pterrax</t>
  </si>
  <si>
    <t>ds_pterrax001</t>
  </si>
  <si>
    <t>Animal (Psionic)</t>
  </si>
  <si>
    <t>Dog: Camp</t>
  </si>
  <si>
    <t>ds_dog005</t>
  </si>
  <si>
    <t>Mole Boar</t>
  </si>
  <si>
    <t>ds_moleboar001</t>
  </si>
  <si>
    <t>Lizard: Subterranean</t>
  </si>
  <si>
    <t>ds_lizsubterr001</t>
  </si>
  <si>
    <t>Lizard: Minotaur</t>
  </si>
  <si>
    <t>ds_lizmintr001</t>
  </si>
  <si>
    <t>Lizard: Jastrak</t>
  </si>
  <si>
    <t>Lirr</t>
  </si>
  <si>
    <t>ds_lirr001</t>
  </si>
  <si>
    <t>Korinth</t>
  </si>
  <si>
    <t>Kluzd</t>
  </si>
  <si>
    <t>ds_kluzd001</t>
  </si>
  <si>
    <t>Jaguar [DS]</t>
  </si>
  <si>
    <t>ds_jaguar001</t>
  </si>
  <si>
    <t>Inix: Wild</t>
  </si>
  <si>
    <t>ds_inix001</t>
  </si>
  <si>
    <t>Hatori</t>
  </si>
  <si>
    <t>ds_hatori001</t>
  </si>
  <si>
    <t>Gorak</t>
  </si>
  <si>
    <t>ds_gorak001</t>
  </si>
  <si>
    <t>10-50</t>
  </si>
  <si>
    <t>Erdland</t>
  </si>
  <si>
    <t>ds_erdland001</t>
  </si>
  <si>
    <t>Erdland, Psionic</t>
  </si>
  <si>
    <t>ds_erdland002</t>
  </si>
  <si>
    <t>Dustgull</t>
  </si>
  <si>
    <t>ds_dustgull001</t>
  </si>
  <si>
    <t>Dust Glider</t>
  </si>
  <si>
    <t>ds_dustglider001</t>
  </si>
  <si>
    <t>Crodlu, Wild</t>
  </si>
  <si>
    <t>ds_crodlu001</t>
  </si>
  <si>
    <t>Crodlu, Domesticated</t>
  </si>
  <si>
    <t>ds_crodlu002</t>
  </si>
  <si>
    <t>Crodlu: Heavy, Domesticated</t>
  </si>
  <si>
    <t>ds_crodlu003</t>
  </si>
  <si>
    <t>Kreel</t>
  </si>
  <si>
    <t>ds_kreel001</t>
  </si>
  <si>
    <t>Lizard: Critic</t>
  </si>
  <si>
    <t>ds_critic001</t>
  </si>
  <si>
    <t>Conashellae</t>
  </si>
  <si>
    <t>ds_conashelae001</t>
  </si>
  <si>
    <t>Food / Water source</t>
  </si>
  <si>
    <t>Cha'thrang</t>
  </si>
  <si>
    <t>Burnflower</t>
  </si>
  <si>
    <t>Cactus: Dune Trapper</t>
  </si>
  <si>
    <t>Cactus: Sand</t>
  </si>
  <si>
    <t>Cactus: Spider</t>
  </si>
  <si>
    <t>Cloud Ray</t>
  </si>
  <si>
    <t>Dolphin: Athasian</t>
  </si>
  <si>
    <t>ds_athdolphin001</t>
  </si>
  <si>
    <t>Animal (Aquatic, psionic)</t>
  </si>
  <si>
    <t>Eel, Fire</t>
  </si>
  <si>
    <t>ds_fireeel001</t>
  </si>
  <si>
    <t>Elemental Beast: Air</t>
  </si>
  <si>
    <t>ds_airbeast001</t>
  </si>
  <si>
    <t>Elemental Beast: Earth</t>
  </si>
  <si>
    <t>ds_earthbeast001</t>
  </si>
  <si>
    <t>Elemental (Earth, Extraplanar)</t>
  </si>
  <si>
    <t>Elemental Beast: Fire</t>
  </si>
  <si>
    <t>ds_firebeast001</t>
  </si>
  <si>
    <t>Elemental Beast: Water</t>
  </si>
  <si>
    <t>Feylaar</t>
  </si>
  <si>
    <t>ds_feylaar001</t>
  </si>
  <si>
    <t>Flailer</t>
  </si>
  <si>
    <t>ds_flailer001</t>
  </si>
  <si>
    <t>Fordorran</t>
  </si>
  <si>
    <t>ds_fordorran001</t>
  </si>
  <si>
    <t>Fordorran Musk Gland</t>
  </si>
  <si>
    <t>crft_fordmusk001</t>
  </si>
  <si>
    <t>Giant: Crag</t>
  </si>
  <si>
    <t>ds_giantcrag001</t>
  </si>
  <si>
    <t>Jozhal</t>
  </si>
  <si>
    <t>ds_jozhal001</t>
  </si>
  <si>
    <t>Humanoid (Psionic, Reptilian)</t>
  </si>
  <si>
    <t>Kalin</t>
  </si>
  <si>
    <t>ds_kalin001</t>
  </si>
  <si>
    <t>Lizard: Fire</t>
  </si>
  <si>
    <t>ds_firelizard001</t>
  </si>
  <si>
    <t>Mindhome Folk</t>
  </si>
  <si>
    <t>Will be PC race</t>
  </si>
  <si>
    <t>Mud Fiend</t>
  </si>
  <si>
    <t>Need special engulf script</t>
  </si>
  <si>
    <t>NIkaal</t>
  </si>
  <si>
    <t>Magma Paraelemental Beast</t>
  </si>
  <si>
    <t>Need scripted attacks</t>
  </si>
  <si>
    <t>Sun Paraelemental Beast</t>
  </si>
  <si>
    <t>Rain Paraelemental Beast</t>
  </si>
  <si>
    <t>Silt Paraelemental Beast</t>
  </si>
  <si>
    <t>Pit Snatcher</t>
  </si>
  <si>
    <t>Need encounter area</t>
  </si>
  <si>
    <t>Bloodvine</t>
  </si>
  <si>
    <t>Blossomkiller</t>
  </si>
  <si>
    <t>ds_blosskill001</t>
  </si>
  <si>
    <t>Dew Frond</t>
  </si>
  <si>
    <t>need model</t>
  </si>
  <si>
    <t>Poisonweed</t>
  </si>
  <si>
    <t>Vine, Strangling</t>
  </si>
  <si>
    <t>Bat, Reptilian Swarm</t>
  </si>
  <si>
    <t>Tiny animal (psionic)</t>
  </si>
  <si>
    <t>Badlands</t>
  </si>
  <si>
    <t>Nocturnal</t>
  </si>
  <si>
    <t>Coral Wight</t>
  </si>
  <si>
    <t>Gluk’kiuk</t>
  </si>
  <si>
    <t>Flesh Rind</t>
  </si>
  <si>
    <t>Flesh Worm</t>
  </si>
  <si>
    <t>Golem: Paper</t>
  </si>
  <si>
    <t>By Owner</t>
  </si>
  <si>
    <t>Gibbering Caveghoul</t>
  </si>
  <si>
    <t>Humanoid (dwarf)</t>
  </si>
  <si>
    <t>Guiltshade</t>
  </si>
  <si>
    <t>Undead (incorporeal, psionic)</t>
  </si>
  <si>
    <t>Harnaq: Cow</t>
  </si>
  <si>
    <t>Animal (psionic)</t>
  </si>
  <si>
    <t>Neutral</t>
  </si>
  <si>
    <t>Harnaq: Terrier</t>
  </si>
  <si>
    <t>Kenku, Athasian</t>
  </si>
  <si>
    <t>Monstrous Humanoid (psionic)</t>
  </si>
  <si>
    <t>Kir’ren</t>
  </si>
  <si>
    <t>Rohorind Raptor</t>
  </si>
  <si>
    <t>Tumbleweed, Carnivorous</t>
  </si>
  <si>
    <t>Lizard: Dune Strider, Domesticated</t>
  </si>
  <si>
    <t>ds_lizstrider001</t>
  </si>
  <si>
    <t>ds_lizstrider002</t>
  </si>
  <si>
    <t>Drake, Silt</t>
  </si>
  <si>
    <t>drake_silt001</t>
  </si>
  <si>
    <t>Dragon (Earth, Psionic, Water)</t>
  </si>
  <si>
    <t>SIlt</t>
  </si>
  <si>
    <t>Drake, Sun</t>
  </si>
  <si>
    <t>drake_sun001</t>
  </si>
  <si>
    <t>Dragon (Air, Fire, Psionic)</t>
  </si>
  <si>
    <t>Drake, Magma</t>
  </si>
  <si>
    <t>drake_magma001</t>
  </si>
  <si>
    <t>Dragon (Earth, Fire, Psionic)</t>
  </si>
  <si>
    <t>:sRetTemplate = "</t>
  </si>
  <si>
    <t xml:space="preserve">case </t>
  </si>
  <si>
    <t xml:space="preserve">"; // </t>
  </si>
  <si>
    <t xml:space="preserve"> CR </t>
  </si>
  <si>
    <t xml:space="preserve"> HD</t>
  </si>
  <si>
    <t xml:space="preserve"> || </t>
  </si>
  <si>
    <t xml:space="preserve"> || FQ: </t>
  </si>
  <si>
    <t xml:space="preserve"> CR /  </t>
  </si>
  <si>
    <t>C</t>
  </si>
  <si>
    <t>N</t>
  </si>
  <si>
    <t>Rez</t>
  </si>
  <si>
    <t>-</t>
  </si>
  <si>
    <t>Code</t>
  </si>
  <si>
    <t>CaseNum</t>
  </si>
  <si>
    <t>SpawnVar</t>
  </si>
  <si>
    <t>//</t>
  </si>
  <si>
    <t>FQ</t>
  </si>
  <si>
    <t>CR</t>
  </si>
  <si>
    <t>HD</t>
  </si>
  <si>
    <t xml:space="preserve">";  break;  //  </t>
  </si>
  <si>
    <t>resref</t>
  </si>
  <si>
    <t>name</t>
  </si>
  <si>
    <t>freq</t>
  </si>
  <si>
    <t>case</t>
  </si>
  <si>
    <t>casenum</t>
  </si>
  <si>
    <t>spawnvar</t>
  </si>
  <si>
    <t>AR HD</t>
  </si>
  <si>
    <t>||</t>
  </si>
  <si>
    <t>slig003</t>
  </si>
  <si>
    <t>Slig, Warrior</t>
  </si>
  <si>
    <t>Case</t>
  </si>
  <si>
    <t>SwitchVar</t>
  </si>
  <si>
    <t>Defiler, Journeyman</t>
  </si>
  <si>
    <t>ar_defiler_002</t>
  </si>
  <si>
    <t>elvenraider002</t>
  </si>
  <si>
    <t>Elven Raider Defiler</t>
  </si>
  <si>
    <t>Elf</t>
  </si>
  <si>
    <t>1</t>
  </si>
  <si>
    <t>Fey</t>
  </si>
  <si>
    <t>Activity</t>
  </si>
  <si>
    <t>[AR] Air Elemental, Medium</t>
  </si>
  <si>
    <t>[AR] Earth Elemental, Medium</t>
  </si>
  <si>
    <t>[AR] Fire Elemental, Medium</t>
  </si>
  <si>
    <t>[AR] Water Elemental, Medium</t>
  </si>
  <si>
    <t>Day</t>
  </si>
  <si>
    <t>Temperate Marshes</t>
  </si>
  <si>
    <t>Night</t>
  </si>
  <si>
    <t>Boneklaw</t>
  </si>
  <si>
    <t>1 to 12</t>
  </si>
  <si>
    <t>2 to 10</t>
  </si>
  <si>
    <t>1 to 2</t>
  </si>
  <si>
    <t>2 to 12</t>
  </si>
  <si>
    <t>1 to 4</t>
  </si>
  <si>
    <t>8 to 50</t>
  </si>
  <si>
    <t>1 to 10</t>
  </si>
  <si>
    <t>2 to 7</t>
  </si>
  <si>
    <t>1 to 8</t>
  </si>
  <si>
    <t>2 to 8</t>
  </si>
  <si>
    <t>4 to 16</t>
  </si>
  <si>
    <t>3 to 12</t>
  </si>
  <si>
    <t>1 to 6</t>
  </si>
  <si>
    <t>3 to 10</t>
  </si>
  <si>
    <t>1 to 20</t>
  </si>
  <si>
    <t>Wind Walker</t>
  </si>
  <si>
    <t>3 to 18</t>
  </si>
  <si>
    <t>Sporebat: 15 HD</t>
  </si>
  <si>
    <t>ds_sporebat001</t>
  </si>
  <si>
    <t>Sporebat: 19 HD</t>
  </si>
  <si>
    <t>ds_sporebat002</t>
  </si>
  <si>
    <t>Sporebat: 23 HD</t>
  </si>
  <si>
    <t>ds_sporebat003</t>
  </si>
  <si>
    <t>Sporebat: 27 HD</t>
  </si>
  <si>
    <t>ds_sporebat004</t>
  </si>
  <si>
    <t>Sporebat: 31 HD</t>
  </si>
  <si>
    <t>ds_sporebat005</t>
  </si>
  <si>
    <t>Sporebat: 35 HD</t>
  </si>
  <si>
    <t>ds_sporebat006</t>
  </si>
  <si>
    <t>ds_desfalcon001</t>
  </si>
  <si>
    <t>ds_desfalcon002</t>
  </si>
  <si>
    <t>Monitor, Dire: 6 HD</t>
  </si>
  <si>
    <t>ds_diremonitr001</t>
  </si>
  <si>
    <t>Monitor, Dire: 9 HD</t>
  </si>
  <si>
    <t>ds_diremonitr002</t>
  </si>
  <si>
    <t>Mock Dragon: 6 HD</t>
  </si>
  <si>
    <t>ds_mockdragon001</t>
  </si>
  <si>
    <t>Mock Dragon: 9 HD</t>
  </si>
  <si>
    <t>ds_mockdragon002</t>
  </si>
  <si>
    <t>Mock Dragon: 12 HD</t>
  </si>
  <si>
    <t>ds_mockdragon003</t>
  </si>
  <si>
    <t>ds_eboneel001</t>
  </si>
  <si>
    <t>The Last Sea</t>
  </si>
  <si>
    <t>ds_eboneel002</t>
  </si>
  <si>
    <t>Beetle, Gore: 02 HD</t>
  </si>
  <si>
    <t>ds_gorebeetle001</t>
  </si>
  <si>
    <t>Hookwing: 02 HD</t>
  </si>
  <si>
    <t>ds_hookwing001</t>
  </si>
  <si>
    <t>Hookwing: 04 HD</t>
  </si>
  <si>
    <t>ds_hookwing002</t>
  </si>
  <si>
    <t>Night Tyrant: 08 HD</t>
  </si>
  <si>
    <t>ds_nighttyrant01</t>
  </si>
  <si>
    <t>Night Tyrant: 10 HD</t>
  </si>
  <si>
    <t>ds_nighttyrant02</t>
  </si>
  <si>
    <t>Rumbler: 05 HD</t>
  </si>
  <si>
    <t>ds_rumbler001</t>
  </si>
  <si>
    <t>Temperate / Warm Lands</t>
  </si>
  <si>
    <t>Temperate / Warm Undergound</t>
  </si>
  <si>
    <t>3 to 8</t>
  </si>
  <si>
    <t>ar_salamander001</t>
  </si>
  <si>
    <t>Fire</t>
  </si>
  <si>
    <t>True Drake, Fire</t>
  </si>
  <si>
    <t>ds_tr_dr_fire01</t>
  </si>
  <si>
    <t>True Drake, Magma</t>
  </si>
  <si>
    <t>ds_tr_dr_magma01</t>
  </si>
  <si>
    <t>Elemental Plane of Magma</t>
  </si>
  <si>
    <t>Magma</t>
  </si>
  <si>
    <t>True Drake, Rain</t>
  </si>
  <si>
    <t>ds_tr_dr_rain01</t>
  </si>
  <si>
    <t>Dragon (Air, Psionic, Water)</t>
  </si>
  <si>
    <t>Elemental Plane of Rain</t>
  </si>
  <si>
    <t>Rain</t>
  </si>
  <si>
    <t>True Drake, Silt</t>
  </si>
  <si>
    <t>ds_tr_dr_silt01</t>
  </si>
  <si>
    <t>Dragon (Earth, Psionic, ater)</t>
  </si>
  <si>
    <t>Elemental Plane of Silt</t>
  </si>
  <si>
    <t>True Drake, Sun</t>
  </si>
  <si>
    <t>ds_tr_dr_sun01</t>
  </si>
  <si>
    <t>Elemental Plane of Sun</t>
  </si>
  <si>
    <t>Sun</t>
  </si>
  <si>
    <t>Cloaker [DS]: 06 HD</t>
  </si>
  <si>
    <t>Cloaker [DS]: 09 HD</t>
  </si>
  <si>
    <t>cloaker002</t>
  </si>
  <si>
    <t>Cloaker [DS]: 12 HD</t>
  </si>
  <si>
    <t>cloaker003</t>
  </si>
  <si>
    <t>Cloaker [DS]: 15 HD</t>
  </si>
  <si>
    <t>cloaker004</t>
  </si>
  <si>
    <t>Cloaker [DS]: 18 HD</t>
  </si>
  <si>
    <t>cloaker005</t>
  </si>
  <si>
    <t>dunereaper003</t>
  </si>
  <si>
    <t>Dune Reaper, Drone 08 HD</t>
  </si>
  <si>
    <t>Dune Reaper, Drone 12 HD</t>
  </si>
  <si>
    <t>Dune Reaper, Drone 16 HD</t>
  </si>
  <si>
    <t>dunereaper004</t>
  </si>
  <si>
    <t>dunereaper002</t>
  </si>
  <si>
    <t>Dune Reaper, Warrior 10 HD</t>
  </si>
  <si>
    <t>Dune Reaper</t>
  </si>
  <si>
    <t>Dune Reaper, Drone 20 HD</t>
  </si>
  <si>
    <t>dunereaper005</t>
  </si>
  <si>
    <t>Dune Reaper, Drone 24 HD</t>
  </si>
  <si>
    <t>dunereaper006</t>
  </si>
  <si>
    <t>Dune Reaper, Warrior 15 HD</t>
  </si>
  <si>
    <t>dunereaper007</t>
  </si>
  <si>
    <t>dunereaper008</t>
  </si>
  <si>
    <t>Dune Reaper, Warrior 20 HD</t>
  </si>
  <si>
    <t>Dune Reaper, Warrior 25 HD</t>
  </si>
  <si>
    <t>dunereaper009</t>
  </si>
  <si>
    <t>Dune Reaper, Warrior 30 HD</t>
  </si>
  <si>
    <t>dunereaper010</t>
  </si>
  <si>
    <t>Dark Spider, Warrior: 06 HD</t>
  </si>
  <si>
    <t>Dark Spider, Warrior: 09 HD</t>
  </si>
  <si>
    <t>darkspider005</t>
  </si>
  <si>
    <t>Dark Spider, Warrior: 12 HD</t>
  </si>
  <si>
    <t>darkspider006</t>
  </si>
  <si>
    <t>Dark Spider, Defiler: 06 HD</t>
  </si>
  <si>
    <t>Dark Spider, Defiler: 09 HD</t>
  </si>
  <si>
    <t>darkspider007</t>
  </si>
  <si>
    <t>Dark Spider, Defiler: 12 HD</t>
  </si>
  <si>
    <t>darkspider008</t>
  </si>
  <si>
    <t>Ettercap [DS]: 05 HD</t>
  </si>
  <si>
    <t>Ettercap [DS]: 07 HD</t>
  </si>
  <si>
    <t>ar_ettercap002</t>
  </si>
  <si>
    <t>Ettercap [DS]: 10 HD</t>
  </si>
  <si>
    <t>ar_ettercap003</t>
  </si>
  <si>
    <t>Ettercap [DS]: 13 HD</t>
  </si>
  <si>
    <t>ar_ettercap004</t>
  </si>
  <si>
    <t>Ettercap [DS]: 15 HD</t>
  </si>
  <si>
    <t>ar_ettercap005</t>
  </si>
  <si>
    <t>Falcon, Desert: 04 HD</t>
  </si>
  <si>
    <t>Falcon, Desert: 06 HD</t>
  </si>
  <si>
    <t>Eel, Ebon: 03 HD</t>
  </si>
  <si>
    <t>Eel, Ebon: 06 HD</t>
  </si>
  <si>
    <t>Intellect Devourer [DS]: 06 HD</t>
  </si>
  <si>
    <t>Temperate &amp; Warm Lands</t>
  </si>
  <si>
    <t>DS CR</t>
  </si>
  <si>
    <t>DS HitDie</t>
  </si>
  <si>
    <t>Illithid [DS]</t>
  </si>
  <si>
    <t>Illithid Magus [DS]</t>
  </si>
  <si>
    <t>Illithid Shadowmind [DS]</t>
  </si>
  <si>
    <t>Illithid Sonokineticist [DS]</t>
  </si>
  <si>
    <t>Illithid Paragon [DS]</t>
  </si>
  <si>
    <t>intdevourer002</t>
  </si>
  <si>
    <t>Intellect Devourer [DS]: 08 HD</t>
  </si>
  <si>
    <t>Kalin: 07 HD</t>
  </si>
  <si>
    <t>Kalin: 10 HD</t>
  </si>
  <si>
    <t>Kalin: 14 HD</t>
  </si>
  <si>
    <t>ds_kalin002</t>
  </si>
  <si>
    <t>ds_kalin003</t>
  </si>
  <si>
    <t>Kalin: 17 HD</t>
  </si>
  <si>
    <t>ds_kalin004</t>
  </si>
  <si>
    <t>Kalin: 21 HD</t>
  </si>
  <si>
    <t>ds_kalin005</t>
  </si>
  <si>
    <t>Mountain Stalker: 10 HD</t>
  </si>
  <si>
    <t>Mountain Stalker: 20 HD</t>
  </si>
  <si>
    <t>Mountain Stalker: 15 HD</t>
  </si>
  <si>
    <t>ds_mtn_stalker03</t>
  </si>
  <si>
    <t>Mountain Stalker: 25 HD</t>
  </si>
  <si>
    <t>ds_mtn_stalker04</t>
  </si>
  <si>
    <t>ds_mtn_stalker05</t>
  </si>
  <si>
    <t>Mountain Stalker: 30 HD</t>
  </si>
  <si>
    <t>Pakubrazi: 06 HD</t>
  </si>
  <si>
    <t>Pakubrazi: 09 HD</t>
  </si>
  <si>
    <t>ar_pakubrazi_002</t>
  </si>
  <si>
    <t>Pakubrazi: 12 HD</t>
  </si>
  <si>
    <t>ar_pakubrazi_003</t>
  </si>
  <si>
    <t>Pakubrazi: 15 HD</t>
  </si>
  <si>
    <t>ar_pakubrazi_004</t>
  </si>
  <si>
    <t>Pakubrazi: 18 HD</t>
  </si>
  <si>
    <t>ar_pakubrazi_005</t>
  </si>
  <si>
    <t>Bear, Brown: 10 HD</t>
  </si>
  <si>
    <t>ar_bear004</t>
  </si>
  <si>
    <t>Bear, Brown: 06 HD</t>
  </si>
  <si>
    <t>Bear, Black: 03 HD</t>
  </si>
  <si>
    <t>ar_bear005</t>
  </si>
  <si>
    <t>Bear, Black: 05 HD</t>
  </si>
  <si>
    <t>Bear, Dire: 12 HD</t>
  </si>
  <si>
    <t>Bear, Dire: 16 HD</t>
  </si>
  <si>
    <t>ar_bear006</t>
  </si>
  <si>
    <t>Basilisk [DS]: 06 HD</t>
  </si>
  <si>
    <t>Basilisk [DS]: 09 HD</t>
  </si>
  <si>
    <t>ar_basilisk002</t>
  </si>
  <si>
    <t>Basilisk [DS]: 14 HD</t>
  </si>
  <si>
    <t>ar_basilisk003</t>
  </si>
  <si>
    <t>Basilisk [DS]: 18 HD</t>
  </si>
  <si>
    <t>ar_basilisk004</t>
  </si>
  <si>
    <t>Amphisibaena: 06 HD</t>
  </si>
  <si>
    <t>Ankheg: 03 HD</t>
  </si>
  <si>
    <t>Ankheg: 09 HD</t>
  </si>
  <si>
    <t>Ankheg: 05 HD</t>
  </si>
  <si>
    <t>Aviarag: 08 HD</t>
  </si>
  <si>
    <t>Aviarag: 16 HD</t>
  </si>
  <si>
    <t>Aviarag: 24 HD</t>
  </si>
  <si>
    <t>4 to 36</t>
  </si>
  <si>
    <t>1 to 3</t>
  </si>
  <si>
    <t>5 to 25</t>
  </si>
  <si>
    <t>banditguard_002</t>
  </si>
  <si>
    <t>Cockatrice [AR]: 05 HD</t>
  </si>
  <si>
    <t>1 to 13</t>
  </si>
  <si>
    <t>Humanoid (Mul)</t>
  </si>
  <si>
    <t>Beetle, Screamer: 03 HD</t>
  </si>
  <si>
    <t>Tarek, Fighter: 05 HD</t>
  </si>
  <si>
    <t>3 to 30</t>
  </si>
  <si>
    <t>1 to 5</t>
  </si>
  <si>
    <t>ds_pulpbee001</t>
  </si>
  <si>
    <t>Scrub Plains</t>
  </si>
  <si>
    <t>Bee, Pulp: 04 HD</t>
  </si>
  <si>
    <t>Way OP for EL 8</t>
  </si>
  <si>
    <t>Beetle, Agony: 1/4 HD</t>
  </si>
  <si>
    <t>agonybeetle001</t>
  </si>
  <si>
    <t>Giant Ant Lion: 08 HD</t>
  </si>
  <si>
    <t>ds_gntantlion001</t>
  </si>
  <si>
    <t>Giant Ant Lion: 12 HD</t>
  </si>
  <si>
    <t>ds_gntantlion002</t>
  </si>
  <si>
    <t>Bloodgrass, Forest: 05 HD</t>
  </si>
  <si>
    <t>Bloodgrass, Forest: 10 HD</t>
  </si>
  <si>
    <t>Bloodgrass, Forest: 14 HD</t>
  </si>
  <si>
    <t>Forest</t>
  </si>
  <si>
    <t>Bulette: 09 HD</t>
  </si>
  <si>
    <t>Bulette: 12 HD</t>
  </si>
  <si>
    <t>bulette002</t>
  </si>
  <si>
    <t>Bulette: 16 HD</t>
  </si>
  <si>
    <t>bulette003</t>
  </si>
  <si>
    <t>Bulette: 20 HD</t>
  </si>
  <si>
    <t>bulette004</t>
  </si>
  <si>
    <t>Bulette: 24 HD</t>
  </si>
  <si>
    <t>bulette005</t>
  </si>
  <si>
    <t>Burnflower: 04 HD</t>
  </si>
  <si>
    <t>burnflower001</t>
  </si>
  <si>
    <t>10 to 100</t>
  </si>
  <si>
    <t>Burnflower: 06 HD</t>
  </si>
  <si>
    <t>burnflower002</t>
  </si>
  <si>
    <t>Giant, B'rohg Tenderfoot: 10 HD</t>
  </si>
  <si>
    <t>ds_brohg002</t>
  </si>
  <si>
    <t>Giant, B'rohg: 06 HD</t>
  </si>
  <si>
    <t>Monstrous Centipede, Huge 06 HD</t>
  </si>
  <si>
    <t>mon_centipede005</t>
  </si>
  <si>
    <t>Hostle</t>
  </si>
  <si>
    <t>Monstrous Centipede, Large 03 HD</t>
  </si>
  <si>
    <t>mon_centipede004</t>
  </si>
  <si>
    <t>Monstrous Centipede, Medium: 01 HD</t>
  </si>
  <si>
    <t>mon_centipede003</t>
  </si>
  <si>
    <t>Monstrous Centipede, Small: 1/2 HD</t>
  </si>
  <si>
    <t>mon_centipede002</t>
  </si>
  <si>
    <t>2 to 11</t>
  </si>
  <si>
    <t>Monstrous Centipede, Tiny: 1/4 HD</t>
  </si>
  <si>
    <t>mon_centipede001</t>
  </si>
  <si>
    <t>8 to 16</t>
  </si>
  <si>
    <t>Crystal Spider: 08 HD</t>
  </si>
  <si>
    <t>Crystal Spider: 12 HD</t>
  </si>
  <si>
    <t>Crystal Spider: 16 HD</t>
  </si>
  <si>
    <t>crystalspider003</t>
  </si>
  <si>
    <t>Crystal Spider: 20 HD</t>
  </si>
  <si>
    <t>crystalspider004</t>
  </si>
  <si>
    <t>Crystal Spider: 24 HD</t>
  </si>
  <si>
    <t>crystalspider005</t>
  </si>
  <si>
    <t xml:space="preserve">Earth Serpent </t>
  </si>
  <si>
    <t>NEEDS MAKING</t>
  </si>
  <si>
    <t>Erdland, Psionic: 03 HD</t>
  </si>
  <si>
    <t>Erdland, Psionic: 06 HD</t>
  </si>
  <si>
    <t>ds_erdland004</t>
  </si>
  <si>
    <t>Erdland: 03 HD</t>
  </si>
  <si>
    <t>1 to 30</t>
  </si>
  <si>
    <t>Erdland: 06 HD</t>
  </si>
  <si>
    <t>ds_erdland003</t>
  </si>
  <si>
    <t>Scorpion, Fire: 03 HD</t>
  </si>
  <si>
    <t>firescorpion001</t>
  </si>
  <si>
    <t>Scorpion, Fire: 06 HD</t>
  </si>
  <si>
    <t>firescorpion002</t>
  </si>
  <si>
    <t>Scorpion, Fire: 09 HD</t>
  </si>
  <si>
    <t>firescorpion003</t>
  </si>
  <si>
    <t>Gith, Archer: 06 HD</t>
  </si>
  <si>
    <t>Gith, Common: 01 HD</t>
  </si>
  <si>
    <t>Gith, Psion: 06 HD</t>
  </si>
  <si>
    <t>Gith, Raider: 13 HD</t>
  </si>
  <si>
    <t>Gith, Scout: 15 HD</t>
  </si>
  <si>
    <t>Gith, Shaman: 10 HD</t>
  </si>
  <si>
    <t>Gith, Warrior: 06 HD</t>
  </si>
  <si>
    <t>Deserts &amp; Forests</t>
  </si>
  <si>
    <t>Plains &amp; Forests</t>
  </si>
  <si>
    <t>Half-Giant Ranger?</t>
  </si>
  <si>
    <t>Halfling, Feral Stalker: 17 HD</t>
  </si>
  <si>
    <t>halfranger001</t>
  </si>
  <si>
    <t>Halfling, Feral Lurker: 21 HD</t>
  </si>
  <si>
    <t>half_rg_druid001</t>
  </si>
  <si>
    <t>Halfling, Feral Hunter: 22 HD</t>
  </si>
  <si>
    <t>halfhunter001</t>
  </si>
  <si>
    <t>Hornet, Giant: 05 HD</t>
  </si>
  <si>
    <t>gianthornet001</t>
  </si>
  <si>
    <t>Hornet, Giant: 09 HD</t>
  </si>
  <si>
    <t>gianthornet002</t>
  </si>
  <si>
    <t>Id Fiend: 07 HD</t>
  </si>
  <si>
    <t>Id Fiend Blood</t>
  </si>
  <si>
    <t>Id Fiend: 10 HD</t>
  </si>
  <si>
    <t>idfiend_002</t>
  </si>
  <si>
    <t>Id Fiend: 14 HD</t>
  </si>
  <si>
    <t>idfiend_003</t>
  </si>
  <si>
    <t>Id Fiend: 18 HD</t>
  </si>
  <si>
    <t>idfiend_004</t>
  </si>
  <si>
    <t>Id Fiend: 21 HD</t>
  </si>
  <si>
    <t>idfiend_005</t>
  </si>
  <si>
    <t>Kip: 01 HD</t>
  </si>
  <si>
    <t>Kip: 03 HD</t>
  </si>
  <si>
    <t>ds_kip002</t>
  </si>
  <si>
    <t>Lirr: 05 HD</t>
  </si>
  <si>
    <t>Lirr: 10 HD</t>
  </si>
  <si>
    <t>ds_lirr002</t>
  </si>
  <si>
    <t>Lirr: 15 HD</t>
  </si>
  <si>
    <t>ds_lirr003</t>
  </si>
  <si>
    <t>Nightmare Beast: 30 HD</t>
  </si>
  <si>
    <t>Pterran Druid</t>
  </si>
  <si>
    <t>Spinewyrm: 08 HD</t>
  </si>
  <si>
    <t>Spinewyrm: 12 HD</t>
  </si>
  <si>
    <t>ds_spinewyrm002</t>
  </si>
  <si>
    <t>Spinewyrm: 16 HD</t>
  </si>
  <si>
    <t>ds_spinewyrm003</t>
  </si>
  <si>
    <t>Axe Beak: 03 HD</t>
  </si>
  <si>
    <t>Axe Beak: 05 HD</t>
  </si>
  <si>
    <t>ar_axebeak002</t>
  </si>
  <si>
    <t>Axe Beak: 09 HD</t>
  </si>
  <si>
    <t>ar_axebeak003</t>
  </si>
  <si>
    <t>Wyvern [DS]: 07 HD</t>
  </si>
  <si>
    <t>Wyvern [DS]: 12 HD</t>
  </si>
  <si>
    <t>ds_wyvern_002</t>
  </si>
  <si>
    <t>Wyvern [DS]: 16 HD</t>
  </si>
  <si>
    <t>ds_wyvern_003</t>
  </si>
  <si>
    <t>Wyvern [DS]: 20 HD</t>
  </si>
  <si>
    <t>ds_wyvern_004</t>
  </si>
  <si>
    <t>Zhackal: 01 HD</t>
  </si>
  <si>
    <t>Forests &amp; Plains</t>
  </si>
  <si>
    <t>Mountains &amp; Deserts</t>
  </si>
  <si>
    <t>Zhackal: 03 HD</t>
  </si>
  <si>
    <t>2 to 6</t>
  </si>
  <si>
    <t>Zombie Plant</t>
  </si>
  <si>
    <t>Z'tal: 02 HD</t>
  </si>
  <si>
    <t>Z'tal: 04 HD</t>
  </si>
  <si>
    <t>Z'tal: 06 HD</t>
  </si>
  <si>
    <t>ds_ztal003</t>
  </si>
</sst>
</file>

<file path=xl/styles.xml><?xml version="1.0" encoding="utf-8"?>
<styleSheet xmlns="http://schemas.openxmlformats.org/spreadsheetml/2006/main">
  <numFmts count="3">
    <numFmt numFmtId="164" formatCode="m\-d"/>
    <numFmt numFmtId="165" formatCode="m/d"/>
    <numFmt numFmtId="166" formatCode="0.0"/>
  </numFmts>
  <fonts count="20">
    <font>
      <sz val="10"/>
      <color rgb="FF000000"/>
      <name val="Arial"/>
    </font>
    <font>
      <sz val="10"/>
      <color rgb="FF000000"/>
      <name val="Arial"/>
      <family val="2"/>
    </font>
    <font>
      <sz val="10"/>
      <color rgb="FFFFFF00"/>
      <name val="Arial"/>
      <family val="2"/>
    </font>
    <font>
      <b/>
      <sz val="10"/>
      <color rgb="FF000000"/>
      <name val="Arial"/>
      <family val="2"/>
    </font>
    <font>
      <i/>
      <sz val="10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1"/>
      <color rgb="FF000000"/>
      <name val="Arial"/>
      <family val="2"/>
    </font>
    <font>
      <b/>
      <i/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</font>
    <font>
      <sz val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3366FF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FF0000"/>
      </patternFill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134">
    <xf numFmtId="0" fontId="0" fillId="0" borderId="0" xfId="0" applyFont="1" applyAlignment="1">
      <alignment wrapText="1"/>
    </xf>
    <xf numFmtId="0" fontId="0" fillId="0" borderId="0" xfId="0" applyFill="1" applyBorder="1" applyAlignment="1">
      <alignment wrapText="1"/>
    </xf>
    <xf numFmtId="164" fontId="0" fillId="0" borderId="0" xfId="0" applyNumberFormat="1" applyFill="1" applyBorder="1" applyAlignment="1">
      <alignment wrapText="1"/>
    </xf>
    <xf numFmtId="165" fontId="0" fillId="0" borderId="0" xfId="0" applyNumberFormat="1" applyFill="1" applyBorder="1" applyAlignment="1">
      <alignment wrapText="1"/>
    </xf>
    <xf numFmtId="0" fontId="0" fillId="0" borderId="1" xfId="0" applyFill="1" applyBorder="1" applyAlignment="1">
      <alignment wrapText="1"/>
    </xf>
    <xf numFmtId="0" fontId="3" fillId="0" borderId="2" xfId="0" applyFont="1" applyFill="1" applyBorder="1" applyAlignment="1">
      <alignment horizontal="center" wrapText="1"/>
    </xf>
    <xf numFmtId="0" fontId="2" fillId="3" borderId="0" xfId="0" applyFont="1" applyFill="1" applyAlignment="1">
      <alignment horizontal="left" wrapText="1"/>
    </xf>
    <xf numFmtId="0" fontId="0" fillId="2" borderId="0" xfId="0" applyFont="1" applyFill="1" applyAlignment="1">
      <alignment wrapText="1"/>
    </xf>
    <xf numFmtId="0" fontId="1" fillId="4" borderId="0" xfId="0" applyFont="1" applyFill="1" applyAlignment="1">
      <alignment horizontal="left" wrapText="1"/>
    </xf>
    <xf numFmtId="0" fontId="1" fillId="2" borderId="0" xfId="0" applyFont="1" applyFill="1" applyAlignment="1">
      <alignment horizontal="left" wrapText="1"/>
    </xf>
    <xf numFmtId="0" fontId="1" fillId="5" borderId="0" xfId="0" applyFont="1" applyFill="1" applyAlignment="1">
      <alignment horizontal="left" wrapText="1"/>
    </xf>
    <xf numFmtId="0" fontId="1" fillId="2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horizontal="center" wrapText="1"/>
    </xf>
    <xf numFmtId="0" fontId="0" fillId="0" borderId="0" xfId="0" applyFill="1" applyBorder="1" applyAlignment="1">
      <alignment horizontal="left" wrapText="1"/>
    </xf>
    <xf numFmtId="0" fontId="1" fillId="2" borderId="0" xfId="0" applyFont="1" applyFill="1" applyBorder="1" applyAlignment="1">
      <alignment wrapText="1"/>
    </xf>
    <xf numFmtId="0" fontId="2" fillId="3" borderId="0" xfId="0" applyFont="1" applyFill="1" applyBorder="1" applyAlignment="1">
      <alignment horizontal="left" wrapText="1"/>
    </xf>
    <xf numFmtId="0" fontId="0" fillId="0" borderId="0" xfId="0" applyFont="1" applyBorder="1" applyAlignment="1">
      <alignment wrapText="1"/>
    </xf>
    <xf numFmtId="0" fontId="1" fillId="0" borderId="0" xfId="0" applyFont="1" applyBorder="1" applyAlignment="1">
      <alignment wrapText="1"/>
    </xf>
    <xf numFmtId="0" fontId="3" fillId="0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3" fillId="0" borderId="4" xfId="0" applyFont="1" applyFill="1" applyBorder="1" applyAlignment="1">
      <alignment horizontal="left" wrapText="1"/>
    </xf>
    <xf numFmtId="0" fontId="0" fillId="0" borderId="4" xfId="0" applyFill="1" applyBorder="1" applyAlignment="1">
      <alignment wrapText="1"/>
    </xf>
    <xf numFmtId="0" fontId="1" fillId="0" borderId="0" xfId="0" applyFont="1" applyAlignment="1">
      <alignment wrapText="1"/>
    </xf>
    <xf numFmtId="49" fontId="0" fillId="0" borderId="0" xfId="0" applyNumberFormat="1" applyAlignment="1">
      <alignment wrapText="1"/>
    </xf>
    <xf numFmtId="49" fontId="3" fillId="0" borderId="2" xfId="0" applyNumberFormat="1" applyFont="1" applyFill="1" applyBorder="1" applyAlignment="1">
      <alignment horizontal="center" wrapText="1"/>
    </xf>
    <xf numFmtId="49" fontId="0" fillId="0" borderId="0" xfId="0" applyNumberFormat="1" applyFont="1" applyAlignment="1">
      <alignment wrapText="1"/>
    </xf>
    <xf numFmtId="49" fontId="0" fillId="0" borderId="0" xfId="0" applyNumberFormat="1" applyFill="1" applyBorder="1" applyAlignment="1">
      <alignment wrapText="1"/>
    </xf>
    <xf numFmtId="49" fontId="1" fillId="0" borderId="0" xfId="0" applyNumberFormat="1" applyFont="1" applyFill="1" applyBorder="1" applyAlignment="1">
      <alignment wrapText="1"/>
    </xf>
    <xf numFmtId="1" fontId="0" fillId="0" borderId="0" xfId="0" applyNumberFormat="1" applyFill="1" applyBorder="1" applyAlignment="1">
      <alignment wrapText="1"/>
    </xf>
    <xf numFmtId="1" fontId="1" fillId="0" borderId="0" xfId="0" applyNumberFormat="1" applyFont="1" applyFill="1" applyBorder="1" applyAlignment="1">
      <alignment wrapText="1"/>
    </xf>
    <xf numFmtId="1" fontId="0" fillId="0" borderId="0" xfId="0" applyNumberFormat="1" applyFont="1" applyAlignment="1">
      <alignment wrapText="1"/>
    </xf>
    <xf numFmtId="49" fontId="0" fillId="0" borderId="1" xfId="0" applyNumberFormat="1" applyFill="1" applyBorder="1" applyAlignment="1">
      <alignment wrapText="1"/>
    </xf>
    <xf numFmtId="0" fontId="5" fillId="0" borderId="2" xfId="0" applyFont="1" applyFill="1" applyBorder="1" applyAlignment="1">
      <alignment horizontal="left" wrapText="1"/>
    </xf>
    <xf numFmtId="0" fontId="6" fillId="0" borderId="2" xfId="0" applyFont="1" applyFill="1" applyBorder="1" applyAlignment="1">
      <alignment horizontal="center" wrapText="1"/>
    </xf>
    <xf numFmtId="49" fontId="6" fillId="0" borderId="2" xfId="0" applyNumberFormat="1" applyFont="1" applyFill="1" applyBorder="1" applyAlignment="1">
      <alignment horizontal="center" wrapText="1"/>
    </xf>
    <xf numFmtId="0" fontId="0" fillId="0" borderId="1" xfId="0" applyBorder="1" applyAlignment="1">
      <alignment wrapText="1"/>
    </xf>
    <xf numFmtId="49" fontId="0" fillId="0" borderId="1" xfId="0" applyNumberFormat="1" applyBorder="1" applyAlignment="1">
      <alignment wrapText="1"/>
    </xf>
    <xf numFmtId="49" fontId="3" fillId="0" borderId="3" xfId="0" applyNumberFormat="1" applyFont="1" applyFill="1" applyBorder="1" applyAlignment="1">
      <alignment horizontal="center" wrapText="1"/>
    </xf>
    <xf numFmtId="0" fontId="3" fillId="0" borderId="3" xfId="0" applyFont="1" applyFill="1" applyBorder="1" applyAlignment="1">
      <alignment horizontal="center" wrapText="1"/>
    </xf>
    <xf numFmtId="49" fontId="1" fillId="0" borderId="1" xfId="0" applyNumberFormat="1" applyFont="1" applyBorder="1" applyAlignment="1">
      <alignment wrapText="1"/>
    </xf>
    <xf numFmtId="1" fontId="0" fillId="0" borderId="1" xfId="0" applyNumberFormat="1" applyBorder="1" applyAlignment="1">
      <alignment wrapText="1"/>
    </xf>
    <xf numFmtId="164" fontId="0" fillId="0" borderId="1" xfId="0" applyNumberFormat="1" applyFill="1" applyBorder="1" applyAlignment="1">
      <alignment wrapText="1"/>
    </xf>
    <xf numFmtId="0" fontId="0" fillId="2" borderId="0" xfId="0" applyFont="1" applyFill="1" applyBorder="1" applyAlignment="1">
      <alignment wrapText="1"/>
    </xf>
    <xf numFmtId="0" fontId="4" fillId="0" borderId="2" xfId="0" applyFont="1" applyFill="1" applyBorder="1" applyAlignment="1">
      <alignment horizontal="center" wrapText="1"/>
    </xf>
    <xf numFmtId="49" fontId="1" fillId="2" borderId="0" xfId="0" applyNumberFormat="1" applyFont="1" applyFill="1" applyAlignment="1">
      <alignment horizontal="center" wrapText="1"/>
    </xf>
    <xf numFmtId="49" fontId="0" fillId="2" borderId="0" xfId="0" applyNumberFormat="1" applyFont="1" applyFill="1" applyAlignment="1">
      <alignment wrapText="1"/>
    </xf>
    <xf numFmtId="0" fontId="6" fillId="0" borderId="0" xfId="0" applyFont="1" applyFill="1" applyBorder="1" applyAlignment="1">
      <alignment horizontal="left" wrapText="1"/>
    </xf>
    <xf numFmtId="0" fontId="7" fillId="0" borderId="2" xfId="0" applyFont="1" applyFill="1" applyBorder="1" applyAlignment="1">
      <alignment horizontal="center" wrapText="1"/>
    </xf>
    <xf numFmtId="49" fontId="7" fillId="0" borderId="2" xfId="0" applyNumberFormat="1" applyFont="1" applyFill="1" applyBorder="1" applyAlignment="1">
      <alignment horizontal="center" wrapText="1"/>
    </xf>
    <xf numFmtId="0" fontId="0" fillId="0" borderId="2" xfId="0" applyFill="1" applyBorder="1" applyAlignment="1">
      <alignment horizontal="left" wrapText="1"/>
    </xf>
    <xf numFmtId="0" fontId="5" fillId="0" borderId="0" xfId="0" applyFont="1" applyFill="1" applyBorder="1" applyAlignment="1">
      <alignment horizontal="left" wrapText="1"/>
    </xf>
    <xf numFmtId="0" fontId="6" fillId="0" borderId="0" xfId="0" applyFont="1" applyFill="1" applyBorder="1" applyAlignment="1">
      <alignment horizontal="center" wrapText="1"/>
    </xf>
    <xf numFmtId="0" fontId="0" fillId="0" borderId="2" xfId="0" applyFill="1" applyBorder="1" applyAlignment="1">
      <alignment wrapText="1"/>
    </xf>
    <xf numFmtId="49" fontId="0" fillId="0" borderId="2" xfId="0" applyNumberFormat="1" applyFill="1" applyBorder="1" applyAlignment="1">
      <alignment wrapText="1"/>
    </xf>
    <xf numFmtId="0" fontId="7" fillId="0" borderId="0" xfId="0" applyFont="1" applyFill="1" applyBorder="1" applyAlignment="1">
      <alignment horizontal="center" wrapText="1"/>
    </xf>
    <xf numFmtId="49" fontId="6" fillId="0" borderId="0" xfId="0" applyNumberFormat="1" applyFont="1" applyFill="1" applyBorder="1" applyAlignment="1">
      <alignment horizontal="center" wrapText="1"/>
    </xf>
    <xf numFmtId="0" fontId="1" fillId="0" borderId="2" xfId="0" applyFont="1" applyFill="1" applyBorder="1" applyAlignment="1">
      <alignment wrapText="1"/>
    </xf>
    <xf numFmtId="0" fontId="8" fillId="0" borderId="0" xfId="0" applyFont="1" applyFill="1" applyBorder="1" applyAlignment="1">
      <alignment horizontal="left" wrapText="1"/>
    </xf>
    <xf numFmtId="0" fontId="4" fillId="0" borderId="0" xfId="0" applyFont="1" applyFill="1" applyBorder="1" applyAlignment="1">
      <alignment horizontal="center" wrapText="1"/>
    </xf>
    <xf numFmtId="49" fontId="4" fillId="0" borderId="0" xfId="0" applyNumberFormat="1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center" wrapText="1"/>
    </xf>
    <xf numFmtId="0" fontId="7" fillId="0" borderId="0" xfId="0" applyFont="1" applyFill="1" applyBorder="1" applyAlignment="1">
      <alignment horizontal="left" wrapText="1"/>
    </xf>
    <xf numFmtId="0" fontId="7" fillId="0" borderId="3" xfId="0" applyFont="1" applyFill="1" applyBorder="1" applyAlignment="1">
      <alignment horizontal="center" wrapText="1"/>
    </xf>
    <xf numFmtId="0" fontId="10" fillId="0" borderId="2" xfId="0" applyFont="1" applyFill="1" applyBorder="1" applyAlignment="1">
      <alignment horizontal="center" wrapText="1"/>
    </xf>
    <xf numFmtId="0" fontId="10" fillId="0" borderId="0" xfId="0" applyFont="1" applyFill="1" applyBorder="1" applyAlignment="1">
      <alignment horizontal="center" wrapText="1"/>
    </xf>
    <xf numFmtId="0" fontId="0" fillId="0" borderId="0" xfId="0" applyBorder="1" applyAlignment="1">
      <alignment wrapText="1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Alignment="1">
      <alignment horizontal="left" wrapText="1"/>
    </xf>
    <xf numFmtId="0" fontId="0" fillId="0" borderId="0" xfId="0" applyFont="1" applyFill="1" applyAlignment="1">
      <alignment wrapText="1"/>
    </xf>
    <xf numFmtId="0" fontId="11" fillId="0" borderId="2" xfId="0" applyFont="1" applyFill="1" applyBorder="1" applyAlignment="1">
      <alignment horizontal="center" wrapText="1"/>
    </xf>
    <xf numFmtId="0" fontId="11" fillId="0" borderId="1" xfId="0" applyFont="1" applyFill="1" applyBorder="1" applyAlignment="1">
      <alignment horizontal="center" wrapText="1"/>
    </xf>
    <xf numFmtId="0" fontId="0" fillId="0" borderId="5" xfId="0" applyFill="1" applyBorder="1" applyAlignment="1">
      <alignment wrapText="1"/>
    </xf>
    <xf numFmtId="49" fontId="3" fillId="0" borderId="0" xfId="0" applyNumberFormat="1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left" wrapText="1"/>
    </xf>
    <xf numFmtId="0" fontId="1" fillId="4" borderId="0" xfId="0" applyFont="1" applyFill="1" applyBorder="1" applyAlignment="1">
      <alignment horizontal="left" wrapText="1"/>
    </xf>
    <xf numFmtId="0" fontId="1" fillId="5" borderId="0" xfId="0" applyFont="1" applyFill="1" applyBorder="1" applyAlignment="1">
      <alignment horizontal="left" wrapText="1"/>
    </xf>
    <xf numFmtId="0" fontId="1" fillId="2" borderId="0" xfId="0" applyFont="1" applyFill="1" applyBorder="1" applyAlignment="1">
      <alignment horizontal="left" wrapText="1"/>
    </xf>
    <xf numFmtId="0" fontId="0" fillId="0" borderId="6" xfId="0" applyFill="1" applyBorder="1" applyAlignment="1">
      <alignment wrapText="1"/>
    </xf>
    <xf numFmtId="49" fontId="0" fillId="0" borderId="6" xfId="0" applyNumberFormat="1" applyFill="1" applyBorder="1" applyAlignment="1">
      <alignment wrapText="1"/>
    </xf>
    <xf numFmtId="0" fontId="13" fillId="0" borderId="0" xfId="0" applyFont="1" applyFill="1" applyBorder="1" applyAlignment="1">
      <alignment horizontal="left" wrapText="1"/>
    </xf>
    <xf numFmtId="0" fontId="13" fillId="0" borderId="6" xfId="0" applyFont="1" applyFill="1" applyBorder="1" applyAlignment="1">
      <alignment horizontal="left" wrapText="1"/>
    </xf>
    <xf numFmtId="0" fontId="12" fillId="0" borderId="2" xfId="0" applyFont="1" applyFill="1" applyBorder="1" applyAlignment="1">
      <alignment horizontal="left" wrapText="1"/>
    </xf>
    <xf numFmtId="0" fontId="13" fillId="0" borderId="2" xfId="0" applyFont="1" applyFill="1" applyBorder="1" applyAlignment="1">
      <alignment horizontal="center" wrapText="1"/>
    </xf>
    <xf numFmtId="49" fontId="13" fillId="0" borderId="2" xfId="0" applyNumberFormat="1" applyFont="1" applyFill="1" applyBorder="1" applyAlignment="1">
      <alignment horizontal="center" wrapText="1"/>
    </xf>
    <xf numFmtId="0" fontId="13" fillId="0" borderId="7" xfId="0" applyFont="1" applyFill="1" applyBorder="1" applyAlignment="1">
      <alignment horizontal="left" wrapText="1"/>
    </xf>
    <xf numFmtId="0" fontId="0" fillId="0" borderId="7" xfId="0" applyFill="1" applyBorder="1" applyAlignment="1">
      <alignment wrapText="1"/>
    </xf>
    <xf numFmtId="49" fontId="0" fillId="0" borderId="7" xfId="0" applyNumberFormat="1" applyFill="1" applyBorder="1" applyAlignment="1">
      <alignment wrapText="1"/>
    </xf>
    <xf numFmtId="0" fontId="13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0" fillId="0" borderId="7" xfId="0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2" fontId="0" fillId="0" borderId="0" xfId="0" applyNumberFormat="1" applyFill="1" applyBorder="1" applyAlignment="1">
      <alignment wrapText="1"/>
    </xf>
    <xf numFmtId="2" fontId="0" fillId="2" borderId="0" xfId="0" applyNumberFormat="1" applyFont="1" applyFill="1" applyAlignment="1">
      <alignment wrapText="1"/>
    </xf>
    <xf numFmtId="16" fontId="0" fillId="0" borderId="0" xfId="0" applyNumberFormat="1" applyFill="1" applyBorder="1" applyAlignment="1">
      <alignment wrapText="1"/>
    </xf>
    <xf numFmtId="0" fontId="14" fillId="0" borderId="2" xfId="0" applyFont="1" applyFill="1" applyBorder="1" applyAlignment="1">
      <alignment horizontal="center" wrapText="1"/>
    </xf>
    <xf numFmtId="2" fontId="14" fillId="0" borderId="2" xfId="0" applyNumberFormat="1" applyFont="1" applyFill="1" applyBorder="1" applyAlignment="1">
      <alignment horizontal="center" wrapText="1"/>
    </xf>
    <xf numFmtId="49" fontId="14" fillId="0" borderId="2" xfId="0" applyNumberFormat="1" applyFont="1" applyFill="1" applyBorder="1" applyAlignment="1">
      <alignment horizontal="center" wrapText="1"/>
    </xf>
    <xf numFmtId="0" fontId="15" fillId="0" borderId="2" xfId="0" applyFont="1" applyFill="1" applyBorder="1" applyAlignment="1">
      <alignment horizontal="center" wrapText="1"/>
    </xf>
    <xf numFmtId="2" fontId="0" fillId="0" borderId="1" xfId="0" applyNumberFormat="1" applyFill="1" applyBorder="1" applyAlignment="1">
      <alignment wrapText="1"/>
    </xf>
    <xf numFmtId="0" fontId="16" fillId="0" borderId="2" xfId="0" applyFont="1" applyFill="1" applyBorder="1" applyAlignment="1">
      <alignment horizontal="center" wrapText="1"/>
    </xf>
    <xf numFmtId="2" fontId="16" fillId="0" borderId="2" xfId="0" applyNumberFormat="1" applyFont="1" applyFill="1" applyBorder="1" applyAlignment="1">
      <alignment horizontal="center" wrapText="1"/>
    </xf>
    <xf numFmtId="49" fontId="16" fillId="0" borderId="2" xfId="0" applyNumberFormat="1" applyFont="1" applyFill="1" applyBorder="1" applyAlignment="1">
      <alignment horizontal="center" wrapText="1"/>
    </xf>
    <xf numFmtId="0" fontId="17" fillId="0" borderId="0" xfId="0" applyFont="1" applyFill="1" applyAlignment="1">
      <alignment horizontal="left" wrapText="1"/>
    </xf>
    <xf numFmtId="0" fontId="18" fillId="0" borderId="0" xfId="0" applyFont="1" applyFill="1" applyAlignment="1">
      <alignment wrapText="1"/>
    </xf>
    <xf numFmtId="0" fontId="18" fillId="0" borderId="0" xfId="0" applyFont="1" applyFill="1" applyBorder="1" applyAlignment="1">
      <alignment wrapText="1"/>
    </xf>
    <xf numFmtId="2" fontId="18" fillId="0" borderId="0" xfId="0" applyNumberFormat="1" applyFont="1" applyFill="1" applyBorder="1" applyAlignment="1">
      <alignment wrapText="1"/>
    </xf>
    <xf numFmtId="49" fontId="18" fillId="0" borderId="0" xfId="0" applyNumberFormat="1" applyFont="1" applyFill="1" applyBorder="1" applyAlignment="1">
      <alignment wrapText="1"/>
    </xf>
    <xf numFmtId="0" fontId="19" fillId="0" borderId="0" xfId="0" applyFont="1" applyFill="1" applyBorder="1" applyAlignment="1">
      <alignment wrapText="1"/>
    </xf>
    <xf numFmtId="0" fontId="17" fillId="0" borderId="0" xfId="0" applyFont="1" applyFill="1" applyAlignment="1">
      <alignment wrapText="1"/>
    </xf>
    <xf numFmtId="0" fontId="17" fillId="0" borderId="0" xfId="0" applyFont="1" applyFill="1" applyAlignment="1">
      <alignment horizontal="right" wrapText="1"/>
    </xf>
    <xf numFmtId="49" fontId="17" fillId="0" borderId="0" xfId="0" applyNumberFormat="1" applyFont="1" applyFill="1" applyAlignment="1">
      <alignment wrapText="1"/>
    </xf>
    <xf numFmtId="1" fontId="17" fillId="0" borderId="0" xfId="0" applyNumberFormat="1" applyFont="1" applyFill="1" applyAlignment="1">
      <alignment wrapText="1"/>
    </xf>
    <xf numFmtId="0" fontId="17" fillId="0" borderId="0" xfId="0" applyFont="1" applyFill="1" applyBorder="1" applyAlignment="1">
      <alignment wrapText="1"/>
    </xf>
    <xf numFmtId="2" fontId="18" fillId="0" borderId="0" xfId="0" applyNumberFormat="1" applyFont="1" applyFill="1" applyAlignment="1">
      <alignment wrapText="1"/>
    </xf>
    <xf numFmtId="49" fontId="18" fillId="0" borderId="0" xfId="0" applyNumberFormat="1" applyFont="1" applyFill="1" applyAlignment="1">
      <alignment wrapText="1"/>
    </xf>
    <xf numFmtId="0" fontId="17" fillId="0" borderId="8" xfId="0" applyFont="1" applyFill="1" applyBorder="1" applyAlignment="1">
      <alignment wrapText="1"/>
    </xf>
    <xf numFmtId="166" fontId="17" fillId="0" borderId="8" xfId="0" applyNumberFormat="1" applyFont="1" applyFill="1" applyBorder="1" applyAlignment="1">
      <alignment wrapText="1"/>
    </xf>
    <xf numFmtId="49" fontId="17" fillId="0" borderId="8" xfId="0" applyNumberFormat="1" applyFont="1" applyFill="1" applyBorder="1" applyAlignment="1">
      <alignment wrapText="1"/>
    </xf>
    <xf numFmtId="0" fontId="19" fillId="0" borderId="8" xfId="0" applyFont="1" applyFill="1" applyBorder="1" applyAlignment="1">
      <alignment wrapText="1"/>
    </xf>
    <xf numFmtId="1" fontId="17" fillId="0" borderId="8" xfId="0" applyNumberFormat="1" applyFont="1" applyFill="1" applyBorder="1" applyAlignment="1">
      <alignment wrapText="1"/>
    </xf>
  </cellXfs>
  <cellStyles count="1">
    <cellStyle name="Normal" xfId="0" builtinId="0"/>
  </cellStyles>
  <dxfs count="4"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calcChain" Target="calcChain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AA728"/>
  <sheetViews>
    <sheetView workbookViewId="0">
      <pane xSplit="1" ySplit="1" topLeftCell="B230" activePane="bottomRight" state="frozen"/>
      <selection pane="topRight" activeCell="B1" sqref="B1"/>
      <selection pane="bottomLeft" activeCell="A2" sqref="A2"/>
      <selection pane="bottomRight" activeCell="G722" sqref="G722"/>
    </sheetView>
  </sheetViews>
  <sheetFormatPr defaultColWidth="14.42578125" defaultRowHeight="15" customHeight="1"/>
  <cols>
    <col min="1" max="1" width="31.42578125" style="7" customWidth="1"/>
    <col min="2" max="2" width="17.42578125" style="7" bestFit="1" customWidth="1"/>
    <col min="3" max="3" width="32.85546875" style="7" bestFit="1" customWidth="1"/>
    <col min="4" max="4" width="22.42578125" style="7" bestFit="1" customWidth="1"/>
    <col min="5" max="5" width="27.42578125" style="7" bestFit="1" customWidth="1"/>
    <col min="6" max="6" width="10.5703125" style="7" bestFit="1" customWidth="1"/>
    <col min="7" max="7" width="7.85546875" style="106" bestFit="1" customWidth="1"/>
    <col min="8" max="8" width="6.7109375" style="7" bestFit="1" customWidth="1"/>
    <col min="9" max="9" width="10.7109375" style="7" customWidth="1"/>
    <col min="10" max="10" width="9.5703125" style="7" customWidth="1"/>
    <col min="11" max="11" width="12.42578125" style="7" bestFit="1" customWidth="1"/>
    <col min="12" max="12" width="13.28515625" style="46" customWidth="1"/>
    <col min="13" max="13" width="7.5703125" style="46" bestFit="1" customWidth="1"/>
    <col min="14" max="14" width="29.85546875" style="7" bestFit="1" customWidth="1"/>
    <col min="15" max="15" width="21" style="7" customWidth="1"/>
    <col min="16" max="16" width="19.5703125" style="7" bestFit="1" customWidth="1"/>
    <col min="17" max="27" width="17.28515625" style="7" customWidth="1"/>
    <col min="28" max="16384" width="14.42578125" style="7"/>
  </cols>
  <sheetData>
    <row r="1" spans="1:27" ht="12.75">
      <c r="A1" s="108" t="s">
        <v>0</v>
      </c>
      <c r="B1" s="108" t="s">
        <v>1</v>
      </c>
      <c r="C1" s="108" t="s">
        <v>2</v>
      </c>
      <c r="D1" s="108" t="s">
        <v>3</v>
      </c>
      <c r="E1" s="108" t="s">
        <v>4</v>
      </c>
      <c r="F1" s="108" t="s">
        <v>5</v>
      </c>
      <c r="G1" s="109" t="s">
        <v>6</v>
      </c>
      <c r="H1" s="108" t="s">
        <v>1775</v>
      </c>
      <c r="I1" s="108" t="s">
        <v>8</v>
      </c>
      <c r="J1" s="108" t="s">
        <v>1776</v>
      </c>
      <c r="K1" s="108" t="s">
        <v>10</v>
      </c>
      <c r="L1" s="110" t="s">
        <v>11</v>
      </c>
      <c r="M1" s="110" t="s">
        <v>1632</v>
      </c>
      <c r="N1" s="108" t="s">
        <v>12</v>
      </c>
      <c r="O1" s="108" t="s">
        <v>13</v>
      </c>
      <c r="P1" s="108" t="s">
        <v>14</v>
      </c>
      <c r="Q1" s="6"/>
      <c r="R1" s="6"/>
      <c r="S1" s="6"/>
      <c r="T1" s="6"/>
      <c r="U1" s="6"/>
      <c r="V1" s="6"/>
      <c r="W1" s="6"/>
      <c r="X1" s="6"/>
      <c r="Y1" s="6"/>
      <c r="Z1" s="6"/>
      <c r="AA1" s="6"/>
    </row>
    <row r="2" spans="1:27" ht="12.75">
      <c r="A2" s="1" t="s">
        <v>497</v>
      </c>
      <c r="B2" s="1" t="s">
        <v>498</v>
      </c>
      <c r="C2" s="1" t="s">
        <v>487</v>
      </c>
      <c r="D2" s="1" t="s">
        <v>488</v>
      </c>
      <c r="E2" s="1" t="s">
        <v>32</v>
      </c>
      <c r="F2" s="1" t="s">
        <v>20</v>
      </c>
      <c r="G2" s="105">
        <v>11</v>
      </c>
      <c r="H2" s="1">
        <v>37</v>
      </c>
      <c r="I2" s="1">
        <v>24</v>
      </c>
      <c r="J2" s="1">
        <v>24</v>
      </c>
      <c r="K2" s="1" t="s">
        <v>47</v>
      </c>
      <c r="L2" s="27">
        <v>1</v>
      </c>
      <c r="M2" s="27" t="s">
        <v>60</v>
      </c>
      <c r="N2" s="1"/>
      <c r="O2" s="1"/>
      <c r="P2" s="1"/>
      <c r="Q2" s="8"/>
      <c r="R2" s="8"/>
      <c r="S2" s="8"/>
      <c r="T2" s="8"/>
      <c r="U2" s="8"/>
      <c r="V2" s="8"/>
      <c r="W2" s="8"/>
      <c r="X2" s="8"/>
      <c r="Y2" s="8"/>
      <c r="Z2" s="8"/>
      <c r="AA2" s="8"/>
    </row>
    <row r="3" spans="1:27" ht="12.75">
      <c r="A3" s="1" t="s">
        <v>495</v>
      </c>
      <c r="B3" s="1" t="s">
        <v>496</v>
      </c>
      <c r="C3" s="1" t="s">
        <v>487</v>
      </c>
      <c r="D3" s="1" t="s">
        <v>488</v>
      </c>
      <c r="E3" s="1" t="s">
        <v>32</v>
      </c>
      <c r="F3" s="1" t="s">
        <v>20</v>
      </c>
      <c r="G3" s="105">
        <v>9</v>
      </c>
      <c r="H3" s="1">
        <v>33</v>
      </c>
      <c r="I3" s="1">
        <v>21</v>
      </c>
      <c r="J3" s="1">
        <v>21</v>
      </c>
      <c r="K3" s="1" t="s">
        <v>47</v>
      </c>
      <c r="L3" s="27">
        <v>1</v>
      </c>
      <c r="M3" s="27" t="s">
        <v>60</v>
      </c>
      <c r="N3" s="1"/>
      <c r="O3" s="1"/>
      <c r="P3" s="1"/>
      <c r="Q3" s="8"/>
      <c r="R3" s="8"/>
      <c r="S3" s="8"/>
      <c r="T3" s="8"/>
      <c r="U3" s="8"/>
      <c r="V3" s="8"/>
      <c r="W3" s="8"/>
      <c r="X3" s="8"/>
      <c r="Y3" s="8"/>
      <c r="Z3" s="8"/>
      <c r="AA3" s="8"/>
    </row>
    <row r="4" spans="1:27" ht="12.75">
      <c r="A4" s="1" t="s">
        <v>493</v>
      </c>
      <c r="B4" s="1" t="s">
        <v>494</v>
      </c>
      <c r="C4" s="1" t="s">
        <v>487</v>
      </c>
      <c r="D4" s="1" t="s">
        <v>488</v>
      </c>
      <c r="E4" s="1" t="s">
        <v>32</v>
      </c>
      <c r="F4" s="1" t="s">
        <v>20</v>
      </c>
      <c r="G4" s="105">
        <v>7</v>
      </c>
      <c r="H4" s="1">
        <v>25</v>
      </c>
      <c r="I4" s="1">
        <v>16</v>
      </c>
      <c r="J4" s="1">
        <v>16</v>
      </c>
      <c r="K4" s="1" t="s">
        <v>47</v>
      </c>
      <c r="L4" s="27">
        <v>1</v>
      </c>
      <c r="M4" s="27" t="s">
        <v>60</v>
      </c>
      <c r="N4" s="1"/>
      <c r="O4" s="1"/>
      <c r="P4" s="1"/>
      <c r="Q4" s="8"/>
      <c r="R4" s="8"/>
      <c r="S4" s="8"/>
      <c r="T4" s="8"/>
      <c r="U4" s="8"/>
      <c r="V4" s="8"/>
      <c r="W4" s="8"/>
      <c r="X4" s="8"/>
      <c r="Y4" s="8"/>
      <c r="Z4" s="8"/>
      <c r="AA4" s="8"/>
    </row>
    <row r="5" spans="1:27" ht="12.75">
      <c r="A5" s="1" t="s">
        <v>491</v>
      </c>
      <c r="B5" s="1" t="s">
        <v>492</v>
      </c>
      <c r="C5" s="1" t="s">
        <v>487</v>
      </c>
      <c r="D5" s="1" t="s">
        <v>488</v>
      </c>
      <c r="E5" s="1" t="s">
        <v>32</v>
      </c>
      <c r="F5" s="1" t="s">
        <v>20</v>
      </c>
      <c r="G5" s="105">
        <v>5</v>
      </c>
      <c r="H5" s="1">
        <v>13</v>
      </c>
      <c r="I5" s="1">
        <v>8</v>
      </c>
      <c r="J5" s="1">
        <v>8</v>
      </c>
      <c r="K5" s="1" t="s">
        <v>47</v>
      </c>
      <c r="L5" s="27">
        <v>1</v>
      </c>
      <c r="M5" s="27" t="s">
        <v>60</v>
      </c>
      <c r="N5" s="1"/>
      <c r="O5" s="1"/>
      <c r="P5" s="1"/>
      <c r="Q5" s="8"/>
      <c r="R5" s="8"/>
      <c r="S5" s="8"/>
      <c r="T5" s="8"/>
      <c r="U5" s="8"/>
      <c r="V5" s="8"/>
      <c r="W5" s="8"/>
      <c r="X5" s="8"/>
      <c r="Y5" s="8"/>
      <c r="Z5" s="8"/>
      <c r="AA5" s="8"/>
    </row>
    <row r="6" spans="1:27" ht="12.75">
      <c r="A6" s="1" t="s">
        <v>1633</v>
      </c>
      <c r="B6" s="1" t="s">
        <v>490</v>
      </c>
      <c r="C6" s="1" t="s">
        <v>487</v>
      </c>
      <c r="D6" s="1" t="s">
        <v>488</v>
      </c>
      <c r="E6" s="1" t="s">
        <v>32</v>
      </c>
      <c r="F6" s="1" t="s">
        <v>20</v>
      </c>
      <c r="G6" s="105">
        <v>3</v>
      </c>
      <c r="H6" s="1">
        <v>7</v>
      </c>
      <c r="I6" s="1">
        <v>4</v>
      </c>
      <c r="J6" s="1">
        <v>4</v>
      </c>
      <c r="K6" s="1" t="s">
        <v>47</v>
      </c>
      <c r="L6" s="27">
        <v>1</v>
      </c>
      <c r="M6" s="27" t="s">
        <v>60</v>
      </c>
      <c r="N6" s="1"/>
      <c r="O6" s="1"/>
      <c r="P6" s="1"/>
      <c r="Q6" s="8"/>
      <c r="R6" s="8"/>
      <c r="S6" s="8"/>
      <c r="T6" s="8"/>
      <c r="U6" s="8"/>
      <c r="V6" s="8"/>
      <c r="W6" s="8"/>
      <c r="X6" s="8"/>
      <c r="Y6" s="8"/>
      <c r="Z6" s="8"/>
      <c r="AA6" s="8"/>
    </row>
    <row r="7" spans="1:27" ht="12.75">
      <c r="A7" s="1" t="s">
        <v>485</v>
      </c>
      <c r="B7" s="1" t="s">
        <v>486</v>
      </c>
      <c r="C7" s="1" t="s">
        <v>487</v>
      </c>
      <c r="D7" s="1" t="s">
        <v>488</v>
      </c>
      <c r="E7" s="1" t="s">
        <v>32</v>
      </c>
      <c r="F7" s="1" t="s">
        <v>20</v>
      </c>
      <c r="G7" s="105">
        <v>1</v>
      </c>
      <c r="H7" s="1">
        <v>4</v>
      </c>
      <c r="I7" s="1">
        <v>2</v>
      </c>
      <c r="J7" s="1">
        <v>2</v>
      </c>
      <c r="K7" s="1" t="s">
        <v>47</v>
      </c>
      <c r="L7" s="27">
        <v>1</v>
      </c>
      <c r="M7" s="27" t="s">
        <v>60</v>
      </c>
      <c r="N7" s="1"/>
      <c r="O7" s="1"/>
      <c r="P7" s="1"/>
      <c r="Q7" s="8"/>
      <c r="R7" s="8"/>
      <c r="S7" s="8"/>
      <c r="T7" s="8"/>
      <c r="U7" s="8"/>
      <c r="V7" s="8"/>
      <c r="W7" s="8"/>
      <c r="X7" s="8"/>
      <c r="Y7" s="8"/>
      <c r="Z7" s="8"/>
      <c r="AA7" s="8"/>
    </row>
    <row r="8" spans="1:27" ht="12.75">
      <c r="A8" s="1" t="s">
        <v>481</v>
      </c>
      <c r="B8" s="1" t="s">
        <v>482</v>
      </c>
      <c r="C8" s="1" t="s">
        <v>472</v>
      </c>
      <c r="D8" s="1" t="s">
        <v>18</v>
      </c>
      <c r="E8" s="1" t="s">
        <v>19</v>
      </c>
      <c r="F8" s="1" t="s">
        <v>20</v>
      </c>
      <c r="G8" s="1">
        <v>11</v>
      </c>
      <c r="H8" s="1">
        <v>25</v>
      </c>
      <c r="I8" s="1">
        <v>24</v>
      </c>
      <c r="J8" s="1">
        <v>24</v>
      </c>
      <c r="K8" s="1" t="s">
        <v>21</v>
      </c>
      <c r="L8" s="27">
        <v>1</v>
      </c>
      <c r="M8" s="27" t="s">
        <v>60</v>
      </c>
      <c r="N8" s="1"/>
      <c r="O8" s="1"/>
      <c r="P8" s="1"/>
      <c r="Q8" s="8"/>
      <c r="R8" s="8"/>
      <c r="S8" s="8"/>
      <c r="T8" s="8"/>
      <c r="U8" s="8"/>
      <c r="V8" s="8"/>
      <c r="W8" s="8"/>
      <c r="X8" s="8"/>
      <c r="Y8" s="8"/>
      <c r="Z8" s="8"/>
      <c r="AA8" s="8"/>
    </row>
    <row r="9" spans="1:27" ht="12.75">
      <c r="A9" s="1" t="s">
        <v>479</v>
      </c>
      <c r="B9" s="1" t="s">
        <v>480</v>
      </c>
      <c r="C9" s="1" t="s">
        <v>472</v>
      </c>
      <c r="D9" s="1" t="s">
        <v>18</v>
      </c>
      <c r="E9" s="1" t="s">
        <v>19</v>
      </c>
      <c r="F9" s="1" t="s">
        <v>20</v>
      </c>
      <c r="G9" s="1">
        <v>9</v>
      </c>
      <c r="H9" s="1">
        <v>22</v>
      </c>
      <c r="I9" s="1">
        <v>21</v>
      </c>
      <c r="J9" s="1">
        <v>21</v>
      </c>
      <c r="K9" s="1" t="s">
        <v>21</v>
      </c>
      <c r="L9" s="27">
        <v>1</v>
      </c>
      <c r="M9" s="27" t="s">
        <v>60</v>
      </c>
      <c r="N9" s="1"/>
      <c r="O9" s="1"/>
      <c r="P9" s="1"/>
      <c r="Q9" s="8"/>
      <c r="R9" s="8"/>
      <c r="S9" s="8"/>
      <c r="T9" s="8"/>
      <c r="U9" s="8"/>
      <c r="V9" s="8"/>
      <c r="W9" s="8"/>
      <c r="X9" s="8"/>
      <c r="Y9" s="8"/>
      <c r="Z9" s="8"/>
      <c r="AA9" s="8"/>
    </row>
    <row r="10" spans="1:27" ht="12.75">
      <c r="A10" s="1" t="s">
        <v>477</v>
      </c>
      <c r="B10" s="1" t="s">
        <v>478</v>
      </c>
      <c r="C10" s="1" t="s">
        <v>472</v>
      </c>
      <c r="D10" s="1" t="s">
        <v>18</v>
      </c>
      <c r="E10" s="1" t="s">
        <v>19</v>
      </c>
      <c r="F10" s="1" t="s">
        <v>20</v>
      </c>
      <c r="G10" s="1">
        <v>7</v>
      </c>
      <c r="H10" s="1">
        <v>17</v>
      </c>
      <c r="I10" s="1">
        <v>16</v>
      </c>
      <c r="J10" s="1">
        <v>16</v>
      </c>
      <c r="K10" s="1" t="s">
        <v>21</v>
      </c>
      <c r="L10" s="27">
        <v>1</v>
      </c>
      <c r="M10" s="27" t="s">
        <v>60</v>
      </c>
      <c r="N10" s="1"/>
      <c r="O10" s="1"/>
      <c r="P10" s="1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</row>
    <row r="11" spans="1:27" ht="12.75">
      <c r="A11" s="1" t="s">
        <v>475</v>
      </c>
      <c r="B11" s="1" t="s">
        <v>476</v>
      </c>
      <c r="C11" s="1" t="s">
        <v>472</v>
      </c>
      <c r="D11" s="1" t="s">
        <v>18</v>
      </c>
      <c r="E11" s="1" t="s">
        <v>19</v>
      </c>
      <c r="F11" s="1" t="s">
        <v>20</v>
      </c>
      <c r="G11" s="1">
        <v>5</v>
      </c>
      <c r="H11" s="1">
        <v>8</v>
      </c>
      <c r="I11" s="1">
        <v>8</v>
      </c>
      <c r="J11" s="1">
        <v>8</v>
      </c>
      <c r="K11" s="1" t="s">
        <v>21</v>
      </c>
      <c r="L11" s="27">
        <v>1</v>
      </c>
      <c r="M11" s="27" t="s">
        <v>60</v>
      </c>
      <c r="N11" s="1"/>
      <c r="O11" s="1"/>
      <c r="P11" s="1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</row>
    <row r="12" spans="1:27" ht="12.75">
      <c r="A12" s="1" t="s">
        <v>1634</v>
      </c>
      <c r="B12" s="1" t="s">
        <v>474</v>
      </c>
      <c r="C12" s="1" t="s">
        <v>472</v>
      </c>
      <c r="D12" s="1" t="s">
        <v>18</v>
      </c>
      <c r="E12" s="1" t="s">
        <v>19</v>
      </c>
      <c r="F12" s="1" t="s">
        <v>20</v>
      </c>
      <c r="G12" s="1">
        <v>3</v>
      </c>
      <c r="H12" s="1">
        <v>5</v>
      </c>
      <c r="I12" s="1">
        <v>4</v>
      </c>
      <c r="J12" s="1">
        <v>4</v>
      </c>
      <c r="K12" s="1" t="s">
        <v>21</v>
      </c>
      <c r="L12" s="27">
        <v>1</v>
      </c>
      <c r="M12" s="27" t="s">
        <v>60</v>
      </c>
      <c r="N12" s="1"/>
      <c r="O12" s="1"/>
      <c r="P12" s="1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</row>
    <row r="13" spans="1:27" ht="12.75">
      <c r="A13" s="1" t="s">
        <v>470</v>
      </c>
      <c r="B13" s="1" t="s">
        <v>471</v>
      </c>
      <c r="C13" s="1" t="s">
        <v>472</v>
      </c>
      <c r="D13" s="1" t="s">
        <v>18</v>
      </c>
      <c r="E13" s="1" t="s">
        <v>19</v>
      </c>
      <c r="F13" s="1" t="s">
        <v>20</v>
      </c>
      <c r="G13" s="1">
        <v>1</v>
      </c>
      <c r="H13" s="1">
        <v>3</v>
      </c>
      <c r="I13" s="1">
        <v>2</v>
      </c>
      <c r="J13" s="1">
        <v>2</v>
      </c>
      <c r="K13" s="1" t="s">
        <v>21</v>
      </c>
      <c r="L13" s="27">
        <v>1</v>
      </c>
      <c r="M13" s="27" t="s">
        <v>60</v>
      </c>
      <c r="N13" s="1"/>
      <c r="O13" s="1"/>
      <c r="P13" s="1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</row>
    <row r="14" spans="1:27" ht="12.75">
      <c r="A14" s="1" t="s">
        <v>512</v>
      </c>
      <c r="B14" s="1" t="s">
        <v>513</v>
      </c>
      <c r="C14" s="1" t="s">
        <v>503</v>
      </c>
      <c r="D14" s="1" t="s">
        <v>504</v>
      </c>
      <c r="E14" s="1" t="s">
        <v>40</v>
      </c>
      <c r="F14" s="1" t="s">
        <v>20</v>
      </c>
      <c r="G14" s="1">
        <v>11</v>
      </c>
      <c r="H14" s="1">
        <v>37</v>
      </c>
      <c r="I14" s="1">
        <v>24</v>
      </c>
      <c r="J14" s="1">
        <v>24</v>
      </c>
      <c r="K14" s="1" t="s">
        <v>41</v>
      </c>
      <c r="L14" s="27">
        <v>1</v>
      </c>
      <c r="M14" s="27" t="s">
        <v>60</v>
      </c>
      <c r="N14" s="1"/>
      <c r="O14" s="1"/>
      <c r="P14" s="1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</row>
    <row r="15" spans="1:27" ht="12.75">
      <c r="A15" s="1" t="s">
        <v>510</v>
      </c>
      <c r="B15" s="1" t="s">
        <v>511</v>
      </c>
      <c r="C15" s="1" t="s">
        <v>503</v>
      </c>
      <c r="D15" s="1" t="s">
        <v>504</v>
      </c>
      <c r="E15" s="1" t="s">
        <v>40</v>
      </c>
      <c r="F15" s="1" t="s">
        <v>20</v>
      </c>
      <c r="G15" s="1">
        <v>9</v>
      </c>
      <c r="H15" s="1">
        <v>32</v>
      </c>
      <c r="I15" s="1">
        <v>21</v>
      </c>
      <c r="J15" s="1">
        <v>21</v>
      </c>
      <c r="K15" s="1" t="s">
        <v>41</v>
      </c>
      <c r="L15" s="27">
        <v>1</v>
      </c>
      <c r="M15" s="27" t="s">
        <v>60</v>
      </c>
      <c r="N15" s="1"/>
      <c r="O15" s="1"/>
      <c r="P15" s="1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</row>
    <row r="16" spans="1:27" ht="12.75">
      <c r="A16" s="1" t="s">
        <v>508</v>
      </c>
      <c r="B16" s="1" t="s">
        <v>509</v>
      </c>
      <c r="C16" s="1" t="s">
        <v>503</v>
      </c>
      <c r="D16" s="1" t="s">
        <v>504</v>
      </c>
      <c r="E16" s="1" t="s">
        <v>40</v>
      </c>
      <c r="F16" s="1" t="s">
        <v>20</v>
      </c>
      <c r="G16" s="1">
        <v>7</v>
      </c>
      <c r="H16" s="1">
        <v>25</v>
      </c>
      <c r="I16" s="1">
        <v>16</v>
      </c>
      <c r="J16" s="1">
        <v>16</v>
      </c>
      <c r="K16" s="1" t="s">
        <v>41</v>
      </c>
      <c r="L16" s="27">
        <v>1</v>
      </c>
      <c r="M16" s="27" t="s">
        <v>60</v>
      </c>
      <c r="N16" s="1"/>
      <c r="O16" s="1"/>
      <c r="P16" s="1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</row>
    <row r="17" spans="1:27" ht="12.75">
      <c r="A17" s="1" t="s">
        <v>506</v>
      </c>
      <c r="B17" s="1" t="s">
        <v>507</v>
      </c>
      <c r="C17" s="1" t="s">
        <v>503</v>
      </c>
      <c r="D17" s="1" t="s">
        <v>504</v>
      </c>
      <c r="E17" s="1" t="s">
        <v>40</v>
      </c>
      <c r="F17" s="1" t="s">
        <v>20</v>
      </c>
      <c r="G17" s="1">
        <v>5</v>
      </c>
      <c r="H17" s="1">
        <v>10</v>
      </c>
      <c r="I17" s="1">
        <v>8</v>
      </c>
      <c r="J17" s="1">
        <v>8</v>
      </c>
      <c r="K17" s="1" t="s">
        <v>41</v>
      </c>
      <c r="L17" s="27">
        <v>1</v>
      </c>
      <c r="M17" s="27" t="s">
        <v>60</v>
      </c>
      <c r="N17" s="1"/>
      <c r="O17" s="1"/>
      <c r="P17" s="1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</row>
    <row r="18" spans="1:27" ht="12.75">
      <c r="A18" s="1" t="s">
        <v>1635</v>
      </c>
      <c r="B18" s="1" t="s">
        <v>505</v>
      </c>
      <c r="C18" s="1" t="s">
        <v>503</v>
      </c>
      <c r="D18" s="1" t="s">
        <v>504</v>
      </c>
      <c r="E18" s="1" t="s">
        <v>40</v>
      </c>
      <c r="F18" s="1" t="s">
        <v>20</v>
      </c>
      <c r="G18" s="1">
        <v>3</v>
      </c>
      <c r="H18" s="1">
        <v>5</v>
      </c>
      <c r="I18" s="1">
        <v>4</v>
      </c>
      <c r="J18" s="1">
        <v>4</v>
      </c>
      <c r="K18" s="1" t="s">
        <v>41</v>
      </c>
      <c r="L18" s="27">
        <v>1</v>
      </c>
      <c r="M18" s="27" t="s">
        <v>60</v>
      </c>
      <c r="N18" s="1"/>
      <c r="O18" s="1"/>
      <c r="P18" s="1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</row>
    <row r="19" spans="1:27" ht="12.75">
      <c r="A19" s="1" t="s">
        <v>501</v>
      </c>
      <c r="B19" s="1" t="s">
        <v>502</v>
      </c>
      <c r="C19" s="1" t="s">
        <v>503</v>
      </c>
      <c r="D19" s="1" t="s">
        <v>504</v>
      </c>
      <c r="E19" s="1" t="s">
        <v>40</v>
      </c>
      <c r="F19" s="1" t="s">
        <v>20</v>
      </c>
      <c r="G19" s="1">
        <v>1</v>
      </c>
      <c r="H19" s="1">
        <v>3</v>
      </c>
      <c r="I19" s="1">
        <v>2</v>
      </c>
      <c r="J19" s="1">
        <v>2</v>
      </c>
      <c r="K19" s="1" t="s">
        <v>41</v>
      </c>
      <c r="L19" s="27">
        <v>1</v>
      </c>
      <c r="M19" s="27" t="s">
        <v>60</v>
      </c>
      <c r="N19" s="1"/>
      <c r="O19" s="1"/>
      <c r="P19" s="1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</row>
    <row r="20" spans="1:27" ht="12.75">
      <c r="A20" s="1" t="s">
        <v>466</v>
      </c>
      <c r="B20" s="1" t="s">
        <v>467</v>
      </c>
      <c r="C20" s="1" t="s">
        <v>458</v>
      </c>
      <c r="D20" s="1" t="s">
        <v>255</v>
      </c>
      <c r="E20" s="1" t="s">
        <v>27</v>
      </c>
      <c r="F20" s="1" t="s">
        <v>20</v>
      </c>
      <c r="G20" s="1">
        <v>11</v>
      </c>
      <c r="H20" s="1">
        <v>24</v>
      </c>
      <c r="I20" s="1">
        <v>24</v>
      </c>
      <c r="J20" s="1">
        <v>24</v>
      </c>
      <c r="K20" s="1" t="s">
        <v>28</v>
      </c>
      <c r="L20" s="27">
        <v>1</v>
      </c>
      <c r="M20" s="27" t="s">
        <v>60</v>
      </c>
      <c r="N20" s="1"/>
      <c r="O20" s="1"/>
      <c r="P20" s="1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</row>
    <row r="21" spans="1:27" ht="12.75">
      <c r="A21" s="1" t="s">
        <v>464</v>
      </c>
      <c r="B21" s="1" t="s">
        <v>465</v>
      </c>
      <c r="C21" s="1" t="s">
        <v>458</v>
      </c>
      <c r="D21" s="1" t="s">
        <v>255</v>
      </c>
      <c r="E21" s="1" t="s">
        <v>27</v>
      </c>
      <c r="F21" s="1" t="s">
        <v>20</v>
      </c>
      <c r="G21" s="1">
        <v>9</v>
      </c>
      <c r="H21" s="1">
        <v>22</v>
      </c>
      <c r="I21" s="1">
        <v>21</v>
      </c>
      <c r="J21" s="1">
        <v>21</v>
      </c>
      <c r="K21" s="1" t="s">
        <v>28</v>
      </c>
      <c r="L21" s="27">
        <v>1</v>
      </c>
      <c r="M21" s="27" t="s">
        <v>60</v>
      </c>
      <c r="N21" s="1"/>
      <c r="O21" s="1"/>
      <c r="P21" s="1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</row>
    <row r="22" spans="1:27" ht="12.75">
      <c r="A22" s="1" t="s">
        <v>462</v>
      </c>
      <c r="B22" s="1" t="s">
        <v>463</v>
      </c>
      <c r="C22" s="1" t="s">
        <v>458</v>
      </c>
      <c r="D22" s="1" t="s">
        <v>255</v>
      </c>
      <c r="E22" s="1" t="s">
        <v>27</v>
      </c>
      <c r="F22" s="1" t="s">
        <v>20</v>
      </c>
      <c r="G22" s="1">
        <v>7</v>
      </c>
      <c r="H22" s="1">
        <v>17</v>
      </c>
      <c r="I22" s="1">
        <v>16</v>
      </c>
      <c r="J22" s="1">
        <v>16</v>
      </c>
      <c r="K22" s="1" t="s">
        <v>28</v>
      </c>
      <c r="L22" s="27">
        <v>1</v>
      </c>
      <c r="M22" s="27" t="s">
        <v>60</v>
      </c>
      <c r="N22" s="1"/>
      <c r="O22" s="1"/>
      <c r="P22" s="1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</row>
    <row r="23" spans="1:27" ht="12.75">
      <c r="A23" s="1" t="s">
        <v>460</v>
      </c>
      <c r="B23" s="1" t="s">
        <v>461</v>
      </c>
      <c r="C23" s="1" t="s">
        <v>458</v>
      </c>
      <c r="D23" s="1" t="s">
        <v>255</v>
      </c>
      <c r="E23" s="1" t="s">
        <v>27</v>
      </c>
      <c r="F23" s="1" t="s">
        <v>20</v>
      </c>
      <c r="G23" s="1">
        <v>5</v>
      </c>
      <c r="H23" s="1">
        <v>8</v>
      </c>
      <c r="I23" s="1">
        <v>8</v>
      </c>
      <c r="J23" s="1">
        <v>8</v>
      </c>
      <c r="K23" s="1" t="s">
        <v>28</v>
      </c>
      <c r="L23" s="27">
        <v>1</v>
      </c>
      <c r="M23" s="27" t="s">
        <v>60</v>
      </c>
      <c r="N23" s="1"/>
      <c r="O23" s="1"/>
      <c r="P23" s="1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</row>
    <row r="24" spans="1:27" ht="12.75">
      <c r="A24" s="1" t="s">
        <v>1636</v>
      </c>
      <c r="B24" s="1" t="s">
        <v>459</v>
      </c>
      <c r="C24" s="1" t="s">
        <v>458</v>
      </c>
      <c r="D24" s="1" t="s">
        <v>255</v>
      </c>
      <c r="E24" s="1" t="s">
        <v>27</v>
      </c>
      <c r="F24" s="1" t="s">
        <v>20</v>
      </c>
      <c r="G24" s="1">
        <v>3</v>
      </c>
      <c r="H24" s="1">
        <v>4</v>
      </c>
      <c r="I24" s="1">
        <v>4</v>
      </c>
      <c r="J24" s="1">
        <v>4</v>
      </c>
      <c r="K24" s="1" t="s">
        <v>28</v>
      </c>
      <c r="L24" s="27">
        <v>1</v>
      </c>
      <c r="M24" s="27" t="s">
        <v>60</v>
      </c>
      <c r="N24" s="1"/>
      <c r="O24" s="1"/>
      <c r="P24" s="1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</row>
    <row r="25" spans="1:27" ht="12.75">
      <c r="A25" s="1" t="s">
        <v>456</v>
      </c>
      <c r="B25" s="1" t="s">
        <v>457</v>
      </c>
      <c r="C25" s="1" t="s">
        <v>458</v>
      </c>
      <c r="D25" s="1" t="s">
        <v>255</v>
      </c>
      <c r="E25" s="1" t="s">
        <v>27</v>
      </c>
      <c r="F25" s="1" t="s">
        <v>20</v>
      </c>
      <c r="G25" s="1">
        <v>1</v>
      </c>
      <c r="H25" s="1">
        <v>3</v>
      </c>
      <c r="I25" s="1">
        <v>2</v>
      </c>
      <c r="J25" s="1">
        <v>2</v>
      </c>
      <c r="K25" s="1" t="s">
        <v>28</v>
      </c>
      <c r="L25" s="27">
        <v>1</v>
      </c>
      <c r="M25" s="27" t="s">
        <v>60</v>
      </c>
      <c r="N25" s="1"/>
      <c r="O25" s="1"/>
      <c r="P25" s="1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</row>
    <row r="26" spans="1:27" ht="12.75">
      <c r="A26" s="1" t="s">
        <v>891</v>
      </c>
      <c r="B26" s="1" t="s">
        <v>892</v>
      </c>
      <c r="C26" s="1" t="s">
        <v>315</v>
      </c>
      <c r="D26" s="1" t="s">
        <v>46</v>
      </c>
      <c r="E26" s="1"/>
      <c r="F26" s="1" t="s">
        <v>20</v>
      </c>
      <c r="G26" s="1">
        <v>0.5</v>
      </c>
      <c r="H26" s="1">
        <v>0.5</v>
      </c>
      <c r="I26" s="1">
        <v>1</v>
      </c>
      <c r="J26" s="1">
        <v>1</v>
      </c>
      <c r="K26" s="1" t="s">
        <v>886</v>
      </c>
      <c r="L26" s="27" t="s">
        <v>1647</v>
      </c>
      <c r="M26" s="27" t="s">
        <v>1637</v>
      </c>
      <c r="N26" s="1"/>
      <c r="O26" s="1"/>
      <c r="P26" s="1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</row>
    <row r="27" spans="1:27" ht="12.75">
      <c r="A27" s="1" t="s">
        <v>897</v>
      </c>
      <c r="B27" s="1" t="s">
        <v>898</v>
      </c>
      <c r="C27" s="1" t="s">
        <v>315</v>
      </c>
      <c r="D27" s="1" t="s">
        <v>46</v>
      </c>
      <c r="E27" s="1"/>
      <c r="F27" s="1" t="s">
        <v>72</v>
      </c>
      <c r="G27" s="1">
        <v>8</v>
      </c>
      <c r="H27" s="1">
        <v>8</v>
      </c>
      <c r="I27" s="1">
        <v>10</v>
      </c>
      <c r="J27" s="1">
        <v>10</v>
      </c>
      <c r="K27" s="1" t="s">
        <v>886</v>
      </c>
      <c r="L27" s="27" t="s">
        <v>1647</v>
      </c>
      <c r="M27" s="27" t="s">
        <v>1637</v>
      </c>
      <c r="N27" s="1"/>
      <c r="O27" s="1"/>
      <c r="P27" s="1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</row>
    <row r="28" spans="1:27" ht="12.75">
      <c r="A28" s="1" t="s">
        <v>901</v>
      </c>
      <c r="B28" s="1" t="s">
        <v>902</v>
      </c>
      <c r="C28" s="1" t="s">
        <v>315</v>
      </c>
      <c r="D28" s="1" t="s">
        <v>46</v>
      </c>
      <c r="E28" s="1"/>
      <c r="F28" s="1" t="s">
        <v>72</v>
      </c>
      <c r="G28" s="1">
        <v>8</v>
      </c>
      <c r="H28" s="1">
        <v>8</v>
      </c>
      <c r="I28" s="1">
        <v>10</v>
      </c>
      <c r="J28" s="1">
        <v>10</v>
      </c>
      <c r="K28" s="1" t="s">
        <v>886</v>
      </c>
      <c r="L28" s="27" t="s">
        <v>1647</v>
      </c>
      <c r="M28" s="27" t="s">
        <v>1637</v>
      </c>
      <c r="N28" s="1"/>
      <c r="O28" s="1"/>
      <c r="P28" s="1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</row>
    <row r="29" spans="1:27" ht="12.75">
      <c r="A29" s="1" t="s">
        <v>899</v>
      </c>
      <c r="B29" s="1" t="s">
        <v>900</v>
      </c>
      <c r="C29" s="1" t="s">
        <v>315</v>
      </c>
      <c r="D29" s="1" t="s">
        <v>46</v>
      </c>
      <c r="E29" s="1"/>
      <c r="F29" s="1" t="s">
        <v>72</v>
      </c>
      <c r="G29" s="1">
        <v>7</v>
      </c>
      <c r="H29" s="1">
        <v>7</v>
      </c>
      <c r="I29" s="1">
        <v>10</v>
      </c>
      <c r="J29" s="1">
        <v>10</v>
      </c>
      <c r="K29" s="1" t="s">
        <v>886</v>
      </c>
      <c r="L29" s="27" t="s">
        <v>1647</v>
      </c>
      <c r="M29" s="27" t="s">
        <v>1637</v>
      </c>
      <c r="N29" s="1"/>
      <c r="O29" s="1"/>
      <c r="P29" s="1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</row>
    <row r="30" spans="1:27" ht="12.75">
      <c r="A30" s="1" t="s">
        <v>893</v>
      </c>
      <c r="B30" s="1" t="s">
        <v>894</v>
      </c>
      <c r="C30" s="1" t="s">
        <v>315</v>
      </c>
      <c r="D30" s="1" t="s">
        <v>46</v>
      </c>
      <c r="E30" s="1"/>
      <c r="F30" s="1" t="s">
        <v>72</v>
      </c>
      <c r="G30" s="1">
        <v>8</v>
      </c>
      <c r="H30" s="1">
        <v>8</v>
      </c>
      <c r="I30" s="1">
        <v>10</v>
      </c>
      <c r="J30" s="1">
        <v>10</v>
      </c>
      <c r="K30" s="1" t="s">
        <v>886</v>
      </c>
      <c r="L30" s="27" t="s">
        <v>1647</v>
      </c>
      <c r="M30" s="27" t="s">
        <v>1637</v>
      </c>
      <c r="N30" s="1"/>
      <c r="O30" s="1"/>
      <c r="P30" s="1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</row>
    <row r="31" spans="1:27" ht="12.75">
      <c r="A31" s="1" t="s">
        <v>895</v>
      </c>
      <c r="B31" s="1" t="s">
        <v>896</v>
      </c>
      <c r="C31" s="1" t="s">
        <v>315</v>
      </c>
      <c r="D31" s="1" t="s">
        <v>46</v>
      </c>
      <c r="E31" s="1"/>
      <c r="F31" s="1" t="s">
        <v>72</v>
      </c>
      <c r="G31" s="1">
        <v>8</v>
      </c>
      <c r="H31" s="1">
        <v>8</v>
      </c>
      <c r="I31" s="1">
        <v>10</v>
      </c>
      <c r="J31" s="1">
        <v>10</v>
      </c>
      <c r="K31" s="1" t="s">
        <v>886</v>
      </c>
      <c r="L31" s="27" t="s">
        <v>1647</v>
      </c>
      <c r="M31" s="27" t="s">
        <v>1637</v>
      </c>
      <c r="N31" s="1"/>
      <c r="O31" s="1"/>
      <c r="P31" s="1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</row>
    <row r="32" spans="1:27" ht="12.75">
      <c r="A32" s="1" t="s">
        <v>162</v>
      </c>
      <c r="B32" s="1" t="s">
        <v>163</v>
      </c>
      <c r="C32" s="1" t="s">
        <v>164</v>
      </c>
      <c r="D32" s="1" t="s">
        <v>18</v>
      </c>
      <c r="E32" s="1" t="s">
        <v>60</v>
      </c>
      <c r="F32" s="1" t="s">
        <v>20</v>
      </c>
      <c r="G32" s="1">
        <v>10</v>
      </c>
      <c r="H32" s="1">
        <v>18</v>
      </c>
      <c r="I32" s="1">
        <v>16</v>
      </c>
      <c r="J32" s="1">
        <v>16</v>
      </c>
      <c r="K32" s="1" t="s">
        <v>98</v>
      </c>
      <c r="L32" s="27">
        <v>1</v>
      </c>
      <c r="M32" s="27" t="s">
        <v>60</v>
      </c>
      <c r="N32" s="1"/>
      <c r="O32" s="1"/>
      <c r="P32" s="1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</row>
    <row r="33" spans="1:27" ht="12.75">
      <c r="A33" s="1" t="s">
        <v>165</v>
      </c>
      <c r="B33" s="1" t="s">
        <v>166</v>
      </c>
      <c r="C33" s="1" t="s">
        <v>164</v>
      </c>
      <c r="D33" s="1" t="s">
        <v>18</v>
      </c>
      <c r="E33" s="1" t="s">
        <v>60</v>
      </c>
      <c r="F33" s="1" t="s">
        <v>72</v>
      </c>
      <c r="G33" s="1">
        <v>11</v>
      </c>
      <c r="H33" s="1">
        <v>37</v>
      </c>
      <c r="I33" s="1">
        <v>34</v>
      </c>
      <c r="J33" s="1">
        <v>34</v>
      </c>
      <c r="K33" s="1" t="s">
        <v>98</v>
      </c>
      <c r="L33" s="27">
        <v>1</v>
      </c>
      <c r="M33" s="27" t="s">
        <v>60</v>
      </c>
      <c r="N33" s="1"/>
      <c r="O33" s="1"/>
      <c r="P33" s="1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</row>
    <row r="34" spans="1:27" ht="12.75">
      <c r="A34" s="1" t="s">
        <v>499</v>
      </c>
      <c r="B34" s="1" t="s">
        <v>500</v>
      </c>
      <c r="C34" s="1" t="s">
        <v>487</v>
      </c>
      <c r="D34" s="1" t="s">
        <v>488</v>
      </c>
      <c r="E34" s="1" t="s">
        <v>32</v>
      </c>
      <c r="F34" s="1" t="s">
        <v>222</v>
      </c>
      <c r="G34" s="1">
        <v>109</v>
      </c>
      <c r="H34" s="1">
        <v>109</v>
      </c>
      <c r="I34" s="1">
        <v>60</v>
      </c>
      <c r="J34" s="1">
        <v>60</v>
      </c>
      <c r="K34" s="1" t="s">
        <v>47</v>
      </c>
      <c r="L34" s="27">
        <v>1</v>
      </c>
      <c r="M34" s="27" t="s">
        <v>60</v>
      </c>
      <c r="N34" s="1"/>
      <c r="O34" s="1"/>
      <c r="P34" s="1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</row>
    <row r="35" spans="1:27" ht="25.5">
      <c r="A35" s="1" t="s">
        <v>168</v>
      </c>
      <c r="B35" s="1" t="s">
        <v>169</v>
      </c>
      <c r="C35" s="1" t="s">
        <v>170</v>
      </c>
      <c r="D35" s="1" t="s">
        <v>18</v>
      </c>
      <c r="E35" s="1" t="s">
        <v>171</v>
      </c>
      <c r="F35" s="1" t="s">
        <v>20</v>
      </c>
      <c r="G35" s="1">
        <v>4</v>
      </c>
      <c r="H35" s="1">
        <v>7</v>
      </c>
      <c r="I35" s="1">
        <v>5</v>
      </c>
      <c r="J35" s="1">
        <v>10</v>
      </c>
      <c r="K35" s="1" t="s">
        <v>98</v>
      </c>
      <c r="L35" s="27" t="s">
        <v>172</v>
      </c>
      <c r="M35" s="27" t="s">
        <v>60</v>
      </c>
      <c r="N35" s="1" t="s">
        <v>173</v>
      </c>
      <c r="O35" s="1"/>
      <c r="P35" s="1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</row>
    <row r="36" spans="1:27" ht="12.75">
      <c r="A36" s="1" t="s">
        <v>1826</v>
      </c>
      <c r="B36" s="1" t="s">
        <v>175</v>
      </c>
      <c r="C36" s="1" t="s">
        <v>176</v>
      </c>
      <c r="D36" s="1" t="s">
        <v>18</v>
      </c>
      <c r="E36" s="1" t="s">
        <v>1638</v>
      </c>
      <c r="F36" s="1" t="s">
        <v>20</v>
      </c>
      <c r="G36" s="1">
        <v>4</v>
      </c>
      <c r="H36" s="1">
        <v>4</v>
      </c>
      <c r="I36" s="1">
        <v>6</v>
      </c>
      <c r="J36" s="1">
        <v>6</v>
      </c>
      <c r="K36" s="1" t="s">
        <v>98</v>
      </c>
      <c r="L36" s="27" t="s">
        <v>56</v>
      </c>
      <c r="M36" s="27" t="s">
        <v>60</v>
      </c>
      <c r="N36" s="1"/>
      <c r="O36" s="1"/>
      <c r="P36" s="1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</row>
    <row r="37" spans="1:27" ht="12.75">
      <c r="A37" s="1" t="s">
        <v>842</v>
      </c>
      <c r="B37" s="1" t="s">
        <v>843</v>
      </c>
      <c r="C37" s="1" t="s">
        <v>315</v>
      </c>
      <c r="D37" s="1" t="s">
        <v>387</v>
      </c>
      <c r="E37" s="1"/>
      <c r="F37" s="1" t="s">
        <v>61</v>
      </c>
      <c r="G37" s="1">
        <v>2</v>
      </c>
      <c r="H37" s="1">
        <v>3</v>
      </c>
      <c r="I37" s="1">
        <v>3</v>
      </c>
      <c r="J37" s="1">
        <v>3</v>
      </c>
      <c r="K37" s="1" t="s">
        <v>98</v>
      </c>
      <c r="L37" s="27" t="s">
        <v>1644</v>
      </c>
      <c r="M37" s="27" t="s">
        <v>1639</v>
      </c>
      <c r="N37" s="1"/>
      <c r="O37" s="1"/>
      <c r="P37" s="1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</row>
    <row r="38" spans="1:27" ht="12.75">
      <c r="A38" s="1" t="s">
        <v>1177</v>
      </c>
      <c r="B38" s="1" t="s">
        <v>1178</v>
      </c>
      <c r="C38" s="1" t="s">
        <v>59</v>
      </c>
      <c r="D38" s="1" t="s">
        <v>60</v>
      </c>
      <c r="E38" s="1"/>
      <c r="F38" s="1" t="s">
        <v>72</v>
      </c>
      <c r="G38" s="1">
        <v>7</v>
      </c>
      <c r="H38" s="1">
        <v>7</v>
      </c>
      <c r="I38" s="1">
        <v>5</v>
      </c>
      <c r="J38" s="1">
        <v>5</v>
      </c>
      <c r="K38" s="1" t="s">
        <v>59</v>
      </c>
      <c r="L38" s="27">
        <v>1</v>
      </c>
      <c r="M38" s="27" t="s">
        <v>1639</v>
      </c>
      <c r="N38" s="1"/>
      <c r="O38" s="1"/>
      <c r="P38" s="1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</row>
    <row r="39" spans="1:27" ht="12.75">
      <c r="A39" s="1" t="s">
        <v>1187</v>
      </c>
      <c r="B39" s="1" t="s">
        <v>1188</v>
      </c>
      <c r="C39" s="1" t="s">
        <v>59</v>
      </c>
      <c r="D39" s="1" t="s">
        <v>226</v>
      </c>
      <c r="E39" s="1" t="s">
        <v>18</v>
      </c>
      <c r="F39" s="1" t="s">
        <v>72</v>
      </c>
      <c r="G39" s="105">
        <v>15</v>
      </c>
      <c r="H39" s="1">
        <v>32</v>
      </c>
      <c r="I39" s="1">
        <v>26</v>
      </c>
      <c r="J39" s="1">
        <v>26</v>
      </c>
      <c r="K39" s="1" t="s">
        <v>59</v>
      </c>
      <c r="L39" s="27">
        <v>1</v>
      </c>
      <c r="M39" s="27" t="s">
        <v>1639</v>
      </c>
      <c r="N39" s="1"/>
      <c r="O39" s="1"/>
      <c r="P39" s="1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</row>
    <row r="40" spans="1:27" ht="12.75">
      <c r="A40" s="1" t="s">
        <v>1827</v>
      </c>
      <c r="B40" s="1" t="s">
        <v>660</v>
      </c>
      <c r="C40" s="1" t="s">
        <v>238</v>
      </c>
      <c r="D40" s="1" t="s">
        <v>622</v>
      </c>
      <c r="E40" s="1"/>
      <c r="F40" s="1" t="s">
        <v>61</v>
      </c>
      <c r="G40" s="105">
        <v>3</v>
      </c>
      <c r="H40" s="1">
        <v>4</v>
      </c>
      <c r="I40" s="1">
        <v>3</v>
      </c>
      <c r="J40" s="1">
        <v>3</v>
      </c>
      <c r="K40" s="1" t="s">
        <v>98</v>
      </c>
      <c r="L40" s="27" t="s">
        <v>1643</v>
      </c>
      <c r="M40" s="27" t="s">
        <v>60</v>
      </c>
      <c r="N40" s="1"/>
      <c r="O40" s="1"/>
      <c r="P40" s="1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</row>
    <row r="41" spans="1:27" ht="12.75">
      <c r="A41" s="1" t="s">
        <v>1829</v>
      </c>
      <c r="B41" s="1" t="s">
        <v>1311</v>
      </c>
      <c r="C41" s="1" t="s">
        <v>238</v>
      </c>
      <c r="D41" s="1" t="s">
        <v>622</v>
      </c>
      <c r="E41" s="1"/>
      <c r="F41" s="1" t="s">
        <v>61</v>
      </c>
      <c r="G41" s="1">
        <v>6</v>
      </c>
      <c r="H41" s="1">
        <v>6</v>
      </c>
      <c r="I41" s="1">
        <v>5</v>
      </c>
      <c r="J41" s="1">
        <v>5</v>
      </c>
      <c r="K41" s="1" t="s">
        <v>98</v>
      </c>
      <c r="L41" s="27" t="s">
        <v>1642</v>
      </c>
      <c r="M41" s="27" t="s">
        <v>60</v>
      </c>
      <c r="N41" s="1"/>
      <c r="O41" s="1"/>
      <c r="P41" s="1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</row>
    <row r="42" spans="1:27" ht="12.75">
      <c r="A42" s="1" t="s">
        <v>1828</v>
      </c>
      <c r="B42" s="1" t="s">
        <v>1313</v>
      </c>
      <c r="C42" s="1" t="s">
        <v>238</v>
      </c>
      <c r="D42" s="1" t="s">
        <v>622</v>
      </c>
      <c r="E42" s="1"/>
      <c r="F42" s="1" t="s">
        <v>61</v>
      </c>
      <c r="G42" s="1">
        <v>9</v>
      </c>
      <c r="H42" s="1">
        <v>9</v>
      </c>
      <c r="I42" s="1">
        <v>9</v>
      </c>
      <c r="J42" s="1">
        <v>9</v>
      </c>
      <c r="K42" s="1" t="s">
        <v>98</v>
      </c>
      <c r="L42" s="27" t="s">
        <v>1643</v>
      </c>
      <c r="M42" s="27" t="s">
        <v>60</v>
      </c>
      <c r="N42" s="1"/>
      <c r="O42" s="1"/>
      <c r="P42" s="1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</row>
    <row r="43" spans="1:27" ht="12.75">
      <c r="A43" s="1" t="s">
        <v>1114</v>
      </c>
      <c r="B43" s="1" t="s">
        <v>1115</v>
      </c>
      <c r="C43" s="1" t="s">
        <v>205</v>
      </c>
      <c r="D43" s="1" t="s">
        <v>324</v>
      </c>
      <c r="E43" s="1"/>
      <c r="F43" s="1" t="s">
        <v>20</v>
      </c>
      <c r="G43" s="1">
        <v>3</v>
      </c>
      <c r="H43" s="1">
        <v>6</v>
      </c>
      <c r="I43" s="1">
        <v>4</v>
      </c>
      <c r="J43" s="1">
        <v>4</v>
      </c>
      <c r="K43" s="1" t="s">
        <v>98</v>
      </c>
      <c r="L43" s="27" t="s">
        <v>1647</v>
      </c>
      <c r="M43" s="27" t="s">
        <v>60</v>
      </c>
      <c r="N43" s="1" t="s">
        <v>1107</v>
      </c>
      <c r="O43" s="1"/>
      <c r="P43" s="1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</row>
    <row r="44" spans="1:27" ht="12.75">
      <c r="A44" s="1" t="s">
        <v>1108</v>
      </c>
      <c r="B44" s="1" t="s">
        <v>1109</v>
      </c>
      <c r="C44" s="1" t="s">
        <v>205</v>
      </c>
      <c r="D44" s="1" t="s">
        <v>324</v>
      </c>
      <c r="E44" s="1"/>
      <c r="F44" s="1" t="s">
        <v>61</v>
      </c>
      <c r="G44" s="1">
        <v>0.25</v>
      </c>
      <c r="H44" s="1">
        <v>0.25</v>
      </c>
      <c r="I44" s="1">
        <v>1</v>
      </c>
      <c r="J44" s="1">
        <v>1</v>
      </c>
      <c r="K44" s="1" t="s">
        <v>98</v>
      </c>
      <c r="L44" s="27" t="s">
        <v>1646</v>
      </c>
      <c r="M44" s="27" t="s">
        <v>60</v>
      </c>
      <c r="N44" s="1" t="s">
        <v>1107</v>
      </c>
      <c r="O44" s="1"/>
      <c r="P44" s="1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</row>
    <row r="45" spans="1:27" ht="12.75">
      <c r="A45" s="1" t="s">
        <v>1116</v>
      </c>
      <c r="B45" s="1" t="s">
        <v>1117</v>
      </c>
      <c r="C45" s="1" t="s">
        <v>205</v>
      </c>
      <c r="D45" s="1" t="s">
        <v>324</v>
      </c>
      <c r="E45" s="1"/>
      <c r="F45" s="1" t="s">
        <v>72</v>
      </c>
      <c r="G45" s="1">
        <v>5</v>
      </c>
      <c r="H45" s="1">
        <v>8</v>
      </c>
      <c r="I45" s="1">
        <v>8</v>
      </c>
      <c r="J45" s="1">
        <v>8</v>
      </c>
      <c r="K45" s="1" t="s">
        <v>98</v>
      </c>
      <c r="L45" s="27">
        <v>1</v>
      </c>
      <c r="M45" s="27" t="s">
        <v>60</v>
      </c>
      <c r="N45" s="1" t="s">
        <v>1107</v>
      </c>
      <c r="O45" s="1"/>
      <c r="P45" s="1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</row>
    <row r="46" spans="1:27" ht="12.75">
      <c r="A46" s="1" t="s">
        <v>1112</v>
      </c>
      <c r="B46" s="1" t="s">
        <v>1113</v>
      </c>
      <c r="C46" s="1" t="s">
        <v>205</v>
      </c>
      <c r="D46" s="1" t="s">
        <v>324</v>
      </c>
      <c r="E46" s="1"/>
      <c r="F46" s="1" t="s">
        <v>61</v>
      </c>
      <c r="G46" s="1">
        <v>4</v>
      </c>
      <c r="H46" s="1">
        <v>7</v>
      </c>
      <c r="I46" s="1">
        <v>6</v>
      </c>
      <c r="J46" s="1">
        <v>6</v>
      </c>
      <c r="K46" s="1" t="s">
        <v>98</v>
      </c>
      <c r="L46" s="27">
        <v>44216</v>
      </c>
      <c r="M46" s="27" t="s">
        <v>60</v>
      </c>
      <c r="N46" s="1"/>
      <c r="O46" s="1"/>
      <c r="P46" s="1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</row>
    <row r="47" spans="1:27" ht="12.75">
      <c r="A47" s="1" t="s">
        <v>1110</v>
      </c>
      <c r="B47" s="1" t="s">
        <v>1111</v>
      </c>
      <c r="C47" s="1" t="s">
        <v>205</v>
      </c>
      <c r="D47" s="1" t="s">
        <v>324</v>
      </c>
      <c r="E47" s="1"/>
      <c r="F47" s="1" t="s">
        <v>61</v>
      </c>
      <c r="G47" s="1">
        <v>2</v>
      </c>
      <c r="H47" s="1">
        <v>3</v>
      </c>
      <c r="I47" s="1">
        <v>3</v>
      </c>
      <c r="J47" s="1">
        <v>3</v>
      </c>
      <c r="K47" s="1" t="s">
        <v>98</v>
      </c>
      <c r="L47" s="27" t="s">
        <v>998</v>
      </c>
      <c r="M47" s="27" t="s">
        <v>60</v>
      </c>
      <c r="N47" s="1"/>
      <c r="O47" s="1"/>
      <c r="P47" s="1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</row>
    <row r="48" spans="1:27" ht="12.75">
      <c r="A48" s="1" t="s">
        <v>691</v>
      </c>
      <c r="B48" s="1" t="s">
        <v>692</v>
      </c>
      <c r="C48" s="1" t="s">
        <v>304</v>
      </c>
      <c r="D48" s="1" t="s">
        <v>443</v>
      </c>
      <c r="E48" s="1"/>
      <c r="F48" s="1" t="s">
        <v>20</v>
      </c>
      <c r="G48" s="1">
        <v>3</v>
      </c>
      <c r="H48" s="1">
        <v>5</v>
      </c>
      <c r="I48" s="1">
        <v>5</v>
      </c>
      <c r="J48" s="1">
        <v>5</v>
      </c>
      <c r="K48" s="1"/>
      <c r="L48" s="27" t="s">
        <v>1649</v>
      </c>
      <c r="M48" s="27" t="s">
        <v>1637</v>
      </c>
      <c r="N48" s="1"/>
      <c r="O48" s="1"/>
      <c r="P48" s="1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</row>
    <row r="49" spans="1:27" ht="12.75">
      <c r="A49" s="1" t="s">
        <v>967</v>
      </c>
      <c r="B49" s="1" t="s">
        <v>968</v>
      </c>
      <c r="C49" s="1" t="s">
        <v>304</v>
      </c>
      <c r="D49" s="1" t="s">
        <v>941</v>
      </c>
      <c r="E49" s="1"/>
      <c r="F49" s="1" t="s">
        <v>206</v>
      </c>
      <c r="G49" s="1">
        <v>1</v>
      </c>
      <c r="H49" s="1">
        <v>1</v>
      </c>
      <c r="I49" s="1">
        <v>1</v>
      </c>
      <c r="J49" s="1">
        <v>1</v>
      </c>
      <c r="K49" s="1" t="s">
        <v>404</v>
      </c>
      <c r="L49" s="27" t="s">
        <v>1645</v>
      </c>
      <c r="M49" s="27" t="s">
        <v>1637</v>
      </c>
      <c r="N49" s="1"/>
      <c r="O49" s="1"/>
      <c r="P49" s="1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</row>
    <row r="50" spans="1:27" ht="12.75">
      <c r="A50" s="1" t="s">
        <v>661</v>
      </c>
      <c r="B50" s="1" t="s">
        <v>662</v>
      </c>
      <c r="C50" s="1" t="s">
        <v>663</v>
      </c>
      <c r="D50" s="1" t="s">
        <v>607</v>
      </c>
      <c r="E50" s="1"/>
      <c r="F50" s="1" t="s">
        <v>20</v>
      </c>
      <c r="G50" s="1">
        <v>4</v>
      </c>
      <c r="H50" s="1">
        <v>4</v>
      </c>
      <c r="I50" s="1">
        <v>3</v>
      </c>
      <c r="J50" s="1">
        <v>3</v>
      </c>
      <c r="K50" s="1"/>
      <c r="L50" s="27" t="s">
        <v>1653</v>
      </c>
      <c r="M50" s="27" t="s">
        <v>60</v>
      </c>
      <c r="N50" s="1"/>
      <c r="O50" s="1"/>
      <c r="P50" s="1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</row>
    <row r="51" spans="1:27" ht="12.75">
      <c r="A51" s="1" t="s">
        <v>1189</v>
      </c>
      <c r="B51" s="1" t="s">
        <v>1190</v>
      </c>
      <c r="C51" s="1" t="s">
        <v>59</v>
      </c>
      <c r="D51" s="1" t="s">
        <v>60</v>
      </c>
      <c r="E51" s="1"/>
      <c r="F51" s="1" t="s">
        <v>20</v>
      </c>
      <c r="G51" s="105">
        <v>8</v>
      </c>
      <c r="H51" s="1">
        <v>15</v>
      </c>
      <c r="I51" s="1">
        <v>11</v>
      </c>
      <c r="J51" s="1">
        <v>11</v>
      </c>
      <c r="K51" s="1" t="s">
        <v>59</v>
      </c>
      <c r="L51" s="27">
        <v>1</v>
      </c>
      <c r="M51" s="27" t="s">
        <v>60</v>
      </c>
      <c r="N51" s="1"/>
      <c r="O51" s="1"/>
      <c r="P51" s="1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</row>
    <row r="52" spans="1:27" ht="12.75">
      <c r="A52" s="1" t="s">
        <v>1191</v>
      </c>
      <c r="B52" s="1" t="s">
        <v>1192</v>
      </c>
      <c r="C52" s="1" t="s">
        <v>59</v>
      </c>
      <c r="D52" s="1" t="s">
        <v>60</v>
      </c>
      <c r="E52" s="1"/>
      <c r="F52" s="1" t="s">
        <v>72</v>
      </c>
      <c r="G52" s="1">
        <v>24</v>
      </c>
      <c r="H52" s="1">
        <v>24</v>
      </c>
      <c r="I52" s="1">
        <v>20</v>
      </c>
      <c r="J52" s="1">
        <v>20</v>
      </c>
      <c r="K52" s="1" t="s">
        <v>59</v>
      </c>
      <c r="L52" s="27">
        <v>1</v>
      </c>
      <c r="M52" s="27" t="s">
        <v>60</v>
      </c>
      <c r="N52" s="1"/>
      <c r="O52" s="1"/>
      <c r="P52" s="1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</row>
    <row r="53" spans="1:27" ht="12.75">
      <c r="A53" s="1" t="s">
        <v>664</v>
      </c>
      <c r="B53" s="1" t="s">
        <v>665</v>
      </c>
      <c r="C53" s="1" t="s">
        <v>170</v>
      </c>
      <c r="D53" s="1" t="s">
        <v>607</v>
      </c>
      <c r="E53" s="1"/>
      <c r="F53" s="1" t="s">
        <v>20</v>
      </c>
      <c r="G53" s="1">
        <v>3</v>
      </c>
      <c r="H53" s="1">
        <v>3</v>
      </c>
      <c r="I53" s="1">
        <v>3</v>
      </c>
      <c r="J53" s="1">
        <v>3</v>
      </c>
      <c r="K53" s="1" t="s">
        <v>392</v>
      </c>
      <c r="L53" s="27" t="s">
        <v>1644</v>
      </c>
      <c r="M53" s="27" t="s">
        <v>60</v>
      </c>
      <c r="N53" s="1"/>
      <c r="O53" s="1"/>
      <c r="P53" s="1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</row>
    <row r="54" spans="1:27" ht="12.75">
      <c r="A54" s="1" t="s">
        <v>666</v>
      </c>
      <c r="B54" s="1" t="s">
        <v>667</v>
      </c>
      <c r="C54" s="1" t="s">
        <v>170</v>
      </c>
      <c r="D54" s="1" t="s">
        <v>607</v>
      </c>
      <c r="E54" s="1"/>
      <c r="F54" s="1" t="s">
        <v>20</v>
      </c>
      <c r="G54" s="1">
        <v>3</v>
      </c>
      <c r="H54" s="1">
        <v>3</v>
      </c>
      <c r="I54" s="1">
        <v>3</v>
      </c>
      <c r="J54" s="1">
        <v>3</v>
      </c>
      <c r="K54" s="1" t="s">
        <v>392</v>
      </c>
      <c r="L54" s="27" t="s">
        <v>1644</v>
      </c>
      <c r="M54" s="27" t="s">
        <v>60</v>
      </c>
      <c r="N54" s="1"/>
      <c r="O54" s="1"/>
      <c r="P54" s="1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</row>
    <row r="55" spans="1:27" ht="12.75">
      <c r="A55" s="1" t="s">
        <v>116</v>
      </c>
      <c r="B55" s="1" t="s">
        <v>117</v>
      </c>
      <c r="C55" s="1" t="s">
        <v>59</v>
      </c>
      <c r="D55" s="1" t="s">
        <v>60</v>
      </c>
      <c r="E55" s="1" t="s">
        <v>60</v>
      </c>
      <c r="F55" s="1" t="s">
        <v>72</v>
      </c>
      <c r="G55" s="105">
        <v>30</v>
      </c>
      <c r="H55" s="1">
        <v>75</v>
      </c>
      <c r="I55" s="1">
        <v>66</v>
      </c>
      <c r="J55" s="1">
        <v>60</v>
      </c>
      <c r="K55" s="1" t="s">
        <v>59</v>
      </c>
      <c r="L55" s="27">
        <v>1</v>
      </c>
      <c r="M55" s="27" t="s">
        <v>60</v>
      </c>
      <c r="N55" s="1"/>
      <c r="O55" s="1"/>
      <c r="P55" s="1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</row>
    <row r="56" spans="1:27" ht="12.75">
      <c r="A56" s="1" t="s">
        <v>118</v>
      </c>
      <c r="B56" s="1" t="s">
        <v>119</v>
      </c>
      <c r="C56" s="1" t="s">
        <v>59</v>
      </c>
      <c r="D56" s="1" t="s">
        <v>60</v>
      </c>
      <c r="E56" s="1" t="s">
        <v>60</v>
      </c>
      <c r="F56" s="1" t="s">
        <v>72</v>
      </c>
      <c r="G56" s="105">
        <v>11</v>
      </c>
      <c r="H56" s="1">
        <v>19</v>
      </c>
      <c r="I56" s="1">
        <v>9</v>
      </c>
      <c r="J56" s="1">
        <v>9</v>
      </c>
      <c r="K56" s="1" t="s">
        <v>59</v>
      </c>
      <c r="L56" s="27">
        <v>1</v>
      </c>
      <c r="M56" s="27" t="s">
        <v>60</v>
      </c>
      <c r="N56" s="1"/>
      <c r="O56" s="1"/>
      <c r="P56" s="1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</row>
    <row r="57" spans="1:27" ht="12.75">
      <c r="A57" s="1" t="s">
        <v>1830</v>
      </c>
      <c r="B57" s="1" t="s">
        <v>793</v>
      </c>
      <c r="C57" s="1" t="s">
        <v>161</v>
      </c>
      <c r="D57" s="1" t="s">
        <v>109</v>
      </c>
      <c r="E57" s="1"/>
      <c r="F57" s="1" t="s">
        <v>72</v>
      </c>
      <c r="G57" s="1">
        <v>7</v>
      </c>
      <c r="H57" s="1">
        <v>9</v>
      </c>
      <c r="I57" s="1">
        <v>8</v>
      </c>
      <c r="J57" s="1">
        <v>8</v>
      </c>
      <c r="K57" s="1" t="s">
        <v>627</v>
      </c>
      <c r="L57" s="27" t="s">
        <v>1630</v>
      </c>
      <c r="M57" s="27" t="s">
        <v>1637</v>
      </c>
      <c r="N57" s="1"/>
      <c r="O57" s="1"/>
      <c r="P57" s="1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</row>
    <row r="58" spans="1:27" ht="12.75">
      <c r="A58" s="1" t="s">
        <v>1831</v>
      </c>
      <c r="B58" s="1" t="s">
        <v>794</v>
      </c>
      <c r="C58" s="1" t="s">
        <v>161</v>
      </c>
      <c r="D58" s="1" t="s">
        <v>109</v>
      </c>
      <c r="E58" s="1"/>
      <c r="F58" s="1" t="s">
        <v>72</v>
      </c>
      <c r="G58" s="1">
        <v>16</v>
      </c>
      <c r="H58" s="1">
        <v>16</v>
      </c>
      <c r="I58" s="1">
        <v>16</v>
      </c>
      <c r="J58" s="1">
        <v>16</v>
      </c>
      <c r="K58" s="1" t="s">
        <v>627</v>
      </c>
      <c r="L58" s="27" t="s">
        <v>1630</v>
      </c>
      <c r="M58" s="27" t="s">
        <v>1637</v>
      </c>
      <c r="N58" s="1"/>
      <c r="O58" s="1"/>
      <c r="P58" s="1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</row>
    <row r="59" spans="1:27" ht="12.75">
      <c r="A59" s="1" t="s">
        <v>1832</v>
      </c>
      <c r="B59" s="1" t="s">
        <v>795</v>
      </c>
      <c r="C59" s="1" t="s">
        <v>161</v>
      </c>
      <c r="D59" s="1" t="s">
        <v>109</v>
      </c>
      <c r="E59" s="1"/>
      <c r="F59" s="1" t="s">
        <v>72</v>
      </c>
      <c r="G59" s="1">
        <v>24</v>
      </c>
      <c r="H59" s="1">
        <v>24</v>
      </c>
      <c r="I59" s="1">
        <v>24</v>
      </c>
      <c r="J59" s="1">
        <v>24</v>
      </c>
      <c r="K59" s="1" t="s">
        <v>627</v>
      </c>
      <c r="L59" s="27" t="s">
        <v>1630</v>
      </c>
      <c r="M59" s="27" t="s">
        <v>1637</v>
      </c>
      <c r="N59" s="1"/>
      <c r="O59" s="1"/>
      <c r="P59" s="1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</row>
    <row r="60" spans="1:27" ht="12.75">
      <c r="A60" s="1" t="s">
        <v>388</v>
      </c>
      <c r="B60" s="1" t="s">
        <v>389</v>
      </c>
      <c r="C60" s="1" t="s">
        <v>238</v>
      </c>
      <c r="D60" s="1" t="s">
        <v>390</v>
      </c>
      <c r="E60" s="1" t="s">
        <v>391</v>
      </c>
      <c r="F60" s="1" t="s">
        <v>20</v>
      </c>
      <c r="G60" s="1">
        <v>2</v>
      </c>
      <c r="H60" s="1">
        <v>3</v>
      </c>
      <c r="I60" s="1">
        <v>3</v>
      </c>
      <c r="J60" s="1">
        <v>3</v>
      </c>
      <c r="K60" s="1" t="s">
        <v>392</v>
      </c>
      <c r="L60" s="27" t="s">
        <v>139</v>
      </c>
      <c r="M60" s="27" t="s">
        <v>1637</v>
      </c>
      <c r="N60" s="1"/>
      <c r="O60" s="1"/>
      <c r="P60" s="1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</row>
    <row r="61" spans="1:27" ht="12.75">
      <c r="A61" s="1" t="s">
        <v>670</v>
      </c>
      <c r="B61" s="1" t="s">
        <v>671</v>
      </c>
      <c r="C61" s="1" t="s">
        <v>38</v>
      </c>
      <c r="D61" s="1" t="s">
        <v>40</v>
      </c>
      <c r="E61" s="1"/>
      <c r="F61" s="1" t="s">
        <v>20</v>
      </c>
      <c r="G61" s="1">
        <v>2</v>
      </c>
      <c r="H61" s="1">
        <v>3</v>
      </c>
      <c r="I61" s="1">
        <v>2</v>
      </c>
      <c r="J61" s="1">
        <v>2</v>
      </c>
      <c r="K61" s="1"/>
      <c r="L61" s="27" t="s">
        <v>1645</v>
      </c>
      <c r="M61" s="27" t="s">
        <v>60</v>
      </c>
      <c r="N61" s="1"/>
      <c r="O61" s="1"/>
      <c r="P61" s="1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</row>
    <row r="62" spans="1:27" ht="12.75">
      <c r="A62" s="1" t="s">
        <v>668</v>
      </c>
      <c r="B62" s="1" t="s">
        <v>669</v>
      </c>
      <c r="C62" s="1" t="s">
        <v>38</v>
      </c>
      <c r="D62" s="1" t="s">
        <v>40</v>
      </c>
      <c r="E62" s="1"/>
      <c r="F62" s="1" t="s">
        <v>20</v>
      </c>
      <c r="G62" s="1">
        <v>2</v>
      </c>
      <c r="H62" s="1">
        <v>3</v>
      </c>
      <c r="I62" s="1">
        <v>2</v>
      </c>
      <c r="J62" s="1">
        <v>2</v>
      </c>
      <c r="K62" s="1"/>
      <c r="L62" s="27" t="s">
        <v>1645</v>
      </c>
      <c r="M62" s="27" t="s">
        <v>60</v>
      </c>
      <c r="N62" s="1"/>
      <c r="O62" s="1"/>
      <c r="P62" s="1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</row>
    <row r="63" spans="1:27" ht="12.75">
      <c r="A63" s="1" t="s">
        <v>674</v>
      </c>
      <c r="B63" s="1" t="s">
        <v>675</v>
      </c>
      <c r="C63" s="1" t="s">
        <v>38</v>
      </c>
      <c r="D63" s="1" t="s">
        <v>40</v>
      </c>
      <c r="E63" s="1"/>
      <c r="F63" s="1" t="s">
        <v>72</v>
      </c>
      <c r="G63" s="1">
        <v>10</v>
      </c>
      <c r="H63" s="1">
        <v>10</v>
      </c>
      <c r="I63" s="1">
        <v>8</v>
      </c>
      <c r="J63" s="1">
        <v>8</v>
      </c>
      <c r="K63" s="1"/>
      <c r="L63" s="27" t="s">
        <v>1645</v>
      </c>
      <c r="M63" s="27" t="s">
        <v>60</v>
      </c>
      <c r="N63" s="1"/>
      <c r="O63" s="1"/>
      <c r="P63" s="1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</row>
    <row r="64" spans="1:27" ht="12.75">
      <c r="A64" s="1" t="s">
        <v>672</v>
      </c>
      <c r="B64" s="1" t="s">
        <v>673</v>
      </c>
      <c r="C64" s="1" t="s">
        <v>38</v>
      </c>
      <c r="D64" s="1" t="s">
        <v>40</v>
      </c>
      <c r="E64" s="1"/>
      <c r="F64" s="1" t="s">
        <v>72</v>
      </c>
      <c r="G64" s="1">
        <v>7</v>
      </c>
      <c r="H64" s="1">
        <v>7</v>
      </c>
      <c r="I64" s="1">
        <v>6</v>
      </c>
      <c r="J64" s="1">
        <v>6</v>
      </c>
      <c r="K64" s="1"/>
      <c r="L64" s="27" t="s">
        <v>1645</v>
      </c>
      <c r="M64" s="27" t="s">
        <v>60</v>
      </c>
      <c r="N64" s="1"/>
      <c r="O64" s="1"/>
      <c r="P64" s="1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</row>
    <row r="65" spans="1:27" ht="12.75">
      <c r="A65" s="1" t="s">
        <v>1325</v>
      </c>
      <c r="B65" s="1" t="s">
        <v>1326</v>
      </c>
      <c r="C65" s="1" t="s">
        <v>315</v>
      </c>
      <c r="D65" s="1" t="s">
        <v>862</v>
      </c>
      <c r="E65" s="1"/>
      <c r="F65" s="1" t="s">
        <v>61</v>
      </c>
      <c r="G65" s="1">
        <v>2</v>
      </c>
      <c r="H65" s="1">
        <v>4</v>
      </c>
      <c r="I65" s="1">
        <v>4</v>
      </c>
      <c r="J65" s="1">
        <v>4</v>
      </c>
      <c r="K65" s="1" t="s">
        <v>98</v>
      </c>
      <c r="L65" s="27" t="s">
        <v>1641</v>
      </c>
      <c r="M65" s="27" t="s">
        <v>1637</v>
      </c>
      <c r="N65" s="1"/>
      <c r="O65" s="1"/>
      <c r="P65" s="1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</row>
    <row r="66" spans="1:27" ht="12.75">
      <c r="A66" s="1" t="s">
        <v>439</v>
      </c>
      <c r="B66" s="1" t="s">
        <v>427</v>
      </c>
      <c r="C66" s="1" t="s">
        <v>435</v>
      </c>
      <c r="D66" s="1" t="s">
        <v>60</v>
      </c>
      <c r="E66" s="1"/>
      <c r="F66" s="1" t="s">
        <v>61</v>
      </c>
      <c r="G66" s="1">
        <v>3</v>
      </c>
      <c r="H66" s="1">
        <v>3</v>
      </c>
      <c r="I66" s="1">
        <v>4</v>
      </c>
      <c r="J66" s="1">
        <v>4</v>
      </c>
      <c r="K66" s="1" t="s">
        <v>429</v>
      </c>
      <c r="L66" s="27" t="s">
        <v>115</v>
      </c>
      <c r="M66" s="27" t="s">
        <v>1637</v>
      </c>
      <c r="N66" s="1"/>
      <c r="O66" s="1"/>
      <c r="P66" s="1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</row>
    <row r="67" spans="1:27" ht="12.75">
      <c r="A67" s="1" t="s">
        <v>426</v>
      </c>
      <c r="B67" s="1" t="s">
        <v>1836</v>
      </c>
      <c r="C67" s="1" t="s">
        <v>428</v>
      </c>
      <c r="D67" s="1" t="s">
        <v>60</v>
      </c>
      <c r="E67" s="1"/>
      <c r="F67" s="1" t="s">
        <v>72</v>
      </c>
      <c r="G67" s="1">
        <v>4</v>
      </c>
      <c r="H67" s="1">
        <v>4</v>
      </c>
      <c r="I67" s="1">
        <v>4</v>
      </c>
      <c r="J67" s="1">
        <v>4</v>
      </c>
      <c r="K67" s="1" t="s">
        <v>429</v>
      </c>
      <c r="L67" s="27" t="s">
        <v>430</v>
      </c>
      <c r="M67" s="27" t="s">
        <v>1637</v>
      </c>
      <c r="N67" s="1"/>
      <c r="O67" s="1"/>
      <c r="P67" s="1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</row>
    <row r="68" spans="1:27" ht="12.75">
      <c r="A68" s="1" t="s">
        <v>440</v>
      </c>
      <c r="B68" s="1" t="s">
        <v>441</v>
      </c>
      <c r="C68" s="1" t="s">
        <v>442</v>
      </c>
      <c r="D68" s="1" t="s">
        <v>60</v>
      </c>
      <c r="E68" s="1" t="s">
        <v>443</v>
      </c>
      <c r="F68" s="1" t="s">
        <v>20</v>
      </c>
      <c r="G68" s="1">
        <v>3</v>
      </c>
      <c r="H68" s="1">
        <v>3</v>
      </c>
      <c r="I68" s="1">
        <v>3</v>
      </c>
      <c r="J68" s="1">
        <v>3</v>
      </c>
      <c r="K68" s="1" t="s">
        <v>429</v>
      </c>
      <c r="L68" s="27" t="s">
        <v>124</v>
      </c>
      <c r="M68" s="27" t="s">
        <v>1637</v>
      </c>
      <c r="N68" s="1"/>
      <c r="O68" s="1"/>
      <c r="P68" s="1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</row>
    <row r="69" spans="1:27" ht="12.75">
      <c r="A69" s="1" t="s">
        <v>433</v>
      </c>
      <c r="B69" s="1" t="s">
        <v>434</v>
      </c>
      <c r="C69" s="1" t="s">
        <v>435</v>
      </c>
      <c r="D69" s="1" t="s">
        <v>60</v>
      </c>
      <c r="E69" s="1"/>
      <c r="F69" s="1" t="s">
        <v>61</v>
      </c>
      <c r="G69" s="1">
        <v>3</v>
      </c>
      <c r="H69" s="1">
        <v>3</v>
      </c>
      <c r="I69" s="1">
        <v>3</v>
      </c>
      <c r="J69" s="1">
        <v>3</v>
      </c>
      <c r="K69" s="1" t="s">
        <v>429</v>
      </c>
      <c r="L69" s="27" t="s">
        <v>124</v>
      </c>
      <c r="M69" s="27" t="s">
        <v>1637</v>
      </c>
      <c r="N69" s="1" t="s">
        <v>436</v>
      </c>
      <c r="O69" s="1"/>
      <c r="P69" s="1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</row>
    <row r="70" spans="1:27" ht="12.75">
      <c r="A70" s="1" t="s">
        <v>437</v>
      </c>
      <c r="B70" s="1" t="s">
        <v>438</v>
      </c>
      <c r="C70" s="1" t="s">
        <v>435</v>
      </c>
      <c r="D70" s="1" t="s">
        <v>60</v>
      </c>
      <c r="E70" s="1"/>
      <c r="F70" s="1" t="s">
        <v>61</v>
      </c>
      <c r="G70" s="1">
        <v>3</v>
      </c>
      <c r="H70" s="1">
        <v>3</v>
      </c>
      <c r="I70" s="1">
        <v>3</v>
      </c>
      <c r="J70" s="1">
        <v>3</v>
      </c>
      <c r="K70" s="1" t="s">
        <v>429</v>
      </c>
      <c r="L70" s="27" t="s">
        <v>115</v>
      </c>
      <c r="M70" s="27" t="s">
        <v>1637</v>
      </c>
      <c r="N70" s="1"/>
      <c r="O70" s="1"/>
      <c r="P70" s="1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</row>
    <row r="71" spans="1:27" ht="12.75">
      <c r="A71" s="1" t="s">
        <v>407</v>
      </c>
      <c r="B71" s="1" t="s">
        <v>408</v>
      </c>
      <c r="C71" s="1" t="s">
        <v>205</v>
      </c>
      <c r="D71" s="1" t="s">
        <v>387</v>
      </c>
      <c r="E71" s="1"/>
      <c r="F71" s="1" t="s">
        <v>61</v>
      </c>
      <c r="G71" s="1">
        <v>5</v>
      </c>
      <c r="H71" s="1">
        <v>11</v>
      </c>
      <c r="I71" s="1">
        <v>9</v>
      </c>
      <c r="J71" s="1">
        <v>9</v>
      </c>
      <c r="K71" s="1" t="s">
        <v>392</v>
      </c>
      <c r="L71" s="27" t="s">
        <v>259</v>
      </c>
      <c r="M71" s="27" t="s">
        <v>60</v>
      </c>
      <c r="N71" s="1"/>
      <c r="O71" s="1"/>
      <c r="P71" s="1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</row>
    <row r="72" spans="1:27" ht="12.75">
      <c r="A72" s="1" t="s">
        <v>1819</v>
      </c>
      <c r="B72" s="1" t="s">
        <v>677</v>
      </c>
      <c r="C72" s="1" t="s">
        <v>238</v>
      </c>
      <c r="D72" s="1" t="s">
        <v>411</v>
      </c>
      <c r="E72" s="1"/>
      <c r="F72" s="1" t="s">
        <v>61</v>
      </c>
      <c r="G72" s="1">
        <v>5</v>
      </c>
      <c r="H72" s="1">
        <v>5</v>
      </c>
      <c r="I72" s="1">
        <v>6</v>
      </c>
      <c r="J72" s="1">
        <v>6</v>
      </c>
      <c r="K72" s="1" t="s">
        <v>98</v>
      </c>
      <c r="L72" s="27" t="s">
        <v>1653</v>
      </c>
      <c r="M72" s="27" t="s">
        <v>1637</v>
      </c>
      <c r="N72" s="1"/>
      <c r="O72" s="1"/>
      <c r="P72" s="1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</row>
    <row r="73" spans="1:27" ht="12.75">
      <c r="A73" s="1" t="s">
        <v>1820</v>
      </c>
      <c r="B73" s="1" t="s">
        <v>1821</v>
      </c>
      <c r="C73" s="1" t="s">
        <v>238</v>
      </c>
      <c r="D73" s="1" t="s">
        <v>411</v>
      </c>
      <c r="E73" s="1"/>
      <c r="F73" s="1" t="s">
        <v>61</v>
      </c>
      <c r="G73" s="1">
        <v>9</v>
      </c>
      <c r="H73" s="1">
        <v>9</v>
      </c>
      <c r="I73" s="1">
        <v>10</v>
      </c>
      <c r="J73" s="1">
        <v>10</v>
      </c>
      <c r="K73" s="1" t="s">
        <v>98</v>
      </c>
      <c r="L73" s="27" t="s">
        <v>1653</v>
      </c>
      <c r="M73" s="27" t="s">
        <v>1637</v>
      </c>
      <c r="N73" s="1"/>
      <c r="O73" s="1"/>
      <c r="P73" s="1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</row>
    <row r="74" spans="1:27" ht="12.75">
      <c r="A74" s="1" t="s">
        <v>1822</v>
      </c>
      <c r="B74" s="1" t="s">
        <v>1823</v>
      </c>
      <c r="C74" s="1" t="s">
        <v>238</v>
      </c>
      <c r="D74" s="1" t="s">
        <v>411</v>
      </c>
      <c r="E74" s="1"/>
      <c r="F74" s="1" t="s">
        <v>61</v>
      </c>
      <c r="G74" s="1">
        <v>12</v>
      </c>
      <c r="H74" s="1">
        <v>12</v>
      </c>
      <c r="I74" s="1">
        <v>14</v>
      </c>
      <c r="J74" s="1">
        <v>14</v>
      </c>
      <c r="K74" s="1" t="s">
        <v>98</v>
      </c>
      <c r="L74" s="27" t="s">
        <v>1653</v>
      </c>
      <c r="M74" s="27" t="s">
        <v>1637</v>
      </c>
      <c r="N74" s="1"/>
      <c r="O74" s="1"/>
      <c r="P74" s="1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</row>
    <row r="75" spans="1:27" ht="12.75">
      <c r="A75" s="1" t="s">
        <v>1824</v>
      </c>
      <c r="B75" s="1" t="s">
        <v>1825</v>
      </c>
      <c r="C75" s="1" t="s">
        <v>238</v>
      </c>
      <c r="D75" s="1" t="s">
        <v>411</v>
      </c>
      <c r="E75" s="1"/>
      <c r="F75" s="1" t="s">
        <v>61</v>
      </c>
      <c r="G75" s="1">
        <v>14</v>
      </c>
      <c r="H75" s="1">
        <v>14</v>
      </c>
      <c r="I75" s="1">
        <v>18</v>
      </c>
      <c r="J75" s="1">
        <v>18</v>
      </c>
      <c r="K75" s="1" t="s">
        <v>98</v>
      </c>
      <c r="L75" s="27" t="s">
        <v>1653</v>
      </c>
      <c r="M75" s="27" t="s">
        <v>1637</v>
      </c>
      <c r="N75" s="1"/>
      <c r="O75" s="1"/>
      <c r="P75" s="1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</row>
    <row r="76" spans="1:27" ht="12.75">
      <c r="A76" s="1" t="s">
        <v>600</v>
      </c>
      <c r="B76" s="1" t="s">
        <v>601</v>
      </c>
      <c r="C76" s="1" t="s">
        <v>304</v>
      </c>
      <c r="D76" s="1" t="s">
        <v>602</v>
      </c>
      <c r="E76" s="1"/>
      <c r="F76" s="1" t="s">
        <v>206</v>
      </c>
      <c r="G76" s="1">
        <v>0.1</v>
      </c>
      <c r="H76" s="1">
        <v>0.33</v>
      </c>
      <c r="I76" s="1">
        <v>0.25</v>
      </c>
      <c r="J76" s="1">
        <v>0.25</v>
      </c>
      <c r="K76" s="1" t="s">
        <v>603</v>
      </c>
      <c r="L76" s="27" t="s">
        <v>604</v>
      </c>
      <c r="M76" s="27" t="s">
        <v>1639</v>
      </c>
      <c r="N76" s="1"/>
      <c r="O76" s="1"/>
      <c r="P76" s="1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</row>
    <row r="77" spans="1:27" ht="12.75">
      <c r="A77" s="1" t="s">
        <v>693</v>
      </c>
      <c r="B77" s="1" t="s">
        <v>694</v>
      </c>
      <c r="C77" s="1" t="s">
        <v>304</v>
      </c>
      <c r="D77" s="1" t="s">
        <v>695</v>
      </c>
      <c r="E77" s="1"/>
      <c r="F77" s="1" t="s">
        <v>20</v>
      </c>
      <c r="G77" s="1">
        <v>2</v>
      </c>
      <c r="H77" s="1">
        <v>4</v>
      </c>
      <c r="I77" s="1">
        <v>4</v>
      </c>
      <c r="J77" s="1">
        <v>4</v>
      </c>
      <c r="K77" s="1"/>
      <c r="L77" s="27"/>
      <c r="M77" s="27" t="s">
        <v>1639</v>
      </c>
      <c r="N77" s="1"/>
      <c r="O77" s="1"/>
      <c r="P77" s="1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</row>
    <row r="78" spans="1:27" ht="12.75">
      <c r="A78" s="1" t="s">
        <v>1557</v>
      </c>
      <c r="B78" s="1"/>
      <c r="C78" s="1" t="s">
        <v>1572</v>
      </c>
      <c r="D78" s="1" t="s">
        <v>46</v>
      </c>
      <c r="E78" s="1" t="s">
        <v>1559</v>
      </c>
      <c r="F78" s="1" t="s">
        <v>61</v>
      </c>
      <c r="G78" s="1">
        <v>3</v>
      </c>
      <c r="H78" s="1"/>
      <c r="I78" s="1">
        <v>4</v>
      </c>
      <c r="J78" s="1"/>
      <c r="K78" s="1" t="s">
        <v>98</v>
      </c>
      <c r="L78" s="27">
        <v>1</v>
      </c>
      <c r="M78" s="27" t="s">
        <v>1639</v>
      </c>
      <c r="N78" s="1" t="s">
        <v>1560</v>
      </c>
      <c r="O78" s="1"/>
      <c r="P78" s="1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</row>
    <row r="79" spans="1:27" ht="12.75">
      <c r="A79" s="1" t="s">
        <v>369</v>
      </c>
      <c r="B79" s="1" t="s">
        <v>370</v>
      </c>
      <c r="C79" s="1" t="s">
        <v>304</v>
      </c>
      <c r="D79" s="1" t="s">
        <v>324</v>
      </c>
      <c r="E79" s="1" t="s">
        <v>371</v>
      </c>
      <c r="F79" s="1" t="s">
        <v>20</v>
      </c>
      <c r="G79" s="1">
        <v>10</v>
      </c>
      <c r="H79" s="1">
        <v>19</v>
      </c>
      <c r="I79" s="1">
        <v>18</v>
      </c>
      <c r="J79" s="1">
        <v>18</v>
      </c>
      <c r="K79" s="1"/>
      <c r="L79" s="27" t="s">
        <v>111</v>
      </c>
      <c r="M79" s="27" t="s">
        <v>1637</v>
      </c>
      <c r="N79" s="1"/>
      <c r="O79" s="1"/>
      <c r="P79" s="1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</row>
    <row r="80" spans="1:27" ht="12.75">
      <c r="A80" s="1" t="s">
        <v>994</v>
      </c>
      <c r="B80" s="1" t="s">
        <v>995</v>
      </c>
      <c r="C80" s="1" t="s">
        <v>304</v>
      </c>
      <c r="D80" s="1" t="s">
        <v>387</v>
      </c>
      <c r="E80" s="1" t="s">
        <v>371</v>
      </c>
      <c r="F80" s="1" t="s">
        <v>20</v>
      </c>
      <c r="G80" s="1">
        <v>34</v>
      </c>
      <c r="H80" s="1">
        <v>34</v>
      </c>
      <c r="I80" s="1">
        <v>36</v>
      </c>
      <c r="J80" s="1">
        <v>36</v>
      </c>
      <c r="K80" s="1" t="s">
        <v>98</v>
      </c>
      <c r="L80" s="27" t="s">
        <v>1643</v>
      </c>
      <c r="M80" s="27" t="s">
        <v>1637</v>
      </c>
      <c r="N80" s="1"/>
      <c r="O80" s="1"/>
      <c r="P80" s="1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</row>
    <row r="81" spans="1:27" ht="12.75">
      <c r="A81" s="1" t="s">
        <v>1813</v>
      </c>
      <c r="B81" s="1" t="s">
        <v>606</v>
      </c>
      <c r="C81" s="1" t="s">
        <v>304</v>
      </c>
      <c r="D81" s="1" t="s">
        <v>607</v>
      </c>
      <c r="E81" s="1"/>
      <c r="F81" s="1" t="s">
        <v>206</v>
      </c>
      <c r="G81" s="1">
        <v>2</v>
      </c>
      <c r="H81" s="1">
        <v>3</v>
      </c>
      <c r="I81" s="1">
        <v>3</v>
      </c>
      <c r="J81" s="1">
        <v>3</v>
      </c>
      <c r="K81" s="1" t="s">
        <v>392</v>
      </c>
      <c r="L81" s="27" t="s">
        <v>1643</v>
      </c>
      <c r="M81" s="27" t="s">
        <v>1637</v>
      </c>
      <c r="N81" s="1"/>
      <c r="O81" s="1"/>
      <c r="P81" s="1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</row>
    <row r="82" spans="1:27" ht="12.75">
      <c r="A82" s="1" t="s">
        <v>1815</v>
      </c>
      <c r="B82" s="1" t="s">
        <v>1811</v>
      </c>
      <c r="C82" s="1" t="s">
        <v>304</v>
      </c>
      <c r="D82" s="1" t="s">
        <v>607</v>
      </c>
      <c r="E82" s="1"/>
      <c r="F82" s="1" t="s">
        <v>206</v>
      </c>
      <c r="G82" s="1">
        <v>4</v>
      </c>
      <c r="H82" s="1">
        <v>4</v>
      </c>
      <c r="I82" s="1">
        <v>5</v>
      </c>
      <c r="J82" s="1">
        <v>5</v>
      </c>
      <c r="K82" s="1" t="s">
        <v>392</v>
      </c>
      <c r="L82" s="27" t="s">
        <v>1643</v>
      </c>
      <c r="M82" s="27" t="s">
        <v>1637</v>
      </c>
      <c r="N82" s="1"/>
      <c r="O82" s="1"/>
      <c r="P82" s="1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</row>
    <row r="83" spans="1:27" ht="12.75">
      <c r="A83" s="1" t="s">
        <v>1812</v>
      </c>
      <c r="B83" s="1" t="s">
        <v>608</v>
      </c>
      <c r="C83" s="1" t="s">
        <v>304</v>
      </c>
      <c r="D83" s="1" t="s">
        <v>609</v>
      </c>
      <c r="E83" s="1"/>
      <c r="F83" s="1" t="s">
        <v>61</v>
      </c>
      <c r="G83" s="1">
        <v>4</v>
      </c>
      <c r="H83" s="1">
        <v>6</v>
      </c>
      <c r="I83" s="1">
        <v>6</v>
      </c>
      <c r="J83" s="1">
        <v>6</v>
      </c>
      <c r="K83" s="1" t="s">
        <v>392</v>
      </c>
      <c r="L83" s="27" t="s">
        <v>1643</v>
      </c>
      <c r="M83" s="27" t="s">
        <v>1637</v>
      </c>
      <c r="N83" s="1"/>
      <c r="O83" s="1"/>
      <c r="P83" s="1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</row>
    <row r="84" spans="1:27" ht="12.75">
      <c r="A84" s="1" t="s">
        <v>1810</v>
      </c>
      <c r="B84" s="1" t="s">
        <v>1814</v>
      </c>
      <c r="C84" s="1" t="s">
        <v>304</v>
      </c>
      <c r="D84" s="1" t="s">
        <v>609</v>
      </c>
      <c r="E84" s="1"/>
      <c r="F84" s="1" t="s">
        <v>61</v>
      </c>
      <c r="G84" s="1">
        <v>9</v>
      </c>
      <c r="H84" s="1">
        <v>9</v>
      </c>
      <c r="I84" s="1">
        <v>10</v>
      </c>
      <c r="J84" s="1">
        <v>10</v>
      </c>
      <c r="K84" s="1" t="s">
        <v>392</v>
      </c>
      <c r="L84" s="27" t="s">
        <v>1643</v>
      </c>
      <c r="M84" s="27" t="s">
        <v>1637</v>
      </c>
      <c r="N84" s="1"/>
      <c r="O84" s="1"/>
      <c r="P84" s="1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</row>
    <row r="85" spans="1:27" ht="12.75">
      <c r="A85" s="1" t="s">
        <v>1816</v>
      </c>
      <c r="B85" s="1" t="s">
        <v>696</v>
      </c>
      <c r="C85" s="1" t="s">
        <v>304</v>
      </c>
      <c r="D85" s="1" t="s">
        <v>609</v>
      </c>
      <c r="E85" s="1"/>
      <c r="F85" s="1" t="s">
        <v>20</v>
      </c>
      <c r="G85" s="1">
        <v>7</v>
      </c>
      <c r="H85" s="1">
        <v>11</v>
      </c>
      <c r="I85" s="1">
        <v>12</v>
      </c>
      <c r="J85" s="1">
        <v>12</v>
      </c>
      <c r="K85" s="1" t="s">
        <v>392</v>
      </c>
      <c r="L85" s="27" t="s">
        <v>1643</v>
      </c>
      <c r="M85" s="27" t="s">
        <v>1637</v>
      </c>
      <c r="N85" s="1"/>
      <c r="O85" s="1"/>
      <c r="P85" s="1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</row>
    <row r="86" spans="1:27" ht="12.75">
      <c r="A86" s="1" t="s">
        <v>1817</v>
      </c>
      <c r="B86" s="1" t="s">
        <v>1818</v>
      </c>
      <c r="C86" s="1" t="s">
        <v>304</v>
      </c>
      <c r="D86" s="1" t="s">
        <v>609</v>
      </c>
      <c r="E86" s="1"/>
      <c r="F86" s="1" t="s">
        <v>20</v>
      </c>
      <c r="G86" s="1">
        <v>7</v>
      </c>
      <c r="H86" s="1">
        <v>15</v>
      </c>
      <c r="I86" s="1">
        <v>16</v>
      </c>
      <c r="J86" s="1">
        <v>16</v>
      </c>
      <c r="K86" s="1" t="s">
        <v>392</v>
      </c>
      <c r="L86" s="27" t="s">
        <v>1643</v>
      </c>
      <c r="M86" s="27" t="s">
        <v>1637</v>
      </c>
      <c r="N86" s="1"/>
      <c r="O86" s="1"/>
      <c r="P86" s="1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</row>
    <row r="87" spans="1:27" ht="12.75">
      <c r="A87" s="1" t="s">
        <v>1846</v>
      </c>
      <c r="B87" s="1" t="s">
        <v>1844</v>
      </c>
      <c r="C87" s="1" t="s">
        <v>205</v>
      </c>
      <c r="D87" s="1" t="s">
        <v>1845</v>
      </c>
      <c r="E87" s="1"/>
      <c r="F87" s="1" t="s">
        <v>20</v>
      </c>
      <c r="G87" s="105">
        <v>2</v>
      </c>
      <c r="H87" s="1">
        <v>4</v>
      </c>
      <c r="I87" s="1">
        <v>4</v>
      </c>
      <c r="J87" s="1">
        <v>4</v>
      </c>
      <c r="K87" s="1" t="s">
        <v>603</v>
      </c>
      <c r="L87" s="27" t="s">
        <v>1843</v>
      </c>
      <c r="M87" s="27" t="s">
        <v>1637</v>
      </c>
      <c r="N87" s="1"/>
      <c r="O87" s="1"/>
      <c r="P87" s="1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</row>
    <row r="88" spans="1:27" ht="12.75">
      <c r="A88" s="1" t="s">
        <v>1685</v>
      </c>
      <c r="B88" s="1" t="s">
        <v>1686</v>
      </c>
      <c r="C88" s="1" t="s">
        <v>205</v>
      </c>
      <c r="D88" s="1" t="s">
        <v>18</v>
      </c>
      <c r="E88" s="1" t="s">
        <v>454</v>
      </c>
      <c r="F88" s="1" t="s">
        <v>206</v>
      </c>
      <c r="G88" s="1">
        <v>0.5</v>
      </c>
      <c r="H88" s="1">
        <v>3</v>
      </c>
      <c r="I88" s="1">
        <v>2</v>
      </c>
      <c r="J88" s="1">
        <v>2</v>
      </c>
      <c r="K88" s="1" t="s">
        <v>181</v>
      </c>
      <c r="L88" s="1" t="s">
        <v>1655</v>
      </c>
      <c r="M88" s="27" t="s">
        <v>60</v>
      </c>
      <c r="N88" s="1"/>
      <c r="O88" s="1"/>
      <c r="P88" s="1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</row>
    <row r="89" spans="1:27" ht="12.75">
      <c r="A89" s="1" t="s">
        <v>1840</v>
      </c>
      <c r="B89" s="1" t="s">
        <v>1119</v>
      </c>
      <c r="C89" s="1" t="s">
        <v>205</v>
      </c>
      <c r="D89" s="1" t="s">
        <v>226</v>
      </c>
      <c r="E89" s="1" t="s">
        <v>18</v>
      </c>
      <c r="F89" s="1" t="s">
        <v>61</v>
      </c>
      <c r="G89" s="105">
        <v>2</v>
      </c>
      <c r="H89" s="1">
        <v>4</v>
      </c>
      <c r="I89" s="1">
        <v>3</v>
      </c>
      <c r="J89" s="1">
        <v>3</v>
      </c>
      <c r="K89" s="1" t="s">
        <v>98</v>
      </c>
      <c r="L89" s="27" t="s">
        <v>1650</v>
      </c>
      <c r="M89" s="27" t="s">
        <v>60</v>
      </c>
      <c r="N89" s="1"/>
      <c r="O89" s="1"/>
      <c r="P89" s="1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</row>
    <row r="90" spans="1:27" ht="12.75">
      <c r="A90" s="1" t="s">
        <v>1435</v>
      </c>
      <c r="B90" s="1" t="s">
        <v>1436</v>
      </c>
      <c r="C90" s="1" t="s">
        <v>205</v>
      </c>
      <c r="D90" s="1" t="s">
        <v>632</v>
      </c>
      <c r="E90" s="1" t="s">
        <v>18</v>
      </c>
      <c r="F90" s="1" t="s">
        <v>61</v>
      </c>
      <c r="G90" s="1">
        <v>3</v>
      </c>
      <c r="H90" s="1">
        <v>5</v>
      </c>
      <c r="I90" s="1">
        <v>5</v>
      </c>
      <c r="J90" s="1">
        <v>5</v>
      </c>
      <c r="K90" s="1" t="s">
        <v>392</v>
      </c>
      <c r="L90" s="27">
        <v>44273</v>
      </c>
      <c r="M90" s="27" t="s">
        <v>1639</v>
      </c>
      <c r="N90" s="1"/>
      <c r="O90" s="1"/>
      <c r="P90" s="1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</row>
    <row r="91" spans="1:27" ht="12.75">
      <c r="A91" s="1" t="s">
        <v>1437</v>
      </c>
      <c r="B91" s="1"/>
      <c r="C91" s="1" t="s">
        <v>205</v>
      </c>
      <c r="D91" s="1"/>
      <c r="E91" s="1"/>
      <c r="F91" s="1"/>
      <c r="G91" s="1"/>
      <c r="H91" s="1"/>
      <c r="I91" s="1"/>
      <c r="J91" s="1"/>
      <c r="K91" s="1"/>
      <c r="L91" s="27"/>
      <c r="M91" s="27" t="s">
        <v>60</v>
      </c>
      <c r="N91" s="1"/>
      <c r="O91" s="1"/>
      <c r="P91" s="1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</row>
    <row r="92" spans="1:27" ht="12.75">
      <c r="A92" s="1" t="s">
        <v>1432</v>
      </c>
      <c r="B92" s="1" t="s">
        <v>1433</v>
      </c>
      <c r="C92" s="1" t="s">
        <v>205</v>
      </c>
      <c r="D92" s="1" t="s">
        <v>632</v>
      </c>
      <c r="E92" s="1"/>
      <c r="F92" s="1" t="s">
        <v>61</v>
      </c>
      <c r="G92" s="1">
        <v>6</v>
      </c>
      <c r="H92" s="1">
        <v>11</v>
      </c>
      <c r="I92" s="1">
        <v>12</v>
      </c>
      <c r="J92" s="1">
        <v>12</v>
      </c>
      <c r="K92" s="1" t="s">
        <v>98</v>
      </c>
      <c r="L92" s="27" t="s">
        <v>139</v>
      </c>
      <c r="M92" s="27" t="s">
        <v>60</v>
      </c>
      <c r="N92" s="1" t="s">
        <v>1434</v>
      </c>
      <c r="O92" s="1"/>
      <c r="P92" s="1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</row>
    <row r="93" spans="1:27" ht="12.75">
      <c r="A93" s="1" t="s">
        <v>1429</v>
      </c>
      <c r="B93" s="1" t="s">
        <v>1430</v>
      </c>
      <c r="C93" s="1" t="s">
        <v>205</v>
      </c>
      <c r="D93" s="1" t="s">
        <v>60</v>
      </c>
      <c r="E93" s="1"/>
      <c r="F93" s="1" t="s">
        <v>20</v>
      </c>
      <c r="G93" s="105">
        <v>1</v>
      </c>
      <c r="H93" s="1">
        <v>1</v>
      </c>
      <c r="I93" s="1">
        <v>1</v>
      </c>
      <c r="J93" s="1">
        <v>1</v>
      </c>
      <c r="K93" s="1" t="s">
        <v>98</v>
      </c>
      <c r="L93" s="27" t="s">
        <v>344</v>
      </c>
      <c r="M93" s="27" t="s">
        <v>60</v>
      </c>
      <c r="N93" s="1"/>
      <c r="O93" s="1"/>
      <c r="P93" s="1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</row>
    <row r="94" spans="1:27" ht="12.75">
      <c r="A94" s="1" t="s">
        <v>1431</v>
      </c>
      <c r="B94" s="1"/>
      <c r="C94" s="1" t="s">
        <v>205</v>
      </c>
      <c r="D94" s="1"/>
      <c r="E94" s="1"/>
      <c r="F94" s="1"/>
      <c r="G94" s="1"/>
      <c r="H94" s="1"/>
      <c r="I94" s="1"/>
      <c r="J94" s="1"/>
      <c r="K94" s="1"/>
      <c r="L94" s="27"/>
      <c r="M94" s="27" t="s">
        <v>60</v>
      </c>
      <c r="N94" s="1"/>
      <c r="O94" s="1"/>
      <c r="P94" s="1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</row>
    <row r="95" spans="1:27" ht="12.75">
      <c r="A95" s="1" t="s">
        <v>678</v>
      </c>
      <c r="B95" s="1" t="s">
        <v>679</v>
      </c>
      <c r="C95" s="1" t="s">
        <v>238</v>
      </c>
      <c r="D95" s="1" t="s">
        <v>680</v>
      </c>
      <c r="E95" s="1"/>
      <c r="F95" s="1" t="s">
        <v>20</v>
      </c>
      <c r="G95" s="1">
        <v>8</v>
      </c>
      <c r="H95" s="1">
        <v>11</v>
      </c>
      <c r="I95" s="1">
        <v>9</v>
      </c>
      <c r="J95" s="1">
        <v>9</v>
      </c>
      <c r="K95" s="1"/>
      <c r="L95" s="27"/>
      <c r="M95" s="27" t="s">
        <v>1637</v>
      </c>
      <c r="N95" s="1"/>
      <c r="O95" s="1"/>
      <c r="P95" s="1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</row>
    <row r="96" spans="1:27" ht="12.75">
      <c r="A96" s="1" t="s">
        <v>796</v>
      </c>
      <c r="B96" s="1" t="s">
        <v>797</v>
      </c>
      <c r="C96" s="1" t="s">
        <v>301</v>
      </c>
      <c r="D96" s="1" t="s">
        <v>387</v>
      </c>
      <c r="E96" s="1"/>
      <c r="F96" s="1" t="s">
        <v>61</v>
      </c>
      <c r="G96" s="1">
        <v>3</v>
      </c>
      <c r="H96" s="1">
        <v>3</v>
      </c>
      <c r="I96" s="1">
        <v>5</v>
      </c>
      <c r="J96" s="1">
        <v>5</v>
      </c>
      <c r="K96" s="1" t="s">
        <v>798</v>
      </c>
      <c r="L96" s="27" t="s">
        <v>1647</v>
      </c>
      <c r="M96" s="27" t="s">
        <v>60</v>
      </c>
      <c r="N96" s="1"/>
      <c r="O96" s="1"/>
      <c r="P96" s="1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</row>
    <row r="97" spans="1:27" ht="12.75">
      <c r="A97" s="1" t="s">
        <v>803</v>
      </c>
      <c r="B97" s="1" t="s">
        <v>804</v>
      </c>
      <c r="C97" s="1" t="s">
        <v>301</v>
      </c>
      <c r="D97" s="1" t="s">
        <v>387</v>
      </c>
      <c r="E97" s="1"/>
      <c r="F97" s="1" t="s">
        <v>20</v>
      </c>
      <c r="G97" s="1">
        <v>14</v>
      </c>
      <c r="H97" s="1">
        <v>14</v>
      </c>
      <c r="I97" s="1">
        <v>15</v>
      </c>
      <c r="J97" s="1">
        <v>15</v>
      </c>
      <c r="K97" s="1" t="s">
        <v>798</v>
      </c>
      <c r="L97" s="27">
        <v>1</v>
      </c>
      <c r="M97" s="27" t="s">
        <v>60</v>
      </c>
      <c r="N97" s="1"/>
      <c r="O97" s="1"/>
      <c r="P97" s="1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</row>
    <row r="98" spans="1:27" ht="12.75">
      <c r="A98" s="1" t="s">
        <v>799</v>
      </c>
      <c r="B98" s="1" t="s">
        <v>800</v>
      </c>
      <c r="C98" s="1" t="s">
        <v>301</v>
      </c>
      <c r="D98" s="1" t="s">
        <v>387</v>
      </c>
      <c r="E98" s="1"/>
      <c r="F98" s="1" t="s">
        <v>20</v>
      </c>
      <c r="G98" s="1">
        <v>6</v>
      </c>
      <c r="H98" s="1">
        <v>6</v>
      </c>
      <c r="I98" s="1">
        <v>10</v>
      </c>
      <c r="J98" s="1">
        <v>10</v>
      </c>
      <c r="K98" s="1" t="s">
        <v>798</v>
      </c>
      <c r="L98" s="27" t="s">
        <v>1647</v>
      </c>
      <c r="M98" s="27" t="s">
        <v>60</v>
      </c>
      <c r="N98" s="1"/>
      <c r="O98" s="1"/>
      <c r="P98" s="1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</row>
    <row r="99" spans="1:27" ht="12.75">
      <c r="A99" s="1" t="s">
        <v>801</v>
      </c>
      <c r="B99" s="1" t="s">
        <v>802</v>
      </c>
      <c r="C99" s="1" t="s">
        <v>301</v>
      </c>
      <c r="D99" s="1" t="s">
        <v>387</v>
      </c>
      <c r="E99" s="1"/>
      <c r="F99" s="1" t="s">
        <v>20</v>
      </c>
      <c r="G99" s="1">
        <v>6</v>
      </c>
      <c r="H99" s="1">
        <v>6</v>
      </c>
      <c r="I99" s="1">
        <v>10</v>
      </c>
      <c r="J99" s="1">
        <v>10</v>
      </c>
      <c r="K99" s="1" t="s">
        <v>798</v>
      </c>
      <c r="L99" s="27">
        <v>1</v>
      </c>
      <c r="M99" s="27" t="s">
        <v>60</v>
      </c>
      <c r="N99" s="1"/>
      <c r="O99" s="1"/>
      <c r="P99" s="1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</row>
    <row r="100" spans="1:27" ht="12.75">
      <c r="A100" s="1" t="s">
        <v>681</v>
      </c>
      <c r="B100" s="1" t="s">
        <v>682</v>
      </c>
      <c r="C100" s="1" t="s">
        <v>683</v>
      </c>
      <c r="D100" s="1" t="s">
        <v>32</v>
      </c>
      <c r="E100" s="1"/>
      <c r="F100" s="1" t="s">
        <v>72</v>
      </c>
      <c r="G100" s="1">
        <v>6</v>
      </c>
      <c r="H100" s="1">
        <v>9</v>
      </c>
      <c r="I100" s="1">
        <v>7</v>
      </c>
      <c r="J100" s="1">
        <v>7</v>
      </c>
      <c r="K100" s="1"/>
      <c r="L100" s="27"/>
      <c r="M100" s="27" t="s">
        <v>60</v>
      </c>
      <c r="N100" s="1"/>
      <c r="O100" s="1"/>
      <c r="P100" s="1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</row>
    <row r="101" spans="1:27" ht="12.75">
      <c r="A101" s="1" t="s">
        <v>335</v>
      </c>
      <c r="B101" s="1" t="s">
        <v>336</v>
      </c>
      <c r="C101" s="1" t="s">
        <v>205</v>
      </c>
      <c r="D101" s="1" t="s">
        <v>333</v>
      </c>
      <c r="E101" s="1" t="s">
        <v>334</v>
      </c>
      <c r="F101" s="1" t="s">
        <v>20</v>
      </c>
      <c r="G101" s="1">
        <v>9</v>
      </c>
      <c r="H101" s="1">
        <v>10</v>
      </c>
      <c r="I101" s="1">
        <v>14</v>
      </c>
      <c r="J101" s="1">
        <v>14</v>
      </c>
      <c r="K101" s="1" t="s">
        <v>98</v>
      </c>
      <c r="L101" s="27">
        <v>1</v>
      </c>
      <c r="M101" s="27" t="s">
        <v>1637</v>
      </c>
      <c r="N101" s="1"/>
      <c r="O101" s="1"/>
      <c r="P101" s="1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</row>
    <row r="102" spans="1:27" ht="12.75">
      <c r="A102" s="1" t="s">
        <v>331</v>
      </c>
      <c r="B102" s="1" t="s">
        <v>332</v>
      </c>
      <c r="C102" s="1" t="s">
        <v>205</v>
      </c>
      <c r="D102" s="1" t="s">
        <v>333</v>
      </c>
      <c r="E102" s="1" t="s">
        <v>334</v>
      </c>
      <c r="F102" s="1" t="s">
        <v>20</v>
      </c>
      <c r="G102" s="1">
        <v>5</v>
      </c>
      <c r="H102" s="1">
        <v>6</v>
      </c>
      <c r="I102" s="1">
        <v>10</v>
      </c>
      <c r="J102" s="1">
        <v>10</v>
      </c>
      <c r="K102" s="1" t="s">
        <v>98</v>
      </c>
      <c r="L102" s="27" t="s">
        <v>111</v>
      </c>
      <c r="M102" s="27" t="s">
        <v>1637</v>
      </c>
      <c r="N102" s="1"/>
      <c r="O102" s="1"/>
      <c r="P102" s="1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</row>
    <row r="103" spans="1:27" ht="12.75">
      <c r="A103" s="1" t="s">
        <v>1123</v>
      </c>
      <c r="B103" s="1" t="s">
        <v>1124</v>
      </c>
      <c r="C103" s="1" t="s">
        <v>205</v>
      </c>
      <c r="D103" s="1" t="s">
        <v>1122</v>
      </c>
      <c r="E103" s="1"/>
      <c r="F103" s="1" t="s">
        <v>72</v>
      </c>
      <c r="G103" s="1">
        <v>24</v>
      </c>
      <c r="H103" s="1">
        <v>24</v>
      </c>
      <c r="I103" s="1">
        <v>23</v>
      </c>
      <c r="J103" s="1">
        <v>23</v>
      </c>
      <c r="K103" s="1" t="s">
        <v>98</v>
      </c>
      <c r="L103" s="27" t="s">
        <v>1643</v>
      </c>
      <c r="M103" s="27" t="s">
        <v>60</v>
      </c>
      <c r="N103" s="1"/>
      <c r="O103" s="1"/>
      <c r="P103" s="1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</row>
    <row r="104" spans="1:27" ht="12.75">
      <c r="A104" s="1" t="s">
        <v>322</v>
      </c>
      <c r="B104" s="1" t="s">
        <v>323</v>
      </c>
      <c r="C104" s="1" t="s">
        <v>304</v>
      </c>
      <c r="D104" s="1" t="s">
        <v>18</v>
      </c>
      <c r="E104" s="1" t="s">
        <v>324</v>
      </c>
      <c r="F104" s="1" t="s">
        <v>20</v>
      </c>
      <c r="G104" s="1">
        <v>3</v>
      </c>
      <c r="H104" s="1">
        <v>5</v>
      </c>
      <c r="I104" s="1">
        <v>6</v>
      </c>
      <c r="J104" s="1">
        <v>6</v>
      </c>
      <c r="K104" s="1"/>
      <c r="L104" s="27">
        <v>1</v>
      </c>
      <c r="M104" s="27" t="s">
        <v>1637</v>
      </c>
      <c r="N104" s="1"/>
      <c r="O104" s="1"/>
      <c r="P104" s="1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</row>
    <row r="105" spans="1:27" ht="12.75">
      <c r="A105" s="1" t="s">
        <v>325</v>
      </c>
      <c r="B105" s="1" t="s">
        <v>326</v>
      </c>
      <c r="C105" s="1" t="s">
        <v>304</v>
      </c>
      <c r="D105" s="1" t="s">
        <v>18</v>
      </c>
      <c r="E105" s="1" t="s">
        <v>324</v>
      </c>
      <c r="F105" s="1" t="s">
        <v>20</v>
      </c>
      <c r="G105" s="1">
        <v>8</v>
      </c>
      <c r="H105" s="1">
        <v>8</v>
      </c>
      <c r="I105" s="1">
        <v>9</v>
      </c>
      <c r="J105" s="1">
        <v>9</v>
      </c>
      <c r="K105" s="1"/>
      <c r="L105" s="27">
        <v>1</v>
      </c>
      <c r="M105" s="27" t="s">
        <v>1637</v>
      </c>
      <c r="N105" s="1"/>
      <c r="O105" s="1"/>
      <c r="P105" s="1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</row>
    <row r="106" spans="1:27" ht="12.75">
      <c r="A106" s="1" t="s">
        <v>107</v>
      </c>
      <c r="B106" s="1" t="s">
        <v>108</v>
      </c>
      <c r="C106" s="1" t="s">
        <v>59</v>
      </c>
      <c r="D106" s="1" t="s">
        <v>109</v>
      </c>
      <c r="E106" s="1" t="s">
        <v>110</v>
      </c>
      <c r="F106" s="1" t="s">
        <v>72</v>
      </c>
      <c r="G106" s="1">
        <v>9</v>
      </c>
      <c r="H106" s="1">
        <v>20</v>
      </c>
      <c r="I106" s="1">
        <v>18</v>
      </c>
      <c r="J106" s="1">
        <v>18</v>
      </c>
      <c r="K106" s="1" t="s">
        <v>59</v>
      </c>
      <c r="L106" s="27" t="s">
        <v>111</v>
      </c>
      <c r="M106" s="27" t="s">
        <v>1639</v>
      </c>
      <c r="N106" s="1"/>
      <c r="O106" s="1"/>
      <c r="P106" s="1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</row>
    <row r="107" spans="1:27" ht="12.75">
      <c r="A107" s="1" t="s">
        <v>120</v>
      </c>
      <c r="B107" s="1" t="s">
        <v>121</v>
      </c>
      <c r="C107" s="1" t="s">
        <v>59</v>
      </c>
      <c r="D107" s="1" t="s">
        <v>60</v>
      </c>
      <c r="E107" s="1" t="s">
        <v>60</v>
      </c>
      <c r="F107" s="1" t="s">
        <v>72</v>
      </c>
      <c r="G107" s="105">
        <v>7</v>
      </c>
      <c r="H107" s="1">
        <v>11</v>
      </c>
      <c r="I107" s="1">
        <v>8</v>
      </c>
      <c r="J107" s="1">
        <v>8</v>
      </c>
      <c r="K107" s="1" t="s">
        <v>59</v>
      </c>
      <c r="L107" s="27">
        <v>1</v>
      </c>
      <c r="M107" s="27" t="s">
        <v>1639</v>
      </c>
      <c r="N107" s="1"/>
      <c r="O107" s="1"/>
      <c r="P107" s="1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</row>
    <row r="108" spans="1:27" ht="12.75">
      <c r="A108" s="1" t="s">
        <v>1193</v>
      </c>
      <c r="B108" s="1" t="s">
        <v>1194</v>
      </c>
      <c r="C108" s="1" t="s">
        <v>59</v>
      </c>
      <c r="D108" s="1" t="s">
        <v>1195</v>
      </c>
      <c r="E108" s="1"/>
      <c r="F108" s="1" t="s">
        <v>20</v>
      </c>
      <c r="G108" s="1">
        <v>1</v>
      </c>
      <c r="H108" s="1">
        <v>1</v>
      </c>
      <c r="I108" s="1">
        <v>0.25</v>
      </c>
      <c r="J108" s="1">
        <v>0.25</v>
      </c>
      <c r="K108" s="1" t="s">
        <v>59</v>
      </c>
      <c r="L108" s="27">
        <v>44238</v>
      </c>
      <c r="M108" s="27" t="s">
        <v>1639</v>
      </c>
      <c r="N108" s="1"/>
      <c r="O108" s="1"/>
      <c r="P108" s="1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</row>
    <row r="109" spans="1:27" ht="12.75">
      <c r="A109" s="1" t="s">
        <v>1196</v>
      </c>
      <c r="B109" s="1" t="s">
        <v>1197</v>
      </c>
      <c r="C109" s="1" t="s">
        <v>59</v>
      </c>
      <c r="D109" s="1" t="s">
        <v>18</v>
      </c>
      <c r="E109" s="1"/>
      <c r="F109" s="1" t="s">
        <v>20</v>
      </c>
      <c r="G109" s="1">
        <v>9</v>
      </c>
      <c r="H109" s="1">
        <v>12</v>
      </c>
      <c r="I109" s="1">
        <v>10</v>
      </c>
      <c r="J109" s="1">
        <v>10</v>
      </c>
      <c r="K109" s="1" t="s">
        <v>59</v>
      </c>
      <c r="L109" s="27">
        <v>44204</v>
      </c>
      <c r="M109" s="27" t="s">
        <v>1639</v>
      </c>
      <c r="N109" s="1"/>
      <c r="O109" s="1"/>
      <c r="P109" s="1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</row>
    <row r="110" spans="1:27" ht="12.75">
      <c r="A110" s="1" t="s">
        <v>1410</v>
      </c>
      <c r="B110" s="1" t="s">
        <v>1411</v>
      </c>
      <c r="C110" s="1" t="s">
        <v>170</v>
      </c>
      <c r="D110" s="1" t="s">
        <v>110</v>
      </c>
      <c r="E110" s="1"/>
      <c r="F110" s="1" t="s">
        <v>20</v>
      </c>
      <c r="G110" s="105">
        <v>2</v>
      </c>
      <c r="H110" s="1">
        <v>3</v>
      </c>
      <c r="I110" s="1">
        <v>5</v>
      </c>
      <c r="J110" s="1">
        <v>5</v>
      </c>
      <c r="K110" s="1" t="s">
        <v>98</v>
      </c>
      <c r="L110" s="27">
        <v>1</v>
      </c>
      <c r="M110" s="27" t="s">
        <v>60</v>
      </c>
      <c r="N110" s="1"/>
      <c r="O110" s="1"/>
      <c r="P110" s="1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</row>
    <row r="111" spans="1:27" ht="12.75">
      <c r="A111" s="1" t="s">
        <v>393</v>
      </c>
      <c r="B111" s="1" t="s">
        <v>394</v>
      </c>
      <c r="C111" s="1" t="s">
        <v>304</v>
      </c>
      <c r="D111" s="1" t="s">
        <v>395</v>
      </c>
      <c r="E111" s="1"/>
      <c r="F111" s="1" t="s">
        <v>61</v>
      </c>
      <c r="G111" s="105">
        <v>0.5</v>
      </c>
      <c r="H111" s="1">
        <v>1</v>
      </c>
      <c r="I111" s="1">
        <v>1</v>
      </c>
      <c r="J111" s="1">
        <v>1</v>
      </c>
      <c r="K111" s="1" t="s">
        <v>392</v>
      </c>
      <c r="L111" s="27" t="s">
        <v>200</v>
      </c>
      <c r="M111" s="27" t="s">
        <v>1637</v>
      </c>
      <c r="N111" s="1"/>
      <c r="O111" s="1"/>
      <c r="P111" s="1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</row>
    <row r="112" spans="1:27" ht="12.75">
      <c r="A112" s="1" t="s">
        <v>1550</v>
      </c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27"/>
      <c r="M112" s="27" t="s">
        <v>60</v>
      </c>
      <c r="N112" s="1" t="s">
        <v>1549</v>
      </c>
      <c r="O112" s="1"/>
      <c r="P112" s="1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</row>
    <row r="113" spans="1:27" ht="12.75">
      <c r="A113" s="1" t="s">
        <v>1551</v>
      </c>
      <c r="B113" s="1" t="s">
        <v>1552</v>
      </c>
      <c r="C113" s="1" t="s">
        <v>170</v>
      </c>
      <c r="D113" s="1" t="s">
        <v>632</v>
      </c>
      <c r="E113" s="1"/>
      <c r="F113" s="1" t="s">
        <v>20</v>
      </c>
      <c r="G113" s="1">
        <v>3</v>
      </c>
      <c r="H113" s="1">
        <v>2</v>
      </c>
      <c r="I113" s="1">
        <v>4</v>
      </c>
      <c r="J113" s="1">
        <v>4</v>
      </c>
      <c r="K113" s="1" t="s">
        <v>181</v>
      </c>
      <c r="L113" s="27">
        <v>1</v>
      </c>
      <c r="M113" s="27" t="s">
        <v>60</v>
      </c>
      <c r="N113" s="1"/>
      <c r="O113" s="1"/>
      <c r="P113" s="1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</row>
    <row r="114" spans="1:27" ht="12.75">
      <c r="A114" s="1" t="s">
        <v>1327</v>
      </c>
      <c r="B114" s="1" t="s">
        <v>1328</v>
      </c>
      <c r="C114" s="1" t="s">
        <v>315</v>
      </c>
      <c r="D114" s="1" t="s">
        <v>110</v>
      </c>
      <c r="E114" s="1"/>
      <c r="F114" s="1" t="s">
        <v>61</v>
      </c>
      <c r="G114" s="105">
        <v>3</v>
      </c>
      <c r="H114" s="1">
        <v>3</v>
      </c>
      <c r="I114" s="1">
        <v>3</v>
      </c>
      <c r="J114" s="1">
        <v>3</v>
      </c>
      <c r="K114" s="1" t="s">
        <v>98</v>
      </c>
      <c r="L114" s="27" t="s">
        <v>1643</v>
      </c>
      <c r="M114" s="27" t="s">
        <v>1637</v>
      </c>
      <c r="N114" s="1"/>
      <c r="O114" s="1"/>
      <c r="P114" s="1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</row>
    <row r="115" spans="1:27" ht="12.75">
      <c r="A115" s="1" t="s">
        <v>1198</v>
      </c>
      <c r="B115" s="1" t="s">
        <v>1199</v>
      </c>
      <c r="C115" s="1" t="s">
        <v>59</v>
      </c>
      <c r="D115" s="1" t="s">
        <v>226</v>
      </c>
      <c r="E115" s="1" t="s">
        <v>18</v>
      </c>
      <c r="F115" s="1" t="s">
        <v>61</v>
      </c>
      <c r="G115" s="105">
        <v>2</v>
      </c>
      <c r="H115" s="1">
        <v>5</v>
      </c>
      <c r="I115" s="1">
        <v>4</v>
      </c>
      <c r="J115" s="1">
        <v>4</v>
      </c>
      <c r="K115" s="1" t="s">
        <v>59</v>
      </c>
      <c r="L115" s="27" t="s">
        <v>1650</v>
      </c>
      <c r="M115" s="27" t="s">
        <v>60</v>
      </c>
      <c r="N115" s="1"/>
      <c r="O115" s="1"/>
      <c r="P115" s="1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</row>
    <row r="116" spans="1:27" ht="12.75">
      <c r="A116" s="1" t="s">
        <v>1333</v>
      </c>
      <c r="B116" s="1" t="s">
        <v>1334</v>
      </c>
      <c r="C116" s="1" t="s">
        <v>161</v>
      </c>
      <c r="D116" s="1" t="s">
        <v>862</v>
      </c>
      <c r="E116" s="1"/>
      <c r="F116" s="1" t="s">
        <v>61</v>
      </c>
      <c r="G116" s="1">
        <v>4</v>
      </c>
      <c r="H116" s="1">
        <v>7</v>
      </c>
      <c r="I116" s="1">
        <v>6</v>
      </c>
      <c r="J116" s="1">
        <v>6</v>
      </c>
      <c r="K116" s="1" t="s">
        <v>98</v>
      </c>
      <c r="L116" s="27">
        <v>1</v>
      </c>
      <c r="M116" s="27" t="s">
        <v>60</v>
      </c>
      <c r="N116" s="1"/>
      <c r="O116" s="1"/>
      <c r="P116" s="1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</row>
    <row r="117" spans="1:27" ht="12.75">
      <c r="A117" s="1" t="s">
        <v>1329</v>
      </c>
      <c r="B117" s="1" t="s">
        <v>1330</v>
      </c>
      <c r="C117" s="1" t="s">
        <v>304</v>
      </c>
      <c r="D117" s="1" t="s">
        <v>862</v>
      </c>
      <c r="E117" s="1"/>
      <c r="F117" s="1" t="s">
        <v>61</v>
      </c>
      <c r="G117" s="1">
        <v>0.5</v>
      </c>
      <c r="H117" s="1">
        <v>1</v>
      </c>
      <c r="I117" s="1">
        <v>0.5</v>
      </c>
      <c r="J117" s="1">
        <v>0.5</v>
      </c>
      <c r="K117" s="1" t="s">
        <v>392</v>
      </c>
      <c r="L117" s="27" t="s">
        <v>1316</v>
      </c>
      <c r="M117" s="27" t="s">
        <v>1637</v>
      </c>
      <c r="N117" s="1"/>
      <c r="O117" s="1" t="s">
        <v>1331</v>
      </c>
      <c r="P117" s="1" t="s">
        <v>1332</v>
      </c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</row>
    <row r="118" spans="1:27" ht="12.75">
      <c r="A118" s="1" t="s">
        <v>1640</v>
      </c>
      <c r="B118" s="1" t="s">
        <v>1201</v>
      </c>
      <c r="C118" s="1" t="s">
        <v>59</v>
      </c>
      <c r="D118" s="1" t="s">
        <v>60</v>
      </c>
      <c r="E118" s="1"/>
      <c r="F118" s="1" t="s">
        <v>20</v>
      </c>
      <c r="G118" s="105">
        <v>5</v>
      </c>
      <c r="H118" s="1">
        <v>16</v>
      </c>
      <c r="I118" s="1">
        <v>10</v>
      </c>
      <c r="J118" s="1">
        <v>10</v>
      </c>
      <c r="K118" s="1" t="s">
        <v>59</v>
      </c>
      <c r="L118" s="27">
        <v>44207</v>
      </c>
      <c r="M118" s="27" t="s">
        <v>1639</v>
      </c>
      <c r="N118" s="1"/>
      <c r="O118" s="1"/>
      <c r="P118" s="1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</row>
    <row r="119" spans="1:27" ht="12.75">
      <c r="A119" s="1" t="s">
        <v>1202</v>
      </c>
      <c r="B119" s="1" t="s">
        <v>1203</v>
      </c>
      <c r="C119" s="1" t="s">
        <v>59</v>
      </c>
      <c r="D119" s="1" t="s">
        <v>60</v>
      </c>
      <c r="E119" s="1"/>
      <c r="F119" s="1" t="s">
        <v>20</v>
      </c>
      <c r="G119" s="105">
        <v>14</v>
      </c>
      <c r="H119" s="1">
        <v>22</v>
      </c>
      <c r="I119" s="1">
        <v>17</v>
      </c>
      <c r="J119" s="1">
        <v>17</v>
      </c>
      <c r="K119" s="1" t="s">
        <v>59</v>
      </c>
      <c r="L119" s="27">
        <v>1</v>
      </c>
      <c r="M119" s="27" t="s">
        <v>1639</v>
      </c>
      <c r="N119" s="1"/>
      <c r="O119" s="1"/>
      <c r="P119" s="1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</row>
    <row r="120" spans="1:27" ht="12.75">
      <c r="A120" s="1" t="s">
        <v>1204</v>
      </c>
      <c r="B120" s="1" t="s">
        <v>1205</v>
      </c>
      <c r="C120" s="1" t="s">
        <v>59</v>
      </c>
      <c r="D120" s="1" t="s">
        <v>60</v>
      </c>
      <c r="E120" s="1"/>
      <c r="F120" s="1" t="s">
        <v>20</v>
      </c>
      <c r="G120" s="1">
        <v>55</v>
      </c>
      <c r="H120" s="1">
        <v>55</v>
      </c>
      <c r="I120" s="1">
        <v>50</v>
      </c>
      <c r="J120" s="1">
        <v>50</v>
      </c>
      <c r="K120" s="1" t="s">
        <v>59</v>
      </c>
      <c r="L120" s="27">
        <v>1</v>
      </c>
      <c r="M120" s="27" t="s">
        <v>1639</v>
      </c>
      <c r="N120" s="1"/>
      <c r="O120" s="1"/>
      <c r="P120" s="1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</row>
    <row r="121" spans="1:27" ht="12.75">
      <c r="A121" s="1" t="s">
        <v>1387</v>
      </c>
      <c r="B121" s="1" t="s">
        <v>1388</v>
      </c>
      <c r="C121" s="1" t="s">
        <v>1389</v>
      </c>
      <c r="D121" s="1" t="s">
        <v>632</v>
      </c>
      <c r="E121" s="1" t="s">
        <v>371</v>
      </c>
      <c r="F121" s="1" t="s">
        <v>20</v>
      </c>
      <c r="G121" s="1">
        <v>3</v>
      </c>
      <c r="H121" s="1">
        <v>3</v>
      </c>
      <c r="I121" s="1">
        <v>3</v>
      </c>
      <c r="J121" s="1">
        <v>3</v>
      </c>
      <c r="K121" s="1" t="s">
        <v>98</v>
      </c>
      <c r="L121" s="27">
        <v>1</v>
      </c>
      <c r="M121" s="27" t="s">
        <v>60</v>
      </c>
      <c r="N121" s="1"/>
      <c r="O121" s="1"/>
      <c r="P121" s="1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</row>
    <row r="122" spans="1:27" ht="12.75">
      <c r="A122" s="1" t="s">
        <v>805</v>
      </c>
      <c r="B122" s="1" t="s">
        <v>806</v>
      </c>
      <c r="C122" s="1" t="s">
        <v>301</v>
      </c>
      <c r="D122" s="1" t="s">
        <v>807</v>
      </c>
      <c r="E122" s="1"/>
      <c r="F122" s="1" t="s">
        <v>20</v>
      </c>
      <c r="G122" s="1">
        <v>12</v>
      </c>
      <c r="H122" s="1">
        <v>14</v>
      </c>
      <c r="I122" s="1">
        <v>12</v>
      </c>
      <c r="J122" s="1">
        <v>12</v>
      </c>
      <c r="K122" s="1" t="s">
        <v>98</v>
      </c>
      <c r="L122" s="27"/>
      <c r="M122" s="27" t="s">
        <v>1639</v>
      </c>
      <c r="N122" s="1"/>
      <c r="O122" s="1"/>
      <c r="P122" s="1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</row>
    <row r="123" spans="1:27" ht="12.75">
      <c r="A123" s="1" t="s">
        <v>808</v>
      </c>
      <c r="B123" s="1" t="s">
        <v>809</v>
      </c>
      <c r="C123" s="1" t="s">
        <v>301</v>
      </c>
      <c r="D123" s="1" t="s">
        <v>807</v>
      </c>
      <c r="E123" s="1"/>
      <c r="F123" s="1" t="s">
        <v>72</v>
      </c>
      <c r="G123" s="1">
        <v>24</v>
      </c>
      <c r="H123" s="1">
        <v>24</v>
      </c>
      <c r="I123" s="1">
        <v>22</v>
      </c>
      <c r="J123" s="1">
        <v>22</v>
      </c>
      <c r="K123" s="1" t="s">
        <v>98</v>
      </c>
      <c r="L123" s="27"/>
      <c r="M123" s="27" t="s">
        <v>1639</v>
      </c>
      <c r="N123" s="1"/>
      <c r="O123" s="1"/>
      <c r="P123" s="1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</row>
    <row r="124" spans="1:27" ht="12.75">
      <c r="A124" s="1" t="s">
        <v>131</v>
      </c>
      <c r="B124" s="1" t="s">
        <v>132</v>
      </c>
      <c r="C124" s="1" t="s">
        <v>133</v>
      </c>
      <c r="D124" s="1" t="s">
        <v>18</v>
      </c>
      <c r="E124" s="1" t="s">
        <v>134</v>
      </c>
      <c r="F124" s="1" t="s">
        <v>72</v>
      </c>
      <c r="G124" s="1">
        <v>7</v>
      </c>
      <c r="H124" s="1">
        <v>9</v>
      </c>
      <c r="I124" s="1">
        <v>8</v>
      </c>
      <c r="J124" s="1">
        <v>8</v>
      </c>
      <c r="K124" s="1" t="s">
        <v>98</v>
      </c>
      <c r="L124" s="27">
        <v>1</v>
      </c>
      <c r="M124" s="27" t="s">
        <v>60</v>
      </c>
      <c r="N124" s="1"/>
      <c r="O124" s="1"/>
      <c r="P124" s="1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</row>
    <row r="125" spans="1:27" ht="12.75">
      <c r="A125" s="1" t="s">
        <v>684</v>
      </c>
      <c r="B125" s="1" t="s">
        <v>685</v>
      </c>
      <c r="C125" s="1" t="s">
        <v>238</v>
      </c>
      <c r="D125" s="1" t="s">
        <v>686</v>
      </c>
      <c r="E125" s="1"/>
      <c r="F125" s="1" t="s">
        <v>72</v>
      </c>
      <c r="G125" s="1">
        <v>7</v>
      </c>
      <c r="H125" s="1">
        <v>10</v>
      </c>
      <c r="I125" s="1">
        <v>9</v>
      </c>
      <c r="J125" s="1">
        <v>9</v>
      </c>
      <c r="K125" s="1" t="s">
        <v>392</v>
      </c>
      <c r="L125" s="27"/>
      <c r="M125" s="27" t="s">
        <v>60</v>
      </c>
      <c r="N125" s="1"/>
      <c r="O125" s="1"/>
      <c r="P125" s="1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</row>
    <row r="126" spans="1:27" ht="12.75">
      <c r="A126" s="1" t="s">
        <v>1503</v>
      </c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27"/>
      <c r="M126" s="27" t="s">
        <v>1637</v>
      </c>
      <c r="N126" s="1"/>
      <c r="O126" s="1"/>
      <c r="P126" s="1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</row>
    <row r="127" spans="1:27" ht="12.75">
      <c r="A127" s="1" t="s">
        <v>810</v>
      </c>
      <c r="B127" s="1" t="s">
        <v>811</v>
      </c>
      <c r="C127" s="1" t="s">
        <v>298</v>
      </c>
      <c r="D127" s="1" t="s">
        <v>812</v>
      </c>
      <c r="E127" s="1"/>
      <c r="F127" s="1" t="s">
        <v>72</v>
      </c>
      <c r="G127" s="1">
        <v>3</v>
      </c>
      <c r="H127" s="1">
        <v>5</v>
      </c>
      <c r="I127" s="1">
        <v>3</v>
      </c>
      <c r="J127" s="1">
        <v>3</v>
      </c>
      <c r="K127" s="1"/>
      <c r="L127" s="27"/>
      <c r="M127" s="27" t="s">
        <v>1639</v>
      </c>
      <c r="N127" s="1"/>
      <c r="O127" s="1"/>
      <c r="P127" s="1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</row>
    <row r="128" spans="1:27" ht="12.75">
      <c r="A128" s="1" t="s">
        <v>1504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27"/>
      <c r="M128" s="27" t="s">
        <v>60</v>
      </c>
      <c r="N128" s="1"/>
      <c r="O128" s="1"/>
      <c r="P128" s="1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</row>
    <row r="129" spans="1:27" ht="12.75">
      <c r="A129" s="1" t="s">
        <v>1335</v>
      </c>
      <c r="B129" s="1" t="s">
        <v>1336</v>
      </c>
      <c r="C129" s="1" t="s">
        <v>170</v>
      </c>
      <c r="D129" s="1" t="s">
        <v>387</v>
      </c>
      <c r="E129" s="1"/>
      <c r="F129" s="1" t="s">
        <v>61</v>
      </c>
      <c r="G129" s="1">
        <v>4</v>
      </c>
      <c r="H129" s="1">
        <v>2</v>
      </c>
      <c r="I129" s="1">
        <v>4</v>
      </c>
      <c r="J129" s="1">
        <v>4</v>
      </c>
      <c r="K129" s="1" t="s">
        <v>181</v>
      </c>
      <c r="L129" s="27">
        <v>1</v>
      </c>
      <c r="M129" s="27" t="s">
        <v>60</v>
      </c>
      <c r="N129" s="1"/>
      <c r="O129" s="1"/>
      <c r="P129" s="1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</row>
    <row r="130" spans="1:27" ht="12.75">
      <c r="A130" s="1" t="s">
        <v>1337</v>
      </c>
      <c r="B130" s="1" t="s">
        <v>1338</v>
      </c>
      <c r="C130" s="1" t="s">
        <v>170</v>
      </c>
      <c r="D130" s="1" t="s">
        <v>387</v>
      </c>
      <c r="E130" s="1"/>
      <c r="F130" s="1" t="s">
        <v>20</v>
      </c>
      <c r="G130" s="1">
        <v>3</v>
      </c>
      <c r="H130" s="1">
        <v>5</v>
      </c>
      <c r="I130" s="1">
        <v>5</v>
      </c>
      <c r="J130" s="1">
        <v>5</v>
      </c>
      <c r="K130" s="1" t="s">
        <v>392</v>
      </c>
      <c r="L130" s="27" t="s">
        <v>1643</v>
      </c>
      <c r="M130" s="27" t="s">
        <v>1637</v>
      </c>
      <c r="N130" s="1"/>
      <c r="O130" s="1"/>
      <c r="P130" s="1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</row>
    <row r="131" spans="1:27" ht="12.75">
      <c r="A131" s="1" t="s">
        <v>1339</v>
      </c>
      <c r="B131" s="1" t="s">
        <v>1340</v>
      </c>
      <c r="C131" s="1" t="s">
        <v>170</v>
      </c>
      <c r="D131" s="1" t="s">
        <v>387</v>
      </c>
      <c r="E131" s="1" t="s">
        <v>1341</v>
      </c>
      <c r="F131" s="1" t="s">
        <v>61</v>
      </c>
      <c r="G131" s="1">
        <v>1</v>
      </c>
      <c r="H131" s="1">
        <v>1</v>
      </c>
      <c r="I131" s="1">
        <v>2</v>
      </c>
      <c r="J131" s="1">
        <v>2</v>
      </c>
      <c r="K131" s="1" t="s">
        <v>181</v>
      </c>
      <c r="L131" s="27" t="s">
        <v>1647</v>
      </c>
      <c r="M131" s="27" t="s">
        <v>60</v>
      </c>
      <c r="N131" s="1"/>
      <c r="O131" s="1"/>
      <c r="P131" s="1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</row>
    <row r="132" spans="1:27" ht="12.75">
      <c r="A132" s="1" t="s">
        <v>1505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27"/>
      <c r="M132" s="27" t="s">
        <v>60</v>
      </c>
      <c r="N132" s="1"/>
      <c r="O132" s="1"/>
      <c r="P132" s="1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</row>
    <row r="133" spans="1:27" ht="12.75">
      <c r="A133" s="1" t="s">
        <v>1506</v>
      </c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27"/>
      <c r="M133" s="27" t="s">
        <v>1637</v>
      </c>
      <c r="N133" s="1"/>
      <c r="O133" s="1"/>
      <c r="P133" s="1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</row>
    <row r="134" spans="1:27" ht="12.75">
      <c r="A134" s="1" t="s">
        <v>1415</v>
      </c>
      <c r="B134" s="1" t="s">
        <v>1416</v>
      </c>
      <c r="C134" s="1" t="s">
        <v>304</v>
      </c>
      <c r="D134" s="1" t="s">
        <v>110</v>
      </c>
      <c r="E134" s="1"/>
      <c r="F134" s="1" t="s">
        <v>206</v>
      </c>
      <c r="G134" s="105">
        <v>6</v>
      </c>
      <c r="H134" s="1">
        <v>6</v>
      </c>
      <c r="I134" s="1">
        <v>6</v>
      </c>
      <c r="J134" s="1">
        <v>6</v>
      </c>
      <c r="K134" s="1" t="s">
        <v>404</v>
      </c>
      <c r="L134" s="27" t="s">
        <v>1650</v>
      </c>
      <c r="M134" s="27" t="s">
        <v>1637</v>
      </c>
      <c r="N134" s="1"/>
      <c r="O134" s="1"/>
      <c r="P134" s="1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</row>
    <row r="135" spans="1:27" ht="12.75">
      <c r="A135" s="1" t="s">
        <v>1412</v>
      </c>
      <c r="B135" s="1" t="s">
        <v>1413</v>
      </c>
      <c r="C135" s="1" t="s">
        <v>304</v>
      </c>
      <c r="D135" s="1" t="s">
        <v>110</v>
      </c>
      <c r="E135" s="1"/>
      <c r="F135" s="1" t="s">
        <v>206</v>
      </c>
      <c r="G135" s="105">
        <v>3</v>
      </c>
      <c r="H135" s="1">
        <v>3</v>
      </c>
      <c r="I135" s="1">
        <v>3</v>
      </c>
      <c r="J135" s="1">
        <v>3</v>
      </c>
      <c r="K135" s="1" t="s">
        <v>404</v>
      </c>
      <c r="L135" s="27" t="s">
        <v>1414</v>
      </c>
      <c r="M135" s="27" t="s">
        <v>1637</v>
      </c>
      <c r="N135" s="1"/>
      <c r="O135" s="1"/>
      <c r="P135" s="1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</row>
    <row r="136" spans="1:27" ht="12.75">
      <c r="A136" s="1" t="s">
        <v>614</v>
      </c>
      <c r="B136" s="1" t="s">
        <v>615</v>
      </c>
      <c r="C136" s="1" t="s">
        <v>304</v>
      </c>
      <c r="D136" s="1" t="s">
        <v>612</v>
      </c>
      <c r="E136" s="1" t="s">
        <v>454</v>
      </c>
      <c r="F136" s="1" t="s">
        <v>206</v>
      </c>
      <c r="G136" s="105">
        <v>0.25</v>
      </c>
      <c r="H136" s="1">
        <v>0.25</v>
      </c>
      <c r="I136" s="1">
        <v>0.5</v>
      </c>
      <c r="J136" s="1">
        <v>0.5</v>
      </c>
      <c r="K136" s="1" t="s">
        <v>613</v>
      </c>
      <c r="L136" s="27" t="s">
        <v>1642</v>
      </c>
      <c r="M136" s="27" t="s">
        <v>60</v>
      </c>
      <c r="N136" s="1"/>
      <c r="O136" s="1"/>
      <c r="P136" s="1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</row>
    <row r="137" spans="1:27" ht="12.75">
      <c r="A137" s="1" t="s">
        <v>610</v>
      </c>
      <c r="B137" s="1" t="s">
        <v>611</v>
      </c>
      <c r="C137" s="1" t="s">
        <v>304</v>
      </c>
      <c r="D137" s="1" t="s">
        <v>612</v>
      </c>
      <c r="E137" s="1" t="s">
        <v>454</v>
      </c>
      <c r="F137" s="1" t="s">
        <v>206</v>
      </c>
      <c r="G137" s="105">
        <v>0.25</v>
      </c>
      <c r="H137" s="1">
        <v>0.25</v>
      </c>
      <c r="I137" s="1">
        <v>0.5</v>
      </c>
      <c r="J137" s="1">
        <v>0.5</v>
      </c>
      <c r="K137" s="1" t="s">
        <v>613</v>
      </c>
      <c r="L137" s="27" t="s">
        <v>1642</v>
      </c>
      <c r="M137" s="27" t="s">
        <v>60</v>
      </c>
      <c r="N137" s="1"/>
      <c r="O137" s="1"/>
      <c r="P137" s="1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</row>
    <row r="138" spans="1:27" ht="12.75">
      <c r="A138" s="1" t="s">
        <v>616</v>
      </c>
      <c r="B138" s="1" t="s">
        <v>617</v>
      </c>
      <c r="C138" s="1" t="s">
        <v>304</v>
      </c>
      <c r="D138" s="1" t="s">
        <v>612</v>
      </c>
      <c r="E138" s="1" t="s">
        <v>454</v>
      </c>
      <c r="F138" s="1" t="s">
        <v>206</v>
      </c>
      <c r="G138" s="105">
        <v>0.25</v>
      </c>
      <c r="H138" s="1">
        <v>0.25</v>
      </c>
      <c r="I138" s="1">
        <v>0.5</v>
      </c>
      <c r="J138" s="1">
        <v>0.5</v>
      </c>
      <c r="K138" s="1" t="s">
        <v>613</v>
      </c>
      <c r="L138" s="27" t="s">
        <v>1642</v>
      </c>
      <c r="M138" s="27" t="s">
        <v>60</v>
      </c>
      <c r="N138" s="1"/>
      <c r="O138" s="1"/>
      <c r="P138" s="1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</row>
    <row r="139" spans="1:27" ht="12.75">
      <c r="A139" s="1" t="s">
        <v>618</v>
      </c>
      <c r="B139" s="1" t="s">
        <v>619</v>
      </c>
      <c r="C139" s="1" t="s">
        <v>304</v>
      </c>
      <c r="D139" s="1" t="s">
        <v>612</v>
      </c>
      <c r="E139" s="1" t="s">
        <v>454</v>
      </c>
      <c r="F139" s="1" t="s">
        <v>206</v>
      </c>
      <c r="G139" s="105">
        <v>0.25</v>
      </c>
      <c r="H139" s="1">
        <v>0.25</v>
      </c>
      <c r="I139" s="1">
        <v>0.5</v>
      </c>
      <c r="J139" s="1">
        <v>0.5</v>
      </c>
      <c r="K139" s="1" t="s">
        <v>613</v>
      </c>
      <c r="L139" s="27" t="s">
        <v>1642</v>
      </c>
      <c r="M139" s="27" t="s">
        <v>60</v>
      </c>
      <c r="N139" s="1"/>
      <c r="O139" s="1"/>
      <c r="P139" s="1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</row>
    <row r="140" spans="1:27" ht="12.75">
      <c r="A140" s="1" t="s">
        <v>1428</v>
      </c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27"/>
      <c r="M140" s="27" t="s">
        <v>1639</v>
      </c>
      <c r="N140" s="1"/>
      <c r="O140" s="1"/>
      <c r="P140" s="1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</row>
    <row r="141" spans="1:27" ht="12.75">
      <c r="A141" s="1" t="s">
        <v>908</v>
      </c>
      <c r="B141" s="1" t="s">
        <v>909</v>
      </c>
      <c r="C141" s="1" t="s">
        <v>910</v>
      </c>
      <c r="D141" s="1" t="s">
        <v>911</v>
      </c>
      <c r="E141" s="1" t="s">
        <v>912</v>
      </c>
      <c r="F141" s="1" t="s">
        <v>72</v>
      </c>
      <c r="G141" s="1">
        <v>6</v>
      </c>
      <c r="H141" s="1">
        <v>8</v>
      </c>
      <c r="I141" s="1">
        <v>7</v>
      </c>
      <c r="J141" s="1">
        <v>7</v>
      </c>
      <c r="K141" s="1" t="s">
        <v>98</v>
      </c>
      <c r="L141" s="27" t="s">
        <v>1645</v>
      </c>
      <c r="M141" s="27" t="s">
        <v>60</v>
      </c>
      <c r="N141" s="1" t="s">
        <v>913</v>
      </c>
      <c r="O141" s="1"/>
      <c r="P141" s="1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</row>
    <row r="142" spans="1:27" ht="12.75">
      <c r="A142" s="1" t="s">
        <v>914</v>
      </c>
      <c r="B142" s="1" t="s">
        <v>915</v>
      </c>
      <c r="C142" s="1" t="s">
        <v>910</v>
      </c>
      <c r="D142" s="1" t="s">
        <v>911</v>
      </c>
      <c r="E142" s="1" t="s">
        <v>912</v>
      </c>
      <c r="F142" s="1" t="s">
        <v>72</v>
      </c>
      <c r="G142" s="1">
        <v>13</v>
      </c>
      <c r="H142" s="1">
        <v>13</v>
      </c>
      <c r="I142" s="1" t="s">
        <v>916</v>
      </c>
      <c r="J142" s="1">
        <v>12</v>
      </c>
      <c r="K142" s="1" t="s">
        <v>98</v>
      </c>
      <c r="L142" s="27">
        <v>1</v>
      </c>
      <c r="M142" s="27" t="s">
        <v>60</v>
      </c>
      <c r="N142" s="1" t="s">
        <v>913</v>
      </c>
      <c r="O142" s="1"/>
      <c r="P142" s="1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</row>
    <row r="143" spans="1:27" ht="12.75">
      <c r="A143" s="1" t="s">
        <v>1502</v>
      </c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27"/>
      <c r="M143" s="27" t="s">
        <v>60</v>
      </c>
      <c r="N143" s="1"/>
      <c r="O143" s="1"/>
      <c r="P143" s="1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</row>
    <row r="144" spans="1:27" ht="12.75">
      <c r="A144" s="1" t="s">
        <v>620</v>
      </c>
      <c r="B144" s="1" t="s">
        <v>621</v>
      </c>
      <c r="C144" s="1" t="s">
        <v>304</v>
      </c>
      <c r="D144" s="1" t="s">
        <v>622</v>
      </c>
      <c r="E144" s="1"/>
      <c r="F144" s="1" t="s">
        <v>61</v>
      </c>
      <c r="G144" s="105">
        <v>2</v>
      </c>
      <c r="H144" s="1">
        <v>3</v>
      </c>
      <c r="I144" s="1">
        <v>3</v>
      </c>
      <c r="J144" s="1">
        <v>3</v>
      </c>
      <c r="K144" s="1" t="s">
        <v>392</v>
      </c>
      <c r="L144" s="27" t="s">
        <v>1642</v>
      </c>
      <c r="M144" s="27" t="s">
        <v>1637</v>
      </c>
      <c r="N144" s="1"/>
      <c r="O144" s="1"/>
      <c r="P144" s="1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</row>
    <row r="145" spans="1:27" ht="12.75">
      <c r="A145" s="1" t="s">
        <v>877</v>
      </c>
      <c r="B145" s="1" t="s">
        <v>878</v>
      </c>
      <c r="C145" s="1" t="s">
        <v>312</v>
      </c>
      <c r="D145" s="1" t="s">
        <v>60</v>
      </c>
      <c r="E145" s="1"/>
      <c r="F145" s="1" t="s">
        <v>68</v>
      </c>
      <c r="G145" s="1">
        <v>12</v>
      </c>
      <c r="H145" s="1">
        <v>12</v>
      </c>
      <c r="I145" s="1">
        <v>16</v>
      </c>
      <c r="J145" s="1">
        <v>16</v>
      </c>
      <c r="K145" s="1" t="s">
        <v>867</v>
      </c>
      <c r="L145" s="27">
        <v>1</v>
      </c>
      <c r="M145" s="27" t="s">
        <v>60</v>
      </c>
      <c r="N145" s="1" t="s">
        <v>879</v>
      </c>
      <c r="O145" s="1"/>
      <c r="P145" s="1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</row>
    <row r="146" spans="1:27" ht="12.75">
      <c r="A146" s="1" t="s">
        <v>687</v>
      </c>
      <c r="B146" s="1" t="s">
        <v>688</v>
      </c>
      <c r="C146" s="1" t="s">
        <v>238</v>
      </c>
      <c r="D146" s="1" t="s">
        <v>686</v>
      </c>
      <c r="E146" s="1"/>
      <c r="F146" s="1" t="s">
        <v>20</v>
      </c>
      <c r="G146" s="1">
        <v>7</v>
      </c>
      <c r="H146" s="1">
        <v>10</v>
      </c>
      <c r="I146" s="1">
        <v>9</v>
      </c>
      <c r="J146" s="1">
        <v>9</v>
      </c>
      <c r="K146" s="1"/>
      <c r="L146" s="27"/>
      <c r="M146" s="27" t="s">
        <v>60</v>
      </c>
      <c r="N146" s="1"/>
      <c r="O146" s="1"/>
      <c r="P146" s="1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</row>
    <row r="147" spans="1:27" ht="12.75">
      <c r="A147" s="1" t="s">
        <v>1307</v>
      </c>
      <c r="B147" s="1" t="s">
        <v>1308</v>
      </c>
      <c r="C147" s="1" t="s">
        <v>161</v>
      </c>
      <c r="D147" s="1" t="s">
        <v>1309</v>
      </c>
      <c r="E147" s="1" t="s">
        <v>862</v>
      </c>
      <c r="F147" s="1" t="s">
        <v>20</v>
      </c>
      <c r="G147" s="1">
        <v>7</v>
      </c>
      <c r="H147" s="1">
        <v>7</v>
      </c>
      <c r="I147" s="1">
        <v>5</v>
      </c>
      <c r="J147" s="1">
        <v>5</v>
      </c>
      <c r="K147" s="1" t="s">
        <v>98</v>
      </c>
      <c r="L147" s="27" t="s">
        <v>1645</v>
      </c>
      <c r="M147" s="27" t="s">
        <v>60</v>
      </c>
      <c r="N147" s="1"/>
      <c r="O147" s="1"/>
      <c r="P147" s="1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</row>
    <row r="148" spans="1:27" ht="12.75">
      <c r="A148" s="1" t="s">
        <v>112</v>
      </c>
      <c r="B148" s="1" t="s">
        <v>113</v>
      </c>
      <c r="C148" s="1" t="s">
        <v>114</v>
      </c>
      <c r="D148" s="1" t="s">
        <v>60</v>
      </c>
      <c r="E148" s="1" t="s">
        <v>60</v>
      </c>
      <c r="F148" s="1" t="s">
        <v>72</v>
      </c>
      <c r="G148" s="105">
        <v>6</v>
      </c>
      <c r="H148" s="1">
        <v>11</v>
      </c>
      <c r="I148" s="1">
        <v>10</v>
      </c>
      <c r="J148" s="1">
        <v>10</v>
      </c>
      <c r="K148" s="1" t="s">
        <v>59</v>
      </c>
      <c r="L148" s="27" t="s">
        <v>115</v>
      </c>
      <c r="M148" s="27" t="s">
        <v>1639</v>
      </c>
      <c r="N148" s="1"/>
      <c r="O148" s="1"/>
      <c r="P148" s="1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</row>
    <row r="149" spans="1:27" ht="12.75">
      <c r="A149" s="1" t="s">
        <v>352</v>
      </c>
      <c r="B149" s="1" t="s">
        <v>353</v>
      </c>
      <c r="C149" s="1" t="s">
        <v>298</v>
      </c>
      <c r="D149" s="1" t="s">
        <v>255</v>
      </c>
      <c r="E149" s="1"/>
      <c r="F149" s="1" t="s">
        <v>20</v>
      </c>
      <c r="G149" s="1">
        <v>12</v>
      </c>
      <c r="H149" s="1">
        <v>22</v>
      </c>
      <c r="I149" s="1">
        <v>16</v>
      </c>
      <c r="J149" s="1">
        <v>16</v>
      </c>
      <c r="K149" s="1"/>
      <c r="L149" s="27">
        <v>1</v>
      </c>
      <c r="M149" s="27" t="s">
        <v>60</v>
      </c>
      <c r="N149" s="1"/>
      <c r="O149" s="1"/>
      <c r="P149" s="1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</row>
    <row r="150" spans="1:27" ht="12.75">
      <c r="A150" s="1" t="s">
        <v>1721</v>
      </c>
      <c r="B150" s="1" t="s">
        <v>355</v>
      </c>
      <c r="C150" s="1" t="s">
        <v>55</v>
      </c>
      <c r="D150" s="1" t="s">
        <v>18</v>
      </c>
      <c r="E150" s="1"/>
      <c r="F150" s="1" t="s">
        <v>72</v>
      </c>
      <c r="G150" s="1">
        <v>5</v>
      </c>
      <c r="H150" s="1">
        <v>10</v>
      </c>
      <c r="I150" s="1">
        <v>6</v>
      </c>
      <c r="J150" s="1">
        <v>6</v>
      </c>
      <c r="K150" s="1"/>
      <c r="L150" s="27" t="s">
        <v>22</v>
      </c>
      <c r="M150" s="27" t="s">
        <v>1639</v>
      </c>
      <c r="N150" s="1"/>
      <c r="O150" s="1"/>
      <c r="P150" s="1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</row>
    <row r="151" spans="1:27" ht="12.75">
      <c r="A151" s="1" t="s">
        <v>1722</v>
      </c>
      <c r="B151" s="1" t="s">
        <v>1723</v>
      </c>
      <c r="C151" s="1" t="s">
        <v>55</v>
      </c>
      <c r="D151" s="1" t="s">
        <v>18</v>
      </c>
      <c r="E151" s="1"/>
      <c r="F151" s="1" t="s">
        <v>72</v>
      </c>
      <c r="G151" s="1">
        <v>13</v>
      </c>
      <c r="H151" s="1">
        <v>13</v>
      </c>
      <c r="I151" s="1">
        <v>9</v>
      </c>
      <c r="J151" s="1">
        <v>9</v>
      </c>
      <c r="K151" s="1"/>
      <c r="L151" s="27" t="s">
        <v>139</v>
      </c>
      <c r="M151" s="27" t="s">
        <v>1639</v>
      </c>
      <c r="N151" s="1"/>
      <c r="O151" s="1"/>
      <c r="P151" s="1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</row>
    <row r="152" spans="1:27" ht="12.75">
      <c r="A152" s="1" t="s">
        <v>1724</v>
      </c>
      <c r="B152" s="1" t="s">
        <v>1725</v>
      </c>
      <c r="C152" s="1" t="s">
        <v>55</v>
      </c>
      <c r="D152" s="1" t="s">
        <v>18</v>
      </c>
      <c r="E152" s="1"/>
      <c r="F152" s="1" t="s">
        <v>72</v>
      </c>
      <c r="G152" s="1">
        <v>17</v>
      </c>
      <c r="H152" s="1">
        <v>17</v>
      </c>
      <c r="I152" s="1">
        <v>12</v>
      </c>
      <c r="J152" s="1">
        <v>12</v>
      </c>
      <c r="K152" s="1"/>
      <c r="L152" s="27" t="s">
        <v>124</v>
      </c>
      <c r="M152" s="27" t="s">
        <v>1639</v>
      </c>
      <c r="N152" s="1"/>
      <c r="O152" s="1"/>
      <c r="P152" s="1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</row>
    <row r="153" spans="1:27" ht="12.75">
      <c r="A153" s="1" t="s">
        <v>1726</v>
      </c>
      <c r="B153" s="1" t="s">
        <v>1727</v>
      </c>
      <c r="C153" s="1" t="s">
        <v>55</v>
      </c>
      <c r="D153" s="1" t="s">
        <v>18</v>
      </c>
      <c r="E153" s="1"/>
      <c r="F153" s="1" t="s">
        <v>72</v>
      </c>
      <c r="G153" s="1">
        <v>21</v>
      </c>
      <c r="H153" s="1">
        <v>21</v>
      </c>
      <c r="I153" s="1">
        <v>15</v>
      </c>
      <c r="J153" s="1">
        <v>15</v>
      </c>
      <c r="K153" s="1"/>
      <c r="L153" s="27" t="s">
        <v>124</v>
      </c>
      <c r="M153" s="27" t="s">
        <v>1639</v>
      </c>
      <c r="N153" s="1"/>
      <c r="O153" s="1"/>
      <c r="P153" s="1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</row>
    <row r="154" spans="1:27" ht="12.75">
      <c r="A154" s="1" t="s">
        <v>1728</v>
      </c>
      <c r="B154" s="1" t="s">
        <v>1729</v>
      </c>
      <c r="C154" s="1" t="s">
        <v>55</v>
      </c>
      <c r="D154" s="1" t="s">
        <v>18</v>
      </c>
      <c r="E154" s="1"/>
      <c r="F154" s="1" t="s">
        <v>72</v>
      </c>
      <c r="G154" s="1">
        <v>24</v>
      </c>
      <c r="H154" s="1">
        <v>24</v>
      </c>
      <c r="I154" s="1">
        <v>18</v>
      </c>
      <c r="J154" s="1">
        <v>18</v>
      </c>
      <c r="K154" s="1"/>
      <c r="L154" s="27" t="s">
        <v>124</v>
      </c>
      <c r="M154" s="27" t="s">
        <v>1639</v>
      </c>
      <c r="N154" s="1"/>
      <c r="O154" s="1"/>
      <c r="P154" s="1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</row>
    <row r="155" spans="1:27" ht="12.75">
      <c r="A155" s="1" t="s">
        <v>1507</v>
      </c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27"/>
      <c r="M155" s="27" t="s">
        <v>60</v>
      </c>
      <c r="N155" s="1"/>
      <c r="O155" s="1"/>
      <c r="P155" s="1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</row>
    <row r="156" spans="1:27" ht="12.75">
      <c r="A156" s="1" t="s">
        <v>1837</v>
      </c>
      <c r="B156" s="1" t="s">
        <v>690</v>
      </c>
      <c r="C156" s="1" t="s">
        <v>238</v>
      </c>
      <c r="D156" s="1" t="s">
        <v>612</v>
      </c>
      <c r="E156" s="1"/>
      <c r="F156" s="1" t="s">
        <v>61</v>
      </c>
      <c r="G156" s="105">
        <v>3</v>
      </c>
      <c r="H156" s="1">
        <v>5</v>
      </c>
      <c r="I156" s="1">
        <v>5</v>
      </c>
      <c r="J156" s="1">
        <v>5</v>
      </c>
      <c r="K156" s="1"/>
      <c r="L156" s="27" t="s">
        <v>1838</v>
      </c>
      <c r="M156" s="27" t="s">
        <v>60</v>
      </c>
      <c r="N156" s="1"/>
      <c r="O156" s="1"/>
      <c r="P156" s="1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</row>
    <row r="157" spans="1:27" ht="12.75">
      <c r="A157" s="1" t="s">
        <v>350</v>
      </c>
      <c r="B157" s="1" t="s">
        <v>351</v>
      </c>
      <c r="C157" s="1" t="s">
        <v>190</v>
      </c>
      <c r="D157" s="1" t="s">
        <v>60</v>
      </c>
      <c r="E157" s="1"/>
      <c r="F157" s="1" t="s">
        <v>72</v>
      </c>
      <c r="G157" s="105">
        <v>24</v>
      </c>
      <c r="H157" s="1">
        <v>78</v>
      </c>
      <c r="I157" s="1">
        <v>64</v>
      </c>
      <c r="J157" s="1">
        <v>60</v>
      </c>
      <c r="K157" s="1"/>
      <c r="L157" s="27">
        <v>1</v>
      </c>
      <c r="M157" s="27" t="s">
        <v>60</v>
      </c>
      <c r="N157" s="1"/>
      <c r="O157" s="1"/>
      <c r="P157" s="1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</row>
    <row r="158" spans="1:27" ht="12.75">
      <c r="A158" s="1" t="s">
        <v>1499</v>
      </c>
      <c r="B158" s="1" t="s">
        <v>1500</v>
      </c>
      <c r="C158" s="1" t="s">
        <v>304</v>
      </c>
      <c r="D158" s="1" t="s">
        <v>371</v>
      </c>
      <c r="E158" s="1" t="s">
        <v>387</v>
      </c>
      <c r="F158" s="1" t="s">
        <v>61</v>
      </c>
      <c r="G158" s="1">
        <v>0.5</v>
      </c>
      <c r="H158" s="1">
        <v>0.5</v>
      </c>
      <c r="I158" s="1">
        <v>1</v>
      </c>
      <c r="J158" s="1">
        <v>1</v>
      </c>
      <c r="K158" s="1" t="s">
        <v>603</v>
      </c>
      <c r="L158" s="27" t="s">
        <v>1644</v>
      </c>
      <c r="M158" s="27" t="s">
        <v>1637</v>
      </c>
      <c r="N158" s="1" t="s">
        <v>1501</v>
      </c>
      <c r="O158" s="1"/>
      <c r="P158" s="1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</row>
    <row r="159" spans="1:27" ht="12.75">
      <c r="A159" s="1" t="s">
        <v>1561</v>
      </c>
      <c r="B159" s="1"/>
      <c r="C159" s="1" t="s">
        <v>59</v>
      </c>
      <c r="D159" s="1" t="s">
        <v>371</v>
      </c>
      <c r="E159" s="1" t="s">
        <v>60</v>
      </c>
      <c r="F159" s="1" t="s">
        <v>72</v>
      </c>
      <c r="G159" s="1">
        <v>7</v>
      </c>
      <c r="H159" s="1"/>
      <c r="I159" s="1">
        <v>12</v>
      </c>
      <c r="J159" s="1"/>
      <c r="K159" s="1" t="s">
        <v>59</v>
      </c>
      <c r="L159" s="27" t="s">
        <v>1643</v>
      </c>
      <c r="M159" s="27" t="s">
        <v>1639</v>
      </c>
      <c r="N159" s="1"/>
      <c r="O159" s="1"/>
      <c r="P159" s="1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</row>
    <row r="160" spans="1:27" ht="12.75">
      <c r="A160" s="1" t="s">
        <v>766</v>
      </c>
      <c r="B160" s="1" t="s">
        <v>767</v>
      </c>
      <c r="C160" s="1" t="s">
        <v>768</v>
      </c>
      <c r="D160" s="1" t="s">
        <v>255</v>
      </c>
      <c r="E160" s="1"/>
      <c r="F160" s="1" t="s">
        <v>61</v>
      </c>
      <c r="G160" s="1">
        <v>2</v>
      </c>
      <c r="H160" s="1">
        <v>4</v>
      </c>
      <c r="I160" s="1">
        <v>3</v>
      </c>
      <c r="J160" s="1">
        <v>3</v>
      </c>
      <c r="K160" s="1"/>
      <c r="L160" s="27" t="s">
        <v>22</v>
      </c>
      <c r="M160" s="27" t="s">
        <v>60</v>
      </c>
      <c r="N160" s="1"/>
      <c r="O160" s="1"/>
      <c r="P160" s="1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</row>
    <row r="161" spans="1:27" ht="12.75">
      <c r="A161" s="1" t="s">
        <v>1120</v>
      </c>
      <c r="B161" s="1" t="s">
        <v>1121</v>
      </c>
      <c r="C161" s="1" t="s">
        <v>205</v>
      </c>
      <c r="D161" s="1" t="s">
        <v>1122</v>
      </c>
      <c r="E161" s="1"/>
      <c r="F161" s="1" t="s">
        <v>20</v>
      </c>
      <c r="G161" s="1">
        <v>19</v>
      </c>
      <c r="H161" s="1">
        <v>19</v>
      </c>
      <c r="I161" s="1">
        <v>18</v>
      </c>
      <c r="J161" s="1">
        <v>18</v>
      </c>
      <c r="K161" s="1" t="s">
        <v>98</v>
      </c>
      <c r="L161" s="27" t="s">
        <v>1645</v>
      </c>
      <c r="M161" s="27" t="s">
        <v>60</v>
      </c>
      <c r="N161" s="1"/>
      <c r="O161" s="1"/>
      <c r="P161" s="1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</row>
    <row r="162" spans="1:27" ht="12.75">
      <c r="A162" s="1" t="s">
        <v>1491</v>
      </c>
      <c r="B162" s="1" t="s">
        <v>1492</v>
      </c>
      <c r="C162" s="1" t="s">
        <v>304</v>
      </c>
      <c r="D162" s="1" t="s">
        <v>110</v>
      </c>
      <c r="E162" s="1"/>
      <c r="F162" s="1" t="s">
        <v>206</v>
      </c>
      <c r="G162" s="105">
        <v>3</v>
      </c>
      <c r="H162" s="1">
        <v>4</v>
      </c>
      <c r="I162" s="1">
        <v>4</v>
      </c>
      <c r="J162" s="1">
        <v>4</v>
      </c>
      <c r="K162" s="1" t="s">
        <v>404</v>
      </c>
      <c r="L162" s="27" t="s">
        <v>1642</v>
      </c>
      <c r="M162" s="27" t="s">
        <v>1637</v>
      </c>
      <c r="N162" s="1"/>
      <c r="O162" s="1"/>
      <c r="P162" s="1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</row>
    <row r="163" spans="1:27" ht="12.75">
      <c r="A163" s="1" t="s">
        <v>1489</v>
      </c>
      <c r="B163" s="1" t="s">
        <v>1490</v>
      </c>
      <c r="C163" s="1" t="s">
        <v>304</v>
      </c>
      <c r="D163" s="1" t="s">
        <v>110</v>
      </c>
      <c r="E163" s="1"/>
      <c r="F163" s="1" t="s">
        <v>206</v>
      </c>
      <c r="G163" s="105">
        <v>3</v>
      </c>
      <c r="H163" s="1">
        <v>4</v>
      </c>
      <c r="I163" s="1">
        <v>4</v>
      </c>
      <c r="J163" s="1">
        <v>4</v>
      </c>
      <c r="K163" s="1" t="s">
        <v>392</v>
      </c>
      <c r="L163" s="27">
        <v>44346</v>
      </c>
      <c r="M163" s="27" t="s">
        <v>1637</v>
      </c>
      <c r="N163" s="1"/>
      <c r="O163" s="1"/>
      <c r="P163" s="1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</row>
    <row r="164" spans="1:27" ht="12.75">
      <c r="A164" s="1" t="s">
        <v>1493</v>
      </c>
      <c r="B164" s="1" t="s">
        <v>1494</v>
      </c>
      <c r="C164" s="1" t="s">
        <v>304</v>
      </c>
      <c r="D164" s="1" t="s">
        <v>110</v>
      </c>
      <c r="E164" s="1"/>
      <c r="F164" s="1" t="s">
        <v>20</v>
      </c>
      <c r="G164" s="105">
        <v>4</v>
      </c>
      <c r="H164" s="1">
        <v>5</v>
      </c>
      <c r="I164" s="1">
        <v>5</v>
      </c>
      <c r="J164" s="1">
        <v>5</v>
      </c>
      <c r="K164" s="1" t="s">
        <v>404</v>
      </c>
      <c r="L164" s="27" t="s">
        <v>1642</v>
      </c>
      <c r="M164" s="27" t="s">
        <v>1637</v>
      </c>
      <c r="N164" s="1"/>
      <c r="O164" s="1"/>
      <c r="P164" s="1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</row>
    <row r="165" spans="1:27" ht="12.75">
      <c r="A165" s="1" t="s">
        <v>151</v>
      </c>
      <c r="B165" s="1" t="s">
        <v>152</v>
      </c>
      <c r="C165" s="1" t="s">
        <v>153</v>
      </c>
      <c r="D165" s="1" t="s">
        <v>18</v>
      </c>
      <c r="E165" s="1" t="s">
        <v>60</v>
      </c>
      <c r="F165" s="1" t="s">
        <v>72</v>
      </c>
      <c r="G165" s="1">
        <v>7</v>
      </c>
      <c r="H165" s="1">
        <v>8</v>
      </c>
      <c r="I165" s="1">
        <v>7</v>
      </c>
      <c r="J165" s="1">
        <v>7</v>
      </c>
      <c r="K165" s="1" t="s">
        <v>59</v>
      </c>
      <c r="L165" s="27" t="s">
        <v>102</v>
      </c>
      <c r="M165" s="27" t="s">
        <v>1639</v>
      </c>
      <c r="N165" s="1"/>
      <c r="O165" s="1"/>
      <c r="P165" s="1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</row>
    <row r="166" spans="1:27" ht="12.75">
      <c r="A166" s="1" t="s">
        <v>287</v>
      </c>
      <c r="B166" s="1" t="s">
        <v>288</v>
      </c>
      <c r="C166" s="1" t="s">
        <v>289</v>
      </c>
      <c r="D166" s="1" t="s">
        <v>18</v>
      </c>
      <c r="E166" s="1" t="s">
        <v>60</v>
      </c>
      <c r="F166" s="1" t="s">
        <v>72</v>
      </c>
      <c r="G166" s="1">
        <v>6</v>
      </c>
      <c r="H166" s="1">
        <v>11</v>
      </c>
      <c r="I166" s="1">
        <v>8</v>
      </c>
      <c r="J166" s="1">
        <v>8</v>
      </c>
      <c r="K166" s="1" t="s">
        <v>98</v>
      </c>
      <c r="L166" s="27">
        <v>1</v>
      </c>
      <c r="M166" s="27" t="s">
        <v>60</v>
      </c>
      <c r="N166" s="1"/>
      <c r="O166" s="1"/>
      <c r="P166" s="1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</row>
    <row r="167" spans="1:27" ht="12.75">
      <c r="A167" s="1" t="s">
        <v>290</v>
      </c>
      <c r="B167" s="1" t="s">
        <v>291</v>
      </c>
      <c r="C167" s="1" t="s">
        <v>289</v>
      </c>
      <c r="D167" s="1" t="s">
        <v>18</v>
      </c>
      <c r="E167" s="1" t="s">
        <v>60</v>
      </c>
      <c r="F167" s="1" t="s">
        <v>72</v>
      </c>
      <c r="G167" s="1">
        <v>22</v>
      </c>
      <c r="H167" s="1">
        <v>22</v>
      </c>
      <c r="I167" s="1">
        <v>17</v>
      </c>
      <c r="J167" s="1">
        <v>17</v>
      </c>
      <c r="K167" s="1" t="s">
        <v>98</v>
      </c>
      <c r="L167" s="27">
        <v>1</v>
      </c>
      <c r="M167" s="27" t="s">
        <v>60</v>
      </c>
      <c r="N167" s="1"/>
      <c r="O167" s="1"/>
      <c r="P167" s="1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</row>
    <row r="168" spans="1:27" ht="12.75">
      <c r="A168" s="1" t="s">
        <v>1206</v>
      </c>
      <c r="B168" s="1" t="s">
        <v>1207</v>
      </c>
      <c r="C168" s="1" t="s">
        <v>59</v>
      </c>
      <c r="D168" s="1" t="s">
        <v>60</v>
      </c>
      <c r="E168" s="1" t="s">
        <v>18</v>
      </c>
      <c r="F168" s="1" t="s">
        <v>20</v>
      </c>
      <c r="G168" s="1">
        <v>12</v>
      </c>
      <c r="H168" s="1">
        <v>12</v>
      </c>
      <c r="I168" s="1">
        <v>6</v>
      </c>
      <c r="J168" s="1">
        <v>6</v>
      </c>
      <c r="K168" s="1" t="s">
        <v>59</v>
      </c>
      <c r="L168" s="27" t="s">
        <v>1647</v>
      </c>
      <c r="M168" s="27" t="s">
        <v>1639</v>
      </c>
      <c r="N168" s="1"/>
      <c r="O168" s="1"/>
      <c r="P168" s="1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</row>
    <row r="169" spans="1:27" ht="12.75">
      <c r="A169" s="1" t="s">
        <v>1083</v>
      </c>
      <c r="B169" s="1" t="s">
        <v>1084</v>
      </c>
      <c r="C169" s="1" t="s">
        <v>711</v>
      </c>
      <c r="D169" s="1" t="s">
        <v>1085</v>
      </c>
      <c r="E169" s="1" t="s">
        <v>971</v>
      </c>
      <c r="F169" s="1" t="s">
        <v>61</v>
      </c>
      <c r="G169" s="1">
        <v>8</v>
      </c>
      <c r="H169" s="1">
        <v>14</v>
      </c>
      <c r="I169" s="1">
        <v>13</v>
      </c>
      <c r="J169" s="1">
        <v>13</v>
      </c>
      <c r="K169" s="1" t="s">
        <v>1086</v>
      </c>
      <c r="L169" s="27" t="s">
        <v>1642</v>
      </c>
      <c r="M169" s="27" t="s">
        <v>60</v>
      </c>
      <c r="N169" s="1"/>
      <c r="O169" s="1"/>
      <c r="P169" s="1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</row>
    <row r="170" spans="1:27" ht="12.75">
      <c r="A170" s="1" t="s">
        <v>1087</v>
      </c>
      <c r="B170" s="1" t="s">
        <v>1088</v>
      </c>
      <c r="C170" s="1" t="s">
        <v>711</v>
      </c>
      <c r="D170" s="1" t="s">
        <v>1085</v>
      </c>
      <c r="E170" s="1" t="s">
        <v>971</v>
      </c>
      <c r="F170" s="1" t="s">
        <v>20</v>
      </c>
      <c r="G170" s="1">
        <v>16</v>
      </c>
      <c r="H170" s="1">
        <v>16</v>
      </c>
      <c r="I170" s="1">
        <v>15</v>
      </c>
      <c r="J170" s="1">
        <v>15</v>
      </c>
      <c r="K170" s="1" t="s">
        <v>1086</v>
      </c>
      <c r="L170" s="27">
        <v>1</v>
      </c>
      <c r="M170" s="27" t="s">
        <v>60</v>
      </c>
      <c r="N170" s="1" t="s">
        <v>268</v>
      </c>
      <c r="O170" s="1"/>
      <c r="P170" s="1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</row>
    <row r="171" spans="1:27" ht="12.75">
      <c r="A171" s="1" t="s">
        <v>1131</v>
      </c>
      <c r="B171" s="1" t="s">
        <v>1132</v>
      </c>
      <c r="C171" s="1" t="s">
        <v>238</v>
      </c>
      <c r="D171" s="1" t="s">
        <v>1133</v>
      </c>
      <c r="E171" s="1" t="s">
        <v>1134</v>
      </c>
      <c r="F171" s="1" t="s">
        <v>61</v>
      </c>
      <c r="G171" s="1">
        <v>4</v>
      </c>
      <c r="H171" s="1">
        <v>5</v>
      </c>
      <c r="I171" s="1">
        <v>4</v>
      </c>
      <c r="J171" s="1">
        <v>4</v>
      </c>
      <c r="K171" s="1" t="s">
        <v>392</v>
      </c>
      <c r="L171" s="27" t="s">
        <v>1650</v>
      </c>
      <c r="M171" s="27" t="s">
        <v>60</v>
      </c>
      <c r="N171" s="1"/>
      <c r="O171" s="1"/>
      <c r="P171" s="1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</row>
    <row r="172" spans="1:27" ht="12.75">
      <c r="A172" s="1" t="s">
        <v>275</v>
      </c>
      <c r="B172" s="1" t="s">
        <v>276</v>
      </c>
      <c r="C172" s="1" t="s">
        <v>179</v>
      </c>
      <c r="D172" s="1" t="s">
        <v>18</v>
      </c>
      <c r="E172" s="1"/>
      <c r="F172" s="1" t="s">
        <v>20</v>
      </c>
      <c r="G172" s="1">
        <v>8</v>
      </c>
      <c r="H172" s="1">
        <v>6</v>
      </c>
      <c r="I172" s="1">
        <v>7</v>
      </c>
      <c r="J172" s="1">
        <v>7</v>
      </c>
      <c r="K172" s="1"/>
      <c r="L172" s="27" t="s">
        <v>124</v>
      </c>
      <c r="M172" s="27" t="s">
        <v>60</v>
      </c>
      <c r="N172" s="1"/>
      <c r="O172" s="1"/>
      <c r="P172" s="1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</row>
    <row r="173" spans="1:27" ht="12.75">
      <c r="A173" s="1" t="s">
        <v>277</v>
      </c>
      <c r="B173" s="1" t="s">
        <v>278</v>
      </c>
      <c r="C173" s="1" t="s">
        <v>179</v>
      </c>
      <c r="D173" s="1" t="s">
        <v>18</v>
      </c>
      <c r="E173" s="1"/>
      <c r="F173" s="1" t="s">
        <v>20</v>
      </c>
      <c r="G173" s="1">
        <v>15</v>
      </c>
      <c r="H173" s="1">
        <v>15</v>
      </c>
      <c r="I173" s="1" t="s">
        <v>193</v>
      </c>
      <c r="J173" s="1">
        <v>21</v>
      </c>
      <c r="K173" s="1"/>
      <c r="L173" s="27">
        <v>1</v>
      </c>
      <c r="M173" s="27" t="s">
        <v>60</v>
      </c>
      <c r="N173" s="1"/>
      <c r="O173" s="1"/>
      <c r="P173" s="1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</row>
    <row r="174" spans="1:27" ht="12.75">
      <c r="A174" s="1" t="s">
        <v>279</v>
      </c>
      <c r="B174" s="1" t="s">
        <v>280</v>
      </c>
      <c r="C174" s="1" t="s">
        <v>179</v>
      </c>
      <c r="D174" s="1" t="s">
        <v>18</v>
      </c>
      <c r="E174" s="1"/>
      <c r="F174" s="1" t="s">
        <v>20</v>
      </c>
      <c r="G174" s="1">
        <v>10</v>
      </c>
      <c r="H174" s="1">
        <v>10</v>
      </c>
      <c r="I174" s="1" t="s">
        <v>193</v>
      </c>
      <c r="J174" s="1">
        <v>14</v>
      </c>
      <c r="K174" s="1"/>
      <c r="L174" s="27" t="s">
        <v>111</v>
      </c>
      <c r="M174" s="27" t="s">
        <v>60</v>
      </c>
      <c r="N174" s="1"/>
      <c r="O174" s="1"/>
      <c r="P174" s="1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</row>
    <row r="175" spans="1:27" ht="12.75">
      <c r="A175" s="1" t="s">
        <v>296</v>
      </c>
      <c r="B175" s="1" t="s">
        <v>297</v>
      </c>
      <c r="C175" s="1" t="s">
        <v>298</v>
      </c>
      <c r="D175" s="1" t="s">
        <v>18</v>
      </c>
      <c r="E175" s="1"/>
      <c r="F175" s="1" t="s">
        <v>72</v>
      </c>
      <c r="G175" s="1">
        <v>6</v>
      </c>
      <c r="H175" s="1">
        <v>10</v>
      </c>
      <c r="I175" s="1">
        <v>6</v>
      </c>
      <c r="J175" s="1">
        <v>6</v>
      </c>
      <c r="K175" s="1" t="s">
        <v>98</v>
      </c>
      <c r="L175" s="27" t="s">
        <v>111</v>
      </c>
      <c r="M175" s="27" t="s">
        <v>60</v>
      </c>
      <c r="N175" s="1"/>
      <c r="O175" s="1"/>
      <c r="P175" s="1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</row>
    <row r="176" spans="1:27" ht="12.75">
      <c r="A176" s="1" t="s">
        <v>1755</v>
      </c>
      <c r="B176" s="1" t="s">
        <v>295</v>
      </c>
      <c r="C176" s="1" t="s">
        <v>55</v>
      </c>
      <c r="D176" s="1" t="s">
        <v>18</v>
      </c>
      <c r="E176" s="1"/>
      <c r="F176" s="1" t="s">
        <v>72</v>
      </c>
      <c r="G176" s="1">
        <v>6</v>
      </c>
      <c r="H176" s="1">
        <v>9</v>
      </c>
      <c r="I176" s="1">
        <v>6</v>
      </c>
      <c r="J176" s="1">
        <v>6</v>
      </c>
      <c r="K176" s="1" t="s">
        <v>98</v>
      </c>
      <c r="L176" s="27" t="s">
        <v>111</v>
      </c>
      <c r="M176" s="27" t="s">
        <v>60</v>
      </c>
      <c r="N176" s="1"/>
      <c r="O176" s="1"/>
      <c r="P176" s="1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</row>
    <row r="177" spans="1:27" ht="12.75">
      <c r="A177" s="1" t="s">
        <v>1756</v>
      </c>
      <c r="B177" s="1" t="s">
        <v>1757</v>
      </c>
      <c r="C177" s="1" t="s">
        <v>55</v>
      </c>
      <c r="D177" s="1" t="s">
        <v>18</v>
      </c>
      <c r="E177" s="1"/>
      <c r="F177" s="1" t="s">
        <v>72</v>
      </c>
      <c r="G177" s="1">
        <v>12</v>
      </c>
      <c r="H177" s="1">
        <v>12</v>
      </c>
      <c r="I177" s="1">
        <v>9</v>
      </c>
      <c r="J177" s="1">
        <v>9</v>
      </c>
      <c r="K177" s="1" t="s">
        <v>98</v>
      </c>
      <c r="L177" s="27" t="s">
        <v>111</v>
      </c>
      <c r="M177" s="27" t="s">
        <v>60</v>
      </c>
      <c r="N177" s="1"/>
      <c r="O177" s="1"/>
      <c r="P177" s="1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</row>
    <row r="178" spans="1:27" ht="12.75">
      <c r="A178" s="1" t="s">
        <v>1758</v>
      </c>
      <c r="B178" s="1" t="s">
        <v>1759</v>
      </c>
      <c r="C178" s="1" t="s">
        <v>55</v>
      </c>
      <c r="D178" s="1" t="s">
        <v>18</v>
      </c>
      <c r="E178" s="1"/>
      <c r="F178" s="1" t="s">
        <v>72</v>
      </c>
      <c r="G178" s="1">
        <v>16</v>
      </c>
      <c r="H178" s="1">
        <v>16</v>
      </c>
      <c r="I178" s="1">
        <v>12</v>
      </c>
      <c r="J178" s="1">
        <v>12</v>
      </c>
      <c r="K178" s="1" t="s">
        <v>98</v>
      </c>
      <c r="L178" s="27" t="s">
        <v>111</v>
      </c>
      <c r="M178" s="27" t="s">
        <v>60</v>
      </c>
      <c r="N178" s="1"/>
      <c r="O178" s="1"/>
      <c r="P178" s="1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</row>
    <row r="179" spans="1:27" ht="12.75">
      <c r="A179" s="1" t="s">
        <v>1750</v>
      </c>
      <c r="B179" s="1" t="s">
        <v>293</v>
      </c>
      <c r="C179" s="1" t="s">
        <v>55</v>
      </c>
      <c r="D179" s="1" t="s">
        <v>18</v>
      </c>
      <c r="E179" s="1"/>
      <c r="F179" s="1" t="s">
        <v>72</v>
      </c>
      <c r="G179" s="1">
        <v>4</v>
      </c>
      <c r="H179" s="1">
        <v>8</v>
      </c>
      <c r="I179" s="1">
        <v>6</v>
      </c>
      <c r="J179" s="1">
        <v>6</v>
      </c>
      <c r="K179" s="1" t="s">
        <v>98</v>
      </c>
      <c r="L179" s="27" t="s">
        <v>56</v>
      </c>
      <c r="M179" s="27" t="s">
        <v>60</v>
      </c>
      <c r="N179" s="1"/>
      <c r="O179" s="1"/>
      <c r="P179" s="1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</row>
    <row r="180" spans="1:27" ht="12.75">
      <c r="A180" s="1" t="s">
        <v>1751</v>
      </c>
      <c r="B180" s="1" t="s">
        <v>1752</v>
      </c>
      <c r="C180" s="1" t="s">
        <v>55</v>
      </c>
      <c r="D180" s="1" t="s">
        <v>18</v>
      </c>
      <c r="E180" s="1"/>
      <c r="F180" s="1" t="s">
        <v>72</v>
      </c>
      <c r="G180" s="1">
        <v>11</v>
      </c>
      <c r="H180" s="1">
        <v>11</v>
      </c>
      <c r="I180" s="1">
        <v>9</v>
      </c>
      <c r="J180" s="1">
        <v>9</v>
      </c>
      <c r="K180" s="1" t="s">
        <v>98</v>
      </c>
      <c r="L180" s="27" t="s">
        <v>56</v>
      </c>
      <c r="M180" s="27" t="s">
        <v>60</v>
      </c>
      <c r="N180" s="1"/>
      <c r="O180" s="1"/>
      <c r="P180" s="1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</row>
    <row r="181" spans="1:27" ht="12.75">
      <c r="A181" s="1" t="s">
        <v>1753</v>
      </c>
      <c r="B181" s="1" t="s">
        <v>1754</v>
      </c>
      <c r="C181" s="1" t="s">
        <v>55</v>
      </c>
      <c r="D181" s="1" t="s">
        <v>18</v>
      </c>
      <c r="E181" s="1"/>
      <c r="F181" s="1" t="s">
        <v>72</v>
      </c>
      <c r="G181" s="1">
        <v>14</v>
      </c>
      <c r="H181" s="1">
        <v>14</v>
      </c>
      <c r="I181" s="1">
        <v>12</v>
      </c>
      <c r="J181" s="1">
        <v>12</v>
      </c>
      <c r="K181" s="1" t="s">
        <v>98</v>
      </c>
      <c r="L181" s="27" t="s">
        <v>56</v>
      </c>
      <c r="M181" s="27" t="s">
        <v>60</v>
      </c>
      <c r="N181" s="1"/>
      <c r="O181" s="1"/>
      <c r="P181" s="1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</row>
    <row r="182" spans="1:27" ht="12.75">
      <c r="A182" s="1" t="s">
        <v>122</v>
      </c>
      <c r="B182" s="1" t="s">
        <v>123</v>
      </c>
      <c r="C182" s="1" t="s">
        <v>59</v>
      </c>
      <c r="D182" s="1" t="s">
        <v>60</v>
      </c>
      <c r="E182" s="1"/>
      <c r="F182" s="1" t="s">
        <v>72</v>
      </c>
      <c r="G182" s="105">
        <v>3</v>
      </c>
      <c r="H182" s="1">
        <v>5</v>
      </c>
      <c r="I182" s="1">
        <v>3</v>
      </c>
      <c r="J182" s="1">
        <v>3</v>
      </c>
      <c r="K182" s="1" t="s">
        <v>59</v>
      </c>
      <c r="L182" s="27" t="s">
        <v>124</v>
      </c>
      <c r="M182" s="27" t="s">
        <v>1639</v>
      </c>
      <c r="N182" s="1"/>
      <c r="O182" s="1"/>
      <c r="P182" s="1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</row>
    <row r="183" spans="1:27" ht="12.75">
      <c r="A183" s="1" t="s">
        <v>447</v>
      </c>
      <c r="B183" s="1" t="s">
        <v>448</v>
      </c>
      <c r="C183" s="1" t="s">
        <v>435</v>
      </c>
      <c r="D183" s="1" t="s">
        <v>60</v>
      </c>
      <c r="E183" s="1"/>
      <c r="F183" s="1" t="s">
        <v>20</v>
      </c>
      <c r="G183" s="1">
        <v>7</v>
      </c>
      <c r="H183" s="1">
        <v>7</v>
      </c>
      <c r="I183" s="1">
        <v>8</v>
      </c>
      <c r="J183" s="1">
        <v>8</v>
      </c>
      <c r="K183" s="1" t="s">
        <v>98</v>
      </c>
      <c r="L183" s="27" t="s">
        <v>115</v>
      </c>
      <c r="M183" s="27" t="s">
        <v>60</v>
      </c>
      <c r="N183" s="1"/>
      <c r="O183" s="1"/>
      <c r="P183" s="1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</row>
    <row r="184" spans="1:27" ht="12.75">
      <c r="A184" s="1" t="s">
        <v>1625</v>
      </c>
      <c r="B184" s="1" t="s">
        <v>1626</v>
      </c>
      <c r="C184" s="1" t="s">
        <v>435</v>
      </c>
      <c r="D184" s="1" t="s">
        <v>60</v>
      </c>
      <c r="E184" s="1"/>
      <c r="F184" s="1" t="s">
        <v>72</v>
      </c>
      <c r="G184" s="105">
        <v>9</v>
      </c>
      <c r="H184" s="1">
        <v>9</v>
      </c>
      <c r="I184" s="1">
        <v>10</v>
      </c>
      <c r="J184" s="1">
        <v>10</v>
      </c>
      <c r="K184" s="1" t="s">
        <v>98</v>
      </c>
      <c r="L184" s="27">
        <v>44564</v>
      </c>
      <c r="M184" s="27" t="s">
        <v>60</v>
      </c>
      <c r="N184" s="1"/>
      <c r="O184" s="1"/>
      <c r="P184" s="1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</row>
    <row r="185" spans="1:27" ht="12.75">
      <c r="A185" s="1" t="s">
        <v>1039</v>
      </c>
      <c r="B185" s="1" t="s">
        <v>1040</v>
      </c>
      <c r="C185" s="1" t="s">
        <v>304</v>
      </c>
      <c r="D185" s="1" t="s">
        <v>387</v>
      </c>
      <c r="E185" s="1"/>
      <c r="F185" s="1" t="s">
        <v>206</v>
      </c>
      <c r="G185" s="1">
        <v>0.5</v>
      </c>
      <c r="H185" s="1">
        <v>3</v>
      </c>
      <c r="I185" s="1">
        <v>3</v>
      </c>
      <c r="J185" s="1">
        <v>3</v>
      </c>
      <c r="K185" s="1" t="s">
        <v>392</v>
      </c>
      <c r="L185" s="27">
        <v>1</v>
      </c>
      <c r="M185" s="27" t="s">
        <v>1637</v>
      </c>
      <c r="N185" s="1"/>
      <c r="O185" s="1"/>
      <c r="P185" s="1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</row>
    <row r="186" spans="1:27" ht="12.75">
      <c r="A186" s="1" t="s">
        <v>1035</v>
      </c>
      <c r="B186" s="1" t="s">
        <v>1036</v>
      </c>
      <c r="C186" s="1" t="s">
        <v>304</v>
      </c>
      <c r="D186" s="1" t="s">
        <v>387</v>
      </c>
      <c r="E186" s="1"/>
      <c r="F186" s="1" t="s">
        <v>206</v>
      </c>
      <c r="G186" s="1">
        <v>0.5</v>
      </c>
      <c r="H186" s="1">
        <v>0.5</v>
      </c>
      <c r="I186" s="1">
        <v>1</v>
      </c>
      <c r="J186" s="1">
        <v>1</v>
      </c>
      <c r="K186" s="1" t="s">
        <v>392</v>
      </c>
      <c r="L186" s="27">
        <v>1</v>
      </c>
      <c r="M186" s="27" t="s">
        <v>1637</v>
      </c>
      <c r="N186" s="1"/>
      <c r="O186" s="1"/>
      <c r="P186" s="1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</row>
    <row r="187" spans="1:27" ht="12.75">
      <c r="A187" s="1" t="s">
        <v>376</v>
      </c>
      <c r="B187" s="1" t="s">
        <v>377</v>
      </c>
      <c r="C187" s="1" t="s">
        <v>205</v>
      </c>
      <c r="D187" s="1" t="s">
        <v>60</v>
      </c>
      <c r="E187" s="1"/>
      <c r="F187" s="1" t="s">
        <v>72</v>
      </c>
      <c r="G187" s="105">
        <v>50</v>
      </c>
      <c r="H187" s="1">
        <v>177</v>
      </c>
      <c r="I187" s="1">
        <v>128</v>
      </c>
      <c r="J187" s="1">
        <v>60</v>
      </c>
      <c r="K187" s="1" t="s">
        <v>98</v>
      </c>
      <c r="L187" s="27">
        <v>1</v>
      </c>
      <c r="M187" s="27" t="s">
        <v>60</v>
      </c>
      <c r="N187" s="1"/>
      <c r="O187" s="1"/>
      <c r="P187" s="1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</row>
    <row r="188" spans="1:27" ht="12.75">
      <c r="A188" s="1" t="s">
        <v>378</v>
      </c>
      <c r="B188" s="1" t="s">
        <v>379</v>
      </c>
      <c r="C188" s="1" t="s">
        <v>205</v>
      </c>
      <c r="D188" s="1" t="s">
        <v>60</v>
      </c>
      <c r="E188" s="1"/>
      <c r="F188" s="1" t="s">
        <v>72</v>
      </c>
      <c r="G188" s="105">
        <v>42</v>
      </c>
      <c r="H188" s="1">
        <v>139</v>
      </c>
      <c r="I188" s="1">
        <v>128</v>
      </c>
      <c r="J188" s="1">
        <v>60</v>
      </c>
      <c r="K188" s="1" t="s">
        <v>98</v>
      </c>
      <c r="L188" s="27">
        <v>1</v>
      </c>
      <c r="M188" s="27" t="s">
        <v>60</v>
      </c>
      <c r="N188" s="1"/>
      <c r="O188" s="1"/>
      <c r="P188" s="1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</row>
    <row r="189" spans="1:27" ht="12.75">
      <c r="A189" s="1" t="s">
        <v>374</v>
      </c>
      <c r="B189" s="1" t="s">
        <v>375</v>
      </c>
      <c r="C189" s="1" t="s">
        <v>205</v>
      </c>
      <c r="D189" s="1" t="s">
        <v>60</v>
      </c>
      <c r="E189" s="1"/>
      <c r="F189" s="1" t="s">
        <v>72</v>
      </c>
      <c r="G189" s="105">
        <v>41</v>
      </c>
      <c r="H189" s="1">
        <v>121</v>
      </c>
      <c r="I189" s="1">
        <v>128</v>
      </c>
      <c r="J189" s="1">
        <v>60</v>
      </c>
      <c r="K189" s="1" t="s">
        <v>98</v>
      </c>
      <c r="L189" s="27">
        <v>1</v>
      </c>
      <c r="M189" s="27" t="s">
        <v>60</v>
      </c>
      <c r="N189" s="1"/>
      <c r="O189" s="1"/>
      <c r="P189" s="1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</row>
    <row r="190" spans="1:27" ht="12.75">
      <c r="A190" s="1" t="s">
        <v>1553</v>
      </c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27"/>
      <c r="M190" s="27" t="s">
        <v>1637</v>
      </c>
      <c r="N190" s="1" t="s">
        <v>1554</v>
      </c>
      <c r="O190" s="1"/>
      <c r="P190" s="1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</row>
    <row r="191" spans="1:27" ht="12.75">
      <c r="A191" s="1" t="s">
        <v>699</v>
      </c>
      <c r="B191" s="1" t="s">
        <v>700</v>
      </c>
      <c r="C191" s="1" t="s">
        <v>238</v>
      </c>
      <c r="D191" s="1" t="s">
        <v>686</v>
      </c>
      <c r="E191" s="1"/>
      <c r="F191" s="1" t="s">
        <v>72</v>
      </c>
      <c r="G191" s="1">
        <v>4</v>
      </c>
      <c r="H191" s="1">
        <v>7</v>
      </c>
      <c r="I191" s="1">
        <v>6</v>
      </c>
      <c r="J191" s="1">
        <v>6</v>
      </c>
      <c r="K191" s="1" t="s">
        <v>392</v>
      </c>
      <c r="L191" s="27"/>
      <c r="M191" s="27" t="s">
        <v>60</v>
      </c>
      <c r="N191" s="1"/>
      <c r="O191" s="1"/>
      <c r="P191" s="1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</row>
    <row r="192" spans="1:27" ht="12.75">
      <c r="A192" s="1" t="s">
        <v>701</v>
      </c>
      <c r="B192" s="1" t="s">
        <v>702</v>
      </c>
      <c r="C192" s="1" t="s">
        <v>238</v>
      </c>
      <c r="D192" s="1" t="s">
        <v>686</v>
      </c>
      <c r="E192" s="1"/>
      <c r="F192" s="1" t="s">
        <v>72</v>
      </c>
      <c r="G192" s="1">
        <v>12</v>
      </c>
      <c r="H192" s="1">
        <v>18</v>
      </c>
      <c r="I192" s="1">
        <v>18</v>
      </c>
      <c r="J192" s="1">
        <v>18</v>
      </c>
      <c r="K192" s="1" t="s">
        <v>392</v>
      </c>
      <c r="L192" s="27"/>
      <c r="M192" s="27" t="s">
        <v>60</v>
      </c>
      <c r="N192" s="1"/>
      <c r="O192" s="1"/>
      <c r="P192" s="1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</row>
    <row r="193" spans="1:27" ht="12.75">
      <c r="A193" s="1" t="s">
        <v>623</v>
      </c>
      <c r="B193" s="1" t="s">
        <v>624</v>
      </c>
      <c r="C193" s="1" t="s">
        <v>304</v>
      </c>
      <c r="D193" s="1" t="s">
        <v>612</v>
      </c>
      <c r="E193" s="1" t="s">
        <v>454</v>
      </c>
      <c r="F193" s="1" t="s">
        <v>206</v>
      </c>
      <c r="G193" s="105">
        <v>1</v>
      </c>
      <c r="H193" s="1">
        <v>2</v>
      </c>
      <c r="I193" s="1">
        <v>2</v>
      </c>
      <c r="J193" s="1">
        <v>2</v>
      </c>
      <c r="K193" s="1" t="s">
        <v>429</v>
      </c>
      <c r="L193" s="27" t="s">
        <v>1643</v>
      </c>
      <c r="M193" s="27" t="s">
        <v>60</v>
      </c>
      <c r="N193" s="1"/>
      <c r="O193" s="1"/>
      <c r="P193" s="1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</row>
    <row r="194" spans="1:27" ht="12.75">
      <c r="A194" s="1" t="s">
        <v>625</v>
      </c>
      <c r="B194" s="1" t="s">
        <v>626</v>
      </c>
      <c r="C194" s="1" t="s">
        <v>304</v>
      </c>
      <c r="D194" s="1" t="s">
        <v>612</v>
      </c>
      <c r="E194" s="1" t="s">
        <v>454</v>
      </c>
      <c r="F194" s="1" t="s">
        <v>206</v>
      </c>
      <c r="G194" s="1">
        <v>4</v>
      </c>
      <c r="H194" s="1">
        <v>4</v>
      </c>
      <c r="I194" s="1">
        <v>4</v>
      </c>
      <c r="J194" s="1">
        <v>4</v>
      </c>
      <c r="K194" s="1" t="s">
        <v>627</v>
      </c>
      <c r="L194" s="27" t="s">
        <v>1645</v>
      </c>
      <c r="M194" s="27" t="s">
        <v>60</v>
      </c>
      <c r="N194" s="1"/>
      <c r="O194" s="1"/>
      <c r="P194" s="1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</row>
    <row r="195" spans="1:27" ht="12.75">
      <c r="A195" s="1" t="s">
        <v>628</v>
      </c>
      <c r="B195" s="1" t="s">
        <v>629</v>
      </c>
      <c r="C195" s="1" t="s">
        <v>304</v>
      </c>
      <c r="D195" s="1" t="s">
        <v>612</v>
      </c>
      <c r="E195" s="1" t="s">
        <v>454</v>
      </c>
      <c r="F195" s="1" t="s">
        <v>206</v>
      </c>
      <c r="G195" s="1">
        <v>4</v>
      </c>
      <c r="H195" s="1">
        <v>4</v>
      </c>
      <c r="I195" s="1">
        <v>4</v>
      </c>
      <c r="J195" s="1">
        <v>4</v>
      </c>
      <c r="K195" s="1" t="s">
        <v>392</v>
      </c>
      <c r="L195" s="27" t="s">
        <v>1643</v>
      </c>
      <c r="M195" s="27" t="s">
        <v>60</v>
      </c>
      <c r="N195" s="1"/>
      <c r="O195" s="1"/>
      <c r="P195" s="1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</row>
    <row r="196" spans="1:27" ht="12.75">
      <c r="A196" s="1" t="s">
        <v>1458</v>
      </c>
      <c r="B196" s="1" t="s">
        <v>1459</v>
      </c>
      <c r="C196" s="1" t="s">
        <v>304</v>
      </c>
      <c r="D196" s="1" t="s">
        <v>60</v>
      </c>
      <c r="E196" s="1"/>
      <c r="F196" s="1" t="s">
        <v>206</v>
      </c>
      <c r="G196" s="105">
        <v>1</v>
      </c>
      <c r="H196" s="1">
        <v>3</v>
      </c>
      <c r="I196" s="1">
        <v>3</v>
      </c>
      <c r="J196" s="1">
        <v>3</v>
      </c>
      <c r="K196" s="1" t="s">
        <v>627</v>
      </c>
      <c r="L196" s="27" t="s">
        <v>1643</v>
      </c>
      <c r="M196" s="27" t="s">
        <v>60</v>
      </c>
      <c r="N196" s="1"/>
      <c r="O196" s="1"/>
      <c r="P196" s="1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</row>
    <row r="197" spans="1:27" ht="12.75">
      <c r="A197" s="1" t="s">
        <v>1508</v>
      </c>
      <c r="B197" s="1" t="s">
        <v>1509</v>
      </c>
      <c r="C197" s="1" t="s">
        <v>1510</v>
      </c>
      <c r="D197" s="1" t="s">
        <v>255</v>
      </c>
      <c r="E197" s="1"/>
      <c r="F197" s="1" t="s">
        <v>61</v>
      </c>
      <c r="G197" s="1">
        <v>2</v>
      </c>
      <c r="H197" s="1">
        <v>5</v>
      </c>
      <c r="I197" s="1">
        <v>3</v>
      </c>
      <c r="J197" s="1">
        <v>3</v>
      </c>
      <c r="K197" s="1" t="s">
        <v>627</v>
      </c>
      <c r="L197" s="27" t="s">
        <v>1644</v>
      </c>
      <c r="M197" s="27" t="s">
        <v>60</v>
      </c>
      <c r="N197" s="1"/>
      <c r="O197" s="1"/>
      <c r="P197" s="1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</row>
    <row r="198" spans="1:27" ht="12.75">
      <c r="A198" s="1" t="s">
        <v>703</v>
      </c>
      <c r="B198" s="1" t="s">
        <v>704</v>
      </c>
      <c r="C198" s="1" t="s">
        <v>238</v>
      </c>
      <c r="D198" s="1" t="s">
        <v>602</v>
      </c>
      <c r="E198" s="1"/>
      <c r="F198" s="1" t="s">
        <v>72</v>
      </c>
      <c r="G198" s="1">
        <v>7</v>
      </c>
      <c r="H198" s="1">
        <v>8</v>
      </c>
      <c r="I198" s="1">
        <v>9</v>
      </c>
      <c r="J198" s="1">
        <v>9</v>
      </c>
      <c r="K198" s="1" t="s">
        <v>392</v>
      </c>
      <c r="L198" s="27" t="s">
        <v>1647</v>
      </c>
      <c r="M198" s="27" t="s">
        <v>1639</v>
      </c>
      <c r="N198" s="1"/>
      <c r="O198" s="1"/>
      <c r="P198" s="1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</row>
    <row r="199" spans="1:27" ht="12.75">
      <c r="A199" s="1" t="s">
        <v>705</v>
      </c>
      <c r="B199" s="1" t="s">
        <v>706</v>
      </c>
      <c r="C199" s="1" t="s">
        <v>238</v>
      </c>
      <c r="D199" s="1" t="s">
        <v>602</v>
      </c>
      <c r="E199" s="1"/>
      <c r="F199" s="1" t="s">
        <v>72</v>
      </c>
      <c r="G199" s="1">
        <v>11</v>
      </c>
      <c r="H199" s="1">
        <v>11</v>
      </c>
      <c r="I199" s="1">
        <v>12</v>
      </c>
      <c r="J199" s="1">
        <v>12</v>
      </c>
      <c r="K199" s="1" t="s">
        <v>392</v>
      </c>
      <c r="L199" s="27" t="s">
        <v>1642</v>
      </c>
      <c r="M199" s="27" t="s">
        <v>1639</v>
      </c>
      <c r="N199" s="1"/>
      <c r="O199" s="1"/>
      <c r="P199" s="1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</row>
    <row r="200" spans="1:27" ht="12.75">
      <c r="A200" s="1" t="s">
        <v>249</v>
      </c>
      <c r="B200" s="1" t="s">
        <v>250</v>
      </c>
      <c r="C200" s="1" t="s">
        <v>251</v>
      </c>
      <c r="D200" s="1" t="s">
        <v>60</v>
      </c>
      <c r="E200" s="1" t="s">
        <v>46</v>
      </c>
      <c r="F200" s="1" t="s">
        <v>72</v>
      </c>
      <c r="G200" s="105">
        <v>19</v>
      </c>
      <c r="H200" s="1">
        <v>23</v>
      </c>
      <c r="I200" s="1">
        <v>25</v>
      </c>
      <c r="J200" s="1">
        <v>25</v>
      </c>
      <c r="K200" s="1"/>
      <c r="L200" s="27">
        <v>1</v>
      </c>
      <c r="M200" s="27" t="s">
        <v>60</v>
      </c>
      <c r="N200" s="1"/>
      <c r="O200" s="1"/>
      <c r="P200" s="1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</row>
    <row r="201" spans="1:27" ht="12.75">
      <c r="A201" s="1" t="s">
        <v>241</v>
      </c>
      <c r="B201" s="1" t="s">
        <v>242</v>
      </c>
      <c r="C201" s="1" t="s">
        <v>243</v>
      </c>
      <c r="D201" s="1" t="s">
        <v>60</v>
      </c>
      <c r="E201" s="1" t="s">
        <v>18</v>
      </c>
      <c r="F201" s="1" t="s">
        <v>72</v>
      </c>
      <c r="G201" s="105">
        <v>17</v>
      </c>
      <c r="H201" s="1">
        <v>19</v>
      </c>
      <c r="I201" s="1">
        <v>25</v>
      </c>
      <c r="J201" s="1">
        <v>25</v>
      </c>
      <c r="K201" s="1"/>
      <c r="L201" s="27">
        <v>1</v>
      </c>
      <c r="M201" s="27" t="s">
        <v>60</v>
      </c>
      <c r="N201" s="1" t="s">
        <v>244</v>
      </c>
      <c r="O201" s="1"/>
      <c r="P201" s="1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</row>
    <row r="202" spans="1:27" ht="12.75">
      <c r="A202" s="1" t="s">
        <v>245</v>
      </c>
      <c r="B202" s="1" t="s">
        <v>246</v>
      </c>
      <c r="C202" s="1" t="s">
        <v>247</v>
      </c>
      <c r="D202" s="1" t="s">
        <v>60</v>
      </c>
      <c r="E202" s="1" t="s">
        <v>248</v>
      </c>
      <c r="F202" s="1" t="s">
        <v>72</v>
      </c>
      <c r="G202" s="105">
        <v>15</v>
      </c>
      <c r="H202" s="1">
        <v>16</v>
      </c>
      <c r="I202" s="1">
        <v>20</v>
      </c>
      <c r="J202" s="1">
        <v>20</v>
      </c>
      <c r="K202" s="1"/>
      <c r="L202" s="27">
        <v>1</v>
      </c>
      <c r="M202" s="27" t="s">
        <v>60</v>
      </c>
      <c r="N202" s="1"/>
      <c r="O202" s="1"/>
      <c r="P202" s="1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</row>
    <row r="203" spans="1:27" ht="12.75">
      <c r="A203" s="1" t="s">
        <v>1590</v>
      </c>
      <c r="B203" s="1" t="s">
        <v>1591</v>
      </c>
      <c r="C203" s="1" t="s">
        <v>1592</v>
      </c>
      <c r="D203" s="1" t="s">
        <v>46</v>
      </c>
      <c r="E203" s="1" t="s">
        <v>504</v>
      </c>
      <c r="F203" s="1" t="s">
        <v>72</v>
      </c>
      <c r="G203" s="1">
        <v>17</v>
      </c>
      <c r="H203" s="1">
        <v>23</v>
      </c>
      <c r="I203" s="1">
        <v>20</v>
      </c>
      <c r="J203" s="1">
        <v>20</v>
      </c>
      <c r="K203" s="1" t="s">
        <v>98</v>
      </c>
      <c r="L203" s="27">
        <v>1</v>
      </c>
      <c r="M203" s="27" t="s">
        <v>60</v>
      </c>
      <c r="N203" s="1"/>
      <c r="O203" s="1"/>
      <c r="P203" s="1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</row>
    <row r="204" spans="1:27" ht="12.75">
      <c r="A204" s="1" t="s">
        <v>772</v>
      </c>
      <c r="B204" s="1" t="s">
        <v>773</v>
      </c>
      <c r="C204" s="1" t="s">
        <v>774</v>
      </c>
      <c r="D204" s="1" t="s">
        <v>324</v>
      </c>
      <c r="E204" s="1"/>
      <c r="F204" s="1" t="s">
        <v>20</v>
      </c>
      <c r="G204" s="1">
        <v>9</v>
      </c>
      <c r="H204" s="1">
        <v>9</v>
      </c>
      <c r="I204" s="1">
        <v>11</v>
      </c>
      <c r="J204" s="1">
        <v>11</v>
      </c>
      <c r="K204" s="1"/>
      <c r="L204" s="27" t="s">
        <v>115</v>
      </c>
      <c r="M204" s="27" t="s">
        <v>60</v>
      </c>
      <c r="N204" s="1"/>
      <c r="O204" s="1"/>
      <c r="P204" s="1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</row>
    <row r="205" spans="1:27" ht="12.75">
      <c r="A205" s="1" t="s">
        <v>775</v>
      </c>
      <c r="B205" s="1" t="s">
        <v>776</v>
      </c>
      <c r="C205" s="1" t="s">
        <v>774</v>
      </c>
      <c r="D205" s="1" t="s">
        <v>324</v>
      </c>
      <c r="E205" s="1"/>
      <c r="F205" s="1" t="s">
        <v>72</v>
      </c>
      <c r="G205" s="1">
        <v>17</v>
      </c>
      <c r="H205" s="1">
        <v>17</v>
      </c>
      <c r="I205" s="1">
        <v>20</v>
      </c>
      <c r="J205" s="1">
        <v>20</v>
      </c>
      <c r="K205" s="1"/>
      <c r="L205" s="27">
        <v>1</v>
      </c>
      <c r="M205" s="27" t="s">
        <v>60</v>
      </c>
      <c r="N205" s="1"/>
      <c r="O205" s="1"/>
      <c r="P205" s="1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</row>
    <row r="206" spans="1:27" ht="12.75">
      <c r="A206" s="1" t="s">
        <v>1583</v>
      </c>
      <c r="B206" s="1" t="s">
        <v>1584</v>
      </c>
      <c r="C206" s="1" t="s">
        <v>1585</v>
      </c>
      <c r="D206" s="1" t="s">
        <v>1586</v>
      </c>
      <c r="E206" s="1"/>
      <c r="F206" s="1" t="s">
        <v>72</v>
      </c>
      <c r="G206" s="1">
        <v>17</v>
      </c>
      <c r="H206" s="1">
        <v>13</v>
      </c>
      <c r="I206" s="1">
        <v>20</v>
      </c>
      <c r="J206" s="1">
        <v>20</v>
      </c>
      <c r="K206" s="1" t="s">
        <v>98</v>
      </c>
      <c r="L206" s="27">
        <v>1</v>
      </c>
      <c r="M206" s="27" t="s">
        <v>60</v>
      </c>
      <c r="N206" s="1"/>
      <c r="O206" s="1"/>
      <c r="P206" s="1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</row>
    <row r="207" spans="1:27" ht="12.75">
      <c r="A207" s="1" t="s">
        <v>1587</v>
      </c>
      <c r="B207" s="1" t="s">
        <v>1588</v>
      </c>
      <c r="C207" s="1" t="s">
        <v>1589</v>
      </c>
      <c r="D207" s="1" t="s">
        <v>60</v>
      </c>
      <c r="E207" s="1"/>
      <c r="F207" s="1" t="s">
        <v>72</v>
      </c>
      <c r="G207" s="105">
        <v>18</v>
      </c>
      <c r="H207" s="1">
        <v>23</v>
      </c>
      <c r="I207" s="1">
        <v>20</v>
      </c>
      <c r="J207" s="1">
        <v>20</v>
      </c>
      <c r="K207" s="1" t="s">
        <v>98</v>
      </c>
      <c r="L207" s="27">
        <v>1</v>
      </c>
      <c r="M207" s="27" t="s">
        <v>60</v>
      </c>
      <c r="N207" s="1"/>
      <c r="O207" s="1"/>
      <c r="P207" s="1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</row>
    <row r="208" spans="1:27" ht="12.75">
      <c r="A208" s="1" t="s">
        <v>252</v>
      </c>
      <c r="B208" s="1" t="s">
        <v>253</v>
      </c>
      <c r="C208" s="1" t="s">
        <v>254</v>
      </c>
      <c r="D208" s="1" t="s">
        <v>60</v>
      </c>
      <c r="E208" s="1" t="s">
        <v>255</v>
      </c>
      <c r="F208" s="1" t="s">
        <v>72</v>
      </c>
      <c r="G208" s="105">
        <v>15</v>
      </c>
      <c r="H208" s="1">
        <v>16</v>
      </c>
      <c r="I208" s="1">
        <v>20</v>
      </c>
      <c r="J208" s="1">
        <v>20</v>
      </c>
      <c r="K208" s="1"/>
      <c r="L208" s="27">
        <v>1</v>
      </c>
      <c r="M208" s="27" t="s">
        <v>60</v>
      </c>
      <c r="N208" s="1"/>
      <c r="O208" s="1"/>
      <c r="P208" s="1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</row>
    <row r="209" spans="1:27" ht="12.75">
      <c r="A209" s="1" t="s">
        <v>452</v>
      </c>
      <c r="B209" s="1" t="s">
        <v>453</v>
      </c>
      <c r="C209" s="1" t="s">
        <v>446</v>
      </c>
      <c r="D209" s="1" t="s">
        <v>454</v>
      </c>
      <c r="E209" s="1" t="s">
        <v>60</v>
      </c>
      <c r="F209" s="1" t="s">
        <v>72</v>
      </c>
      <c r="G209" s="1">
        <v>19</v>
      </c>
      <c r="H209" s="1">
        <v>19</v>
      </c>
      <c r="I209" s="1">
        <v>22</v>
      </c>
      <c r="J209" s="1">
        <v>22</v>
      </c>
      <c r="K209" s="1" t="s">
        <v>455</v>
      </c>
      <c r="L209" s="27" t="s">
        <v>124</v>
      </c>
      <c r="M209" s="27" t="s">
        <v>60</v>
      </c>
      <c r="N209" s="1"/>
      <c r="O209" s="1"/>
      <c r="P209" s="1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</row>
    <row r="210" spans="1:27" ht="12.75">
      <c r="A210" s="1" t="s">
        <v>149</v>
      </c>
      <c r="B210" s="1" t="s">
        <v>150</v>
      </c>
      <c r="C210" s="1" t="s">
        <v>59</v>
      </c>
      <c r="D210" s="1" t="s">
        <v>60</v>
      </c>
      <c r="E210" s="1"/>
      <c r="F210" s="1" t="s">
        <v>72</v>
      </c>
      <c r="G210" s="105">
        <v>16</v>
      </c>
      <c r="H210" s="1">
        <v>23</v>
      </c>
      <c r="I210" s="1">
        <v>17</v>
      </c>
      <c r="J210" s="1">
        <v>17</v>
      </c>
      <c r="K210" s="1" t="s">
        <v>59</v>
      </c>
      <c r="L210" s="27">
        <v>1</v>
      </c>
      <c r="M210" s="27" t="s">
        <v>1639</v>
      </c>
      <c r="N210" s="1"/>
      <c r="O210" s="1"/>
      <c r="P210" s="1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</row>
    <row r="211" spans="1:27" ht="12.75">
      <c r="A211" s="1" t="s">
        <v>1342</v>
      </c>
      <c r="B211" s="1" t="s">
        <v>1343</v>
      </c>
      <c r="C211" s="1" t="s">
        <v>304</v>
      </c>
      <c r="D211" s="1" t="s">
        <v>807</v>
      </c>
      <c r="E211" s="1"/>
      <c r="F211" s="1" t="s">
        <v>72</v>
      </c>
      <c r="G211" s="1">
        <v>12</v>
      </c>
      <c r="H211" s="1">
        <v>13</v>
      </c>
      <c r="I211" s="1">
        <v>16</v>
      </c>
      <c r="J211" s="1">
        <v>16</v>
      </c>
      <c r="K211" s="1" t="s">
        <v>392</v>
      </c>
      <c r="L211" s="27">
        <v>44231</v>
      </c>
      <c r="M211" s="27" t="s">
        <v>1637</v>
      </c>
      <c r="N211" s="1"/>
      <c r="O211" s="1"/>
      <c r="P211" s="1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</row>
    <row r="212" spans="1:27" ht="12.75">
      <c r="A212" s="1" t="s">
        <v>444</v>
      </c>
      <c r="B212" s="1" t="s">
        <v>445</v>
      </c>
      <c r="C212" s="1" t="s">
        <v>446</v>
      </c>
      <c r="D212" s="1" t="s">
        <v>60</v>
      </c>
      <c r="E212" s="1"/>
      <c r="F212" s="1" t="s">
        <v>61</v>
      </c>
      <c r="G212" s="1">
        <v>7</v>
      </c>
      <c r="H212" s="1">
        <v>7</v>
      </c>
      <c r="I212" s="1">
        <v>7</v>
      </c>
      <c r="J212" s="1">
        <v>7</v>
      </c>
      <c r="K212" s="1" t="s">
        <v>429</v>
      </c>
      <c r="L212" s="27" t="s">
        <v>115</v>
      </c>
      <c r="M212" s="27" t="s">
        <v>60</v>
      </c>
      <c r="N212" s="1"/>
      <c r="O212" s="1"/>
      <c r="P212" s="1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</row>
    <row r="213" spans="1:27" ht="12.75">
      <c r="A213" s="1" t="s">
        <v>431</v>
      </c>
      <c r="B213" s="1" t="s">
        <v>432</v>
      </c>
      <c r="C213" s="1" t="s">
        <v>428</v>
      </c>
      <c r="D213" s="1" t="s">
        <v>60</v>
      </c>
      <c r="E213" s="1"/>
      <c r="F213" s="1" t="s">
        <v>72</v>
      </c>
      <c r="G213" s="1">
        <v>6</v>
      </c>
      <c r="H213" s="1">
        <v>6</v>
      </c>
      <c r="I213" s="1">
        <v>6</v>
      </c>
      <c r="J213" s="1">
        <v>6</v>
      </c>
      <c r="K213" s="1" t="s">
        <v>429</v>
      </c>
      <c r="L213" s="27" t="s">
        <v>430</v>
      </c>
      <c r="M213" s="27" t="s">
        <v>60</v>
      </c>
      <c r="N213" s="1"/>
      <c r="O213" s="1"/>
      <c r="P213" s="1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</row>
    <row r="214" spans="1:27" ht="12.75">
      <c r="A214" s="1" t="s">
        <v>1731</v>
      </c>
      <c r="B214" s="1" t="s">
        <v>357</v>
      </c>
      <c r="C214" s="1" t="s">
        <v>55</v>
      </c>
      <c r="D214" s="1" t="s">
        <v>324</v>
      </c>
      <c r="E214" s="1"/>
      <c r="F214" s="1" t="s">
        <v>206</v>
      </c>
      <c r="G214" s="1">
        <v>6</v>
      </c>
      <c r="H214" s="1">
        <v>10</v>
      </c>
      <c r="I214" s="1">
        <v>8</v>
      </c>
      <c r="J214" s="1">
        <v>8</v>
      </c>
      <c r="K214" s="1" t="s">
        <v>1737</v>
      </c>
      <c r="L214" s="27" t="s">
        <v>358</v>
      </c>
      <c r="M214" s="27" t="s">
        <v>1637</v>
      </c>
      <c r="N214" s="1"/>
      <c r="O214" s="1"/>
      <c r="P214" s="1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</row>
    <row r="215" spans="1:27" ht="12.75">
      <c r="A215" s="1" t="s">
        <v>1732</v>
      </c>
      <c r="B215" s="1" t="s">
        <v>1730</v>
      </c>
      <c r="C215" s="1" t="s">
        <v>55</v>
      </c>
      <c r="D215" s="1" t="s">
        <v>324</v>
      </c>
      <c r="E215" s="1"/>
      <c r="F215" s="1" t="s">
        <v>61</v>
      </c>
      <c r="G215" s="1">
        <v>13</v>
      </c>
      <c r="H215" s="1">
        <v>13</v>
      </c>
      <c r="I215" s="1">
        <v>12</v>
      </c>
      <c r="J215" s="1">
        <v>12</v>
      </c>
      <c r="K215" s="1" t="s">
        <v>1737</v>
      </c>
      <c r="L215" s="27" t="s">
        <v>228</v>
      </c>
      <c r="M215" s="27" t="s">
        <v>1637</v>
      </c>
      <c r="N215" s="1"/>
      <c r="O215" s="1"/>
      <c r="P215" s="1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</row>
    <row r="216" spans="1:27" ht="12.75">
      <c r="A216" s="1" t="s">
        <v>1733</v>
      </c>
      <c r="B216" s="1" t="s">
        <v>1734</v>
      </c>
      <c r="C216" s="1" t="s">
        <v>55</v>
      </c>
      <c r="D216" s="1" t="s">
        <v>324</v>
      </c>
      <c r="E216" s="1"/>
      <c r="F216" s="1" t="s">
        <v>61</v>
      </c>
      <c r="G216" s="1">
        <v>17</v>
      </c>
      <c r="H216" s="1">
        <v>17</v>
      </c>
      <c r="I216" s="1">
        <v>16</v>
      </c>
      <c r="J216" s="1">
        <v>16</v>
      </c>
      <c r="K216" s="1" t="s">
        <v>1737</v>
      </c>
      <c r="L216" s="27" t="s">
        <v>637</v>
      </c>
      <c r="M216" s="27" t="s">
        <v>1637</v>
      </c>
      <c r="N216" s="1"/>
      <c r="O216" s="1"/>
      <c r="P216" s="1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</row>
    <row r="217" spans="1:27" ht="12.75">
      <c r="A217" s="1" t="s">
        <v>1738</v>
      </c>
      <c r="B217" s="1" t="s">
        <v>1739</v>
      </c>
      <c r="C217" s="1" t="s">
        <v>55</v>
      </c>
      <c r="D217" s="1" t="s">
        <v>324</v>
      </c>
      <c r="E217" s="1"/>
      <c r="F217" s="1" t="s">
        <v>20</v>
      </c>
      <c r="G217" s="1">
        <v>22</v>
      </c>
      <c r="H217" s="1">
        <v>22</v>
      </c>
      <c r="I217" s="1">
        <v>20</v>
      </c>
      <c r="J217" s="1">
        <v>20</v>
      </c>
      <c r="K217" s="1" t="s">
        <v>1737</v>
      </c>
      <c r="L217" s="27" t="s">
        <v>124</v>
      </c>
      <c r="M217" s="27" t="s">
        <v>1637</v>
      </c>
      <c r="N217" s="1"/>
      <c r="O217" s="1"/>
      <c r="P217" s="1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</row>
    <row r="218" spans="1:27" ht="12.75">
      <c r="A218" s="1" t="s">
        <v>1740</v>
      </c>
      <c r="B218" s="1" t="s">
        <v>1741</v>
      </c>
      <c r="C218" s="1" t="s">
        <v>55</v>
      </c>
      <c r="D218" s="1" t="s">
        <v>324</v>
      </c>
      <c r="E218" s="1"/>
      <c r="F218" s="1" t="s">
        <v>20</v>
      </c>
      <c r="G218" s="1">
        <v>26</v>
      </c>
      <c r="H218" s="1">
        <v>26</v>
      </c>
      <c r="I218" s="1">
        <v>24</v>
      </c>
      <c r="J218" s="1">
        <v>24</v>
      </c>
      <c r="K218" s="1" t="s">
        <v>1737</v>
      </c>
      <c r="L218" s="27" t="s">
        <v>124</v>
      </c>
      <c r="M218" s="27" t="s">
        <v>1637</v>
      </c>
      <c r="N218" s="1"/>
      <c r="O218" s="1"/>
      <c r="P218" s="1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</row>
    <row r="219" spans="1:27" ht="12.75">
      <c r="A219" s="1" t="s">
        <v>1736</v>
      </c>
      <c r="B219" s="1" t="s">
        <v>1735</v>
      </c>
      <c r="C219" s="1" t="s">
        <v>298</v>
      </c>
      <c r="D219" s="1" t="s">
        <v>324</v>
      </c>
      <c r="E219" s="1"/>
      <c r="F219" s="1" t="s">
        <v>206</v>
      </c>
      <c r="G219" s="1">
        <v>7</v>
      </c>
      <c r="H219" s="1">
        <v>13</v>
      </c>
      <c r="I219" s="1">
        <v>10</v>
      </c>
      <c r="J219" s="1">
        <v>10</v>
      </c>
      <c r="K219" s="1" t="s">
        <v>1737</v>
      </c>
      <c r="L219" s="27" t="s">
        <v>358</v>
      </c>
      <c r="M219" s="27" t="s">
        <v>1637</v>
      </c>
      <c r="N219" s="1"/>
      <c r="O219" s="1"/>
      <c r="P219" s="1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</row>
    <row r="220" spans="1:27" ht="12.75">
      <c r="A220" s="1" t="s">
        <v>1742</v>
      </c>
      <c r="B220" s="1" t="s">
        <v>1743</v>
      </c>
      <c r="C220" s="1" t="s">
        <v>298</v>
      </c>
      <c r="D220" s="1" t="s">
        <v>324</v>
      </c>
      <c r="E220" s="1"/>
      <c r="F220" s="1" t="s">
        <v>206</v>
      </c>
      <c r="G220" s="1">
        <v>18</v>
      </c>
      <c r="H220" s="1">
        <v>18</v>
      </c>
      <c r="I220" s="1">
        <v>15</v>
      </c>
      <c r="J220" s="1">
        <v>15</v>
      </c>
      <c r="K220" s="1" t="s">
        <v>1737</v>
      </c>
      <c r="L220" s="27" t="s">
        <v>212</v>
      </c>
      <c r="M220" s="27" t="s">
        <v>1637</v>
      </c>
      <c r="N220" s="1"/>
      <c r="O220" s="1"/>
      <c r="P220" s="1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</row>
    <row r="221" spans="1:27" ht="12.75">
      <c r="A221" s="1" t="s">
        <v>1745</v>
      </c>
      <c r="B221" s="1" t="s">
        <v>1744</v>
      </c>
      <c r="C221" s="1" t="s">
        <v>298</v>
      </c>
      <c r="D221" s="1" t="s">
        <v>324</v>
      </c>
      <c r="E221" s="1"/>
      <c r="F221" s="1" t="s">
        <v>61</v>
      </c>
      <c r="G221" s="1">
        <v>23</v>
      </c>
      <c r="H221" s="1">
        <v>23</v>
      </c>
      <c r="I221" s="1">
        <v>20</v>
      </c>
      <c r="J221" s="1">
        <v>20</v>
      </c>
      <c r="K221" s="1" t="s">
        <v>1737</v>
      </c>
      <c r="L221" s="27" t="s">
        <v>212</v>
      </c>
      <c r="M221" s="27" t="s">
        <v>1637</v>
      </c>
      <c r="N221" s="1"/>
      <c r="O221" s="1"/>
      <c r="P221" s="1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</row>
    <row r="222" spans="1:27" ht="12.75">
      <c r="A222" s="1" t="s">
        <v>1746</v>
      </c>
      <c r="B222" s="1" t="s">
        <v>1747</v>
      </c>
      <c r="C222" s="1" t="s">
        <v>298</v>
      </c>
      <c r="D222" s="1" t="s">
        <v>324</v>
      </c>
      <c r="E222" s="1"/>
      <c r="F222" s="1" t="s">
        <v>61</v>
      </c>
      <c r="G222" s="1">
        <v>28</v>
      </c>
      <c r="H222" s="1">
        <v>28</v>
      </c>
      <c r="I222" s="1">
        <v>25</v>
      </c>
      <c r="J222" s="1">
        <v>25</v>
      </c>
      <c r="K222" s="1" t="s">
        <v>1737</v>
      </c>
      <c r="L222" s="27" t="s">
        <v>637</v>
      </c>
      <c r="M222" s="27" t="s">
        <v>1637</v>
      </c>
      <c r="N222" s="1"/>
      <c r="O222" s="1"/>
      <c r="P222" s="1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</row>
    <row r="223" spans="1:27" ht="12.75">
      <c r="A223" s="1" t="s">
        <v>1748</v>
      </c>
      <c r="B223" s="1" t="s">
        <v>1749</v>
      </c>
      <c r="C223" s="1" t="s">
        <v>298</v>
      </c>
      <c r="D223" s="1" t="s">
        <v>324</v>
      </c>
      <c r="E223" s="1"/>
      <c r="F223" s="1" t="s">
        <v>20</v>
      </c>
      <c r="G223" s="1">
        <v>33</v>
      </c>
      <c r="H223" s="1">
        <v>33</v>
      </c>
      <c r="I223" s="1">
        <v>30</v>
      </c>
      <c r="J223" s="1">
        <v>30</v>
      </c>
      <c r="K223" s="1" t="s">
        <v>1737</v>
      </c>
      <c r="L223" s="27" t="s">
        <v>637</v>
      </c>
      <c r="M223" s="27" t="s">
        <v>1637</v>
      </c>
      <c r="N223" s="1"/>
      <c r="O223" s="1"/>
      <c r="P223" s="1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</row>
    <row r="224" spans="1:27" ht="12.75">
      <c r="A224" s="1" t="s">
        <v>905</v>
      </c>
      <c r="B224" s="1" t="s">
        <v>906</v>
      </c>
      <c r="C224" s="1" t="s">
        <v>96</v>
      </c>
      <c r="D224" s="1" t="s">
        <v>18</v>
      </c>
      <c r="E224" s="1" t="s">
        <v>907</v>
      </c>
      <c r="F224" s="1" t="s">
        <v>72</v>
      </c>
      <c r="G224" s="1">
        <v>9</v>
      </c>
      <c r="H224" s="1">
        <v>7</v>
      </c>
      <c r="I224" s="1">
        <v>6</v>
      </c>
      <c r="J224" s="1">
        <v>6</v>
      </c>
      <c r="K224" s="1"/>
      <c r="L224" s="27">
        <v>1</v>
      </c>
      <c r="M224" s="27" t="s">
        <v>1637</v>
      </c>
      <c r="N224" s="1"/>
      <c r="O224" s="1"/>
      <c r="P224" s="1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</row>
    <row r="225" spans="1:27" ht="12.75">
      <c r="A225" s="1" t="s">
        <v>969</v>
      </c>
      <c r="B225" s="1" t="s">
        <v>970</v>
      </c>
      <c r="C225" s="1" t="s">
        <v>304</v>
      </c>
      <c r="D225" s="1" t="s">
        <v>971</v>
      </c>
      <c r="E225" s="1" t="s">
        <v>324</v>
      </c>
      <c r="F225" s="1" t="s">
        <v>206</v>
      </c>
      <c r="G225" s="1">
        <v>2</v>
      </c>
      <c r="H225" s="1">
        <v>4</v>
      </c>
      <c r="I225" s="1">
        <v>4</v>
      </c>
      <c r="J225" s="1">
        <v>4</v>
      </c>
      <c r="K225" s="1" t="s">
        <v>392</v>
      </c>
      <c r="L225" s="27" t="s">
        <v>1643</v>
      </c>
      <c r="M225" s="27" t="s">
        <v>1637</v>
      </c>
      <c r="N225" s="1"/>
      <c r="O225" s="1"/>
      <c r="P225" s="1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</row>
    <row r="226" spans="1:27" ht="12.75">
      <c r="A226" s="1" t="s">
        <v>972</v>
      </c>
      <c r="B226" s="1" t="s">
        <v>973</v>
      </c>
      <c r="C226" s="1" t="s">
        <v>304</v>
      </c>
      <c r="D226" s="1" t="s">
        <v>971</v>
      </c>
      <c r="E226" s="1" t="s">
        <v>324</v>
      </c>
      <c r="F226" s="1" t="s">
        <v>61</v>
      </c>
      <c r="G226" s="1">
        <v>7</v>
      </c>
      <c r="H226" s="1">
        <v>7</v>
      </c>
      <c r="I226" s="1">
        <v>8</v>
      </c>
      <c r="J226" s="1">
        <v>8</v>
      </c>
      <c r="K226" s="1" t="s">
        <v>392</v>
      </c>
      <c r="L226" s="27">
        <v>1</v>
      </c>
      <c r="M226" s="27" t="s">
        <v>1637</v>
      </c>
      <c r="N226" s="1"/>
      <c r="O226" s="1"/>
      <c r="P226" s="1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</row>
    <row r="227" spans="1:27" ht="12.75">
      <c r="A227" s="1" t="s">
        <v>359</v>
      </c>
      <c r="B227" s="1" t="s">
        <v>360</v>
      </c>
      <c r="C227" s="1" t="s">
        <v>55</v>
      </c>
      <c r="D227" s="1" t="s">
        <v>324</v>
      </c>
      <c r="E227" s="1"/>
      <c r="F227" s="1" t="s">
        <v>61</v>
      </c>
      <c r="G227" s="1">
        <v>4</v>
      </c>
      <c r="H227" s="1">
        <v>4</v>
      </c>
      <c r="I227" s="1">
        <v>4</v>
      </c>
      <c r="J227" s="1">
        <v>4</v>
      </c>
      <c r="K227" s="1"/>
      <c r="L227" s="27" t="s">
        <v>65</v>
      </c>
      <c r="M227" s="27" t="s">
        <v>60</v>
      </c>
      <c r="N227" s="1"/>
      <c r="O227" s="1"/>
      <c r="P227" s="1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</row>
    <row r="228" spans="1:27" ht="12.75">
      <c r="A228" s="1" t="s">
        <v>1487</v>
      </c>
      <c r="B228" s="1" t="s">
        <v>1488</v>
      </c>
      <c r="C228" s="1" t="s">
        <v>304</v>
      </c>
      <c r="D228" s="1" t="s">
        <v>371</v>
      </c>
      <c r="E228" s="1" t="s">
        <v>387</v>
      </c>
      <c r="F228" s="1" t="s">
        <v>61</v>
      </c>
      <c r="G228" s="1">
        <v>2</v>
      </c>
      <c r="H228" s="1">
        <v>4</v>
      </c>
      <c r="I228" s="1">
        <v>5</v>
      </c>
      <c r="J228" s="1">
        <v>5</v>
      </c>
      <c r="K228" s="1" t="s">
        <v>392</v>
      </c>
      <c r="L228" s="27" t="s">
        <v>1643</v>
      </c>
      <c r="M228" s="27" t="s">
        <v>1637</v>
      </c>
      <c r="N228" s="1"/>
      <c r="O228" s="1"/>
      <c r="P228" s="1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</row>
    <row r="229" spans="1:27" ht="12.75">
      <c r="A229" s="1" t="s">
        <v>1485</v>
      </c>
      <c r="B229" s="1" t="s">
        <v>1486</v>
      </c>
      <c r="C229" s="1" t="s">
        <v>304</v>
      </c>
      <c r="D229" s="1" t="s">
        <v>371</v>
      </c>
      <c r="E229" s="1"/>
      <c r="F229" s="1" t="s">
        <v>206</v>
      </c>
      <c r="G229" s="1">
        <v>0.3</v>
      </c>
      <c r="H229" s="1">
        <v>1</v>
      </c>
      <c r="I229" s="1">
        <v>1</v>
      </c>
      <c r="J229" s="1">
        <v>1</v>
      </c>
      <c r="K229" s="1" t="s">
        <v>603</v>
      </c>
      <c r="L229" s="27" t="s">
        <v>1644</v>
      </c>
      <c r="M229" s="27" t="s">
        <v>1637</v>
      </c>
      <c r="N229" s="1"/>
      <c r="O229" s="1"/>
      <c r="P229" s="1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</row>
    <row r="230" spans="1:27" ht="12.75">
      <c r="A230" s="1" t="s">
        <v>87</v>
      </c>
      <c r="B230" s="1" t="s">
        <v>88</v>
      </c>
      <c r="C230" s="1" t="s">
        <v>59</v>
      </c>
      <c r="D230" s="1" t="s">
        <v>60</v>
      </c>
      <c r="E230" s="1"/>
      <c r="F230" s="1" t="s">
        <v>72</v>
      </c>
      <c r="G230" s="1">
        <v>37</v>
      </c>
      <c r="H230" s="1">
        <v>37</v>
      </c>
      <c r="I230" s="1" t="s">
        <v>62</v>
      </c>
      <c r="J230" s="1">
        <v>30</v>
      </c>
      <c r="K230" s="1" t="s">
        <v>59</v>
      </c>
      <c r="L230" s="27" t="s">
        <v>56</v>
      </c>
      <c r="M230" s="27" t="s">
        <v>1639</v>
      </c>
      <c r="N230" s="1"/>
      <c r="O230" s="1"/>
      <c r="P230" s="1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</row>
    <row r="231" spans="1:27" ht="12.75">
      <c r="A231" s="1" t="s">
        <v>92</v>
      </c>
      <c r="B231" s="1" t="s">
        <v>93</v>
      </c>
      <c r="C231" s="1" t="s">
        <v>59</v>
      </c>
      <c r="D231" s="1" t="s">
        <v>60</v>
      </c>
      <c r="E231" s="1"/>
      <c r="F231" s="1" t="s">
        <v>72</v>
      </c>
      <c r="G231" s="1">
        <v>47</v>
      </c>
      <c r="H231" s="1">
        <v>47</v>
      </c>
      <c r="I231" s="1" t="s">
        <v>62</v>
      </c>
      <c r="J231" s="1">
        <v>30</v>
      </c>
      <c r="K231" s="1" t="s">
        <v>59</v>
      </c>
      <c r="L231" s="27" t="s">
        <v>56</v>
      </c>
      <c r="M231" s="27" t="s">
        <v>1639</v>
      </c>
      <c r="N231" s="1"/>
      <c r="O231" s="1"/>
      <c r="P231" s="1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</row>
    <row r="232" spans="1:27" ht="12.75">
      <c r="A232" s="1" t="s">
        <v>89</v>
      </c>
      <c r="B232" s="1" t="s">
        <v>90</v>
      </c>
      <c r="C232" s="1" t="s">
        <v>59</v>
      </c>
      <c r="D232" s="1" t="s">
        <v>60</v>
      </c>
      <c r="E232" s="1"/>
      <c r="F232" s="1" t="s">
        <v>72</v>
      </c>
      <c r="G232" s="1">
        <v>47</v>
      </c>
      <c r="H232" s="1">
        <v>47</v>
      </c>
      <c r="I232" s="1" t="s">
        <v>62</v>
      </c>
      <c r="J232" s="1">
        <v>30</v>
      </c>
      <c r="K232" s="1" t="s">
        <v>59</v>
      </c>
      <c r="L232" s="27" t="s">
        <v>91</v>
      </c>
      <c r="M232" s="27" t="s">
        <v>1639</v>
      </c>
      <c r="N232" s="1"/>
      <c r="O232" s="1"/>
      <c r="P232" s="1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</row>
    <row r="233" spans="1:27" ht="12.75">
      <c r="A233" s="1" t="s">
        <v>638</v>
      </c>
      <c r="B233" s="1" t="s">
        <v>639</v>
      </c>
      <c r="C233" s="1" t="s">
        <v>304</v>
      </c>
      <c r="D233" s="1" t="s">
        <v>640</v>
      </c>
      <c r="E233" s="1"/>
      <c r="F233" s="1" t="s">
        <v>20</v>
      </c>
      <c r="G233" s="1">
        <v>0.5</v>
      </c>
      <c r="H233" s="1">
        <v>1</v>
      </c>
      <c r="I233" s="1">
        <v>1</v>
      </c>
      <c r="J233" s="1">
        <v>1</v>
      </c>
      <c r="K233" s="1" t="s">
        <v>392</v>
      </c>
      <c r="L233" s="27"/>
      <c r="M233" s="27" t="s">
        <v>1637</v>
      </c>
      <c r="N233" s="1"/>
      <c r="O233" s="1"/>
      <c r="P233" s="1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</row>
    <row r="234" spans="1:27" ht="12.75">
      <c r="A234" s="1" t="s">
        <v>483</v>
      </c>
      <c r="B234" s="1" t="s">
        <v>484</v>
      </c>
      <c r="C234" s="1" t="s">
        <v>472</v>
      </c>
      <c r="D234" s="1" t="s">
        <v>18</v>
      </c>
      <c r="E234" s="1" t="s">
        <v>19</v>
      </c>
      <c r="F234" s="1" t="s">
        <v>222</v>
      </c>
      <c r="G234" s="1">
        <v>53</v>
      </c>
      <c r="H234" s="1">
        <v>53</v>
      </c>
      <c r="I234" s="1">
        <v>60</v>
      </c>
      <c r="J234" s="1">
        <v>60</v>
      </c>
      <c r="K234" s="1" t="s">
        <v>21</v>
      </c>
      <c r="L234" s="27">
        <v>1</v>
      </c>
      <c r="M234" s="27" t="s">
        <v>60</v>
      </c>
      <c r="N234" s="1"/>
      <c r="O234" s="1"/>
      <c r="P234" s="1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</row>
    <row r="235" spans="1:27" ht="12.75">
      <c r="A235" s="1" t="s">
        <v>1771</v>
      </c>
      <c r="B235" s="1" t="s">
        <v>1682</v>
      </c>
      <c r="C235" s="1" t="s">
        <v>304</v>
      </c>
      <c r="D235" s="1" t="s">
        <v>1683</v>
      </c>
      <c r="E235" s="1"/>
      <c r="F235" s="1" t="s">
        <v>61</v>
      </c>
      <c r="G235" s="1">
        <v>1</v>
      </c>
      <c r="H235" s="1">
        <v>3</v>
      </c>
      <c r="I235" s="1">
        <v>3</v>
      </c>
      <c r="J235" s="1">
        <v>3</v>
      </c>
      <c r="K235" s="1" t="s">
        <v>98</v>
      </c>
      <c r="L235" s="1">
        <v>1</v>
      </c>
      <c r="M235" s="27" t="s">
        <v>60</v>
      </c>
      <c r="N235" s="1"/>
      <c r="O235" s="1"/>
      <c r="P235" s="1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</row>
    <row r="236" spans="1:27" ht="12.75">
      <c r="A236" s="1" t="s">
        <v>1772</v>
      </c>
      <c r="B236" s="1" t="s">
        <v>1684</v>
      </c>
      <c r="C236" s="1" t="s">
        <v>304</v>
      </c>
      <c r="D236" s="1" t="s">
        <v>1683</v>
      </c>
      <c r="E236" s="1"/>
      <c r="F236" s="1" t="s">
        <v>61</v>
      </c>
      <c r="G236" s="1">
        <v>6</v>
      </c>
      <c r="H236" s="1">
        <v>6</v>
      </c>
      <c r="I236" s="1">
        <v>6</v>
      </c>
      <c r="J236" s="1">
        <v>6</v>
      </c>
      <c r="K236" s="1" t="s">
        <v>98</v>
      </c>
      <c r="L236" s="1">
        <v>1</v>
      </c>
      <c r="M236" s="27" t="s">
        <v>60</v>
      </c>
      <c r="N236" s="1"/>
      <c r="O236" s="1"/>
      <c r="P236" s="1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</row>
    <row r="237" spans="1:27" ht="12.75">
      <c r="A237" s="1" t="s">
        <v>1511</v>
      </c>
      <c r="B237" s="1" t="s">
        <v>1512</v>
      </c>
      <c r="C237" s="1" t="s">
        <v>238</v>
      </c>
      <c r="D237" s="1" t="s">
        <v>387</v>
      </c>
      <c r="E237" s="1"/>
      <c r="F237" s="1" t="s">
        <v>20</v>
      </c>
      <c r="G237" s="1">
        <v>5</v>
      </c>
      <c r="H237" s="1">
        <v>7</v>
      </c>
      <c r="I237" s="1">
        <v>8</v>
      </c>
      <c r="J237" s="1">
        <v>8</v>
      </c>
      <c r="K237" s="1" t="s">
        <v>98</v>
      </c>
      <c r="L237" s="27" t="s">
        <v>1643</v>
      </c>
      <c r="M237" s="27" t="s">
        <v>60</v>
      </c>
      <c r="N237" s="1"/>
      <c r="O237" s="1"/>
      <c r="P237" s="1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</row>
    <row r="238" spans="1:27" ht="12.75">
      <c r="A238" s="1" t="s">
        <v>1513</v>
      </c>
      <c r="B238" s="1" t="s">
        <v>1514</v>
      </c>
      <c r="C238" s="1" t="s">
        <v>683</v>
      </c>
      <c r="D238" s="1" t="s">
        <v>32</v>
      </c>
      <c r="E238" s="1" t="s">
        <v>488</v>
      </c>
      <c r="F238" s="1" t="s">
        <v>72</v>
      </c>
      <c r="G238" s="1">
        <v>6</v>
      </c>
      <c r="H238" s="1">
        <v>15</v>
      </c>
      <c r="I238" s="1">
        <v>8</v>
      </c>
      <c r="J238" s="1">
        <v>8</v>
      </c>
      <c r="K238" s="1" t="s">
        <v>98</v>
      </c>
      <c r="L238" s="27">
        <v>1</v>
      </c>
      <c r="M238" s="27" t="s">
        <v>60</v>
      </c>
      <c r="N238" s="1"/>
      <c r="O238" s="1"/>
      <c r="P238" s="1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</row>
    <row r="239" spans="1:27" ht="12.75">
      <c r="A239" s="1" t="s">
        <v>1515</v>
      </c>
      <c r="B239" s="1" t="s">
        <v>1516</v>
      </c>
      <c r="C239" s="1" t="s">
        <v>1517</v>
      </c>
      <c r="D239" s="1" t="s">
        <v>19</v>
      </c>
      <c r="E239" s="1" t="s">
        <v>18</v>
      </c>
      <c r="F239" s="1" t="s">
        <v>72</v>
      </c>
      <c r="G239" s="1">
        <v>6</v>
      </c>
      <c r="H239" s="1">
        <v>9</v>
      </c>
      <c r="I239" s="1">
        <v>8</v>
      </c>
      <c r="J239" s="1">
        <v>8</v>
      </c>
      <c r="K239" s="1" t="s">
        <v>98</v>
      </c>
      <c r="L239" s="27">
        <v>1</v>
      </c>
      <c r="M239" s="27" t="s">
        <v>60</v>
      </c>
      <c r="N239" s="1"/>
      <c r="O239" s="1"/>
      <c r="P239" s="1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</row>
    <row r="240" spans="1:27" ht="12.75">
      <c r="A240" s="1" t="s">
        <v>1518</v>
      </c>
      <c r="B240" s="1" t="s">
        <v>1519</v>
      </c>
      <c r="C240" s="1" t="s">
        <v>725</v>
      </c>
      <c r="D240" s="1" t="s">
        <v>40</v>
      </c>
      <c r="E240" s="1" t="s">
        <v>248</v>
      </c>
      <c r="F240" s="1" t="s">
        <v>72</v>
      </c>
      <c r="G240" s="1">
        <v>6</v>
      </c>
      <c r="H240" s="1">
        <v>10</v>
      </c>
      <c r="I240" s="1">
        <v>8</v>
      </c>
      <c r="J240" s="1">
        <v>8</v>
      </c>
      <c r="K240" s="1" t="s">
        <v>98</v>
      </c>
      <c r="L240" s="27">
        <v>1</v>
      </c>
      <c r="M240" s="27" t="s">
        <v>60</v>
      </c>
      <c r="N240" s="1"/>
      <c r="O240" s="1"/>
      <c r="P240" s="1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</row>
    <row r="241" spans="1:27" ht="12.75">
      <c r="A241" s="1" t="s">
        <v>1520</v>
      </c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27"/>
      <c r="M241" s="27" t="s">
        <v>60</v>
      </c>
      <c r="N241" s="1"/>
      <c r="O241" s="1"/>
      <c r="P241" s="1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</row>
    <row r="242" spans="1:27" ht="12.75">
      <c r="A242" s="1" t="s">
        <v>1364</v>
      </c>
      <c r="B242" s="1" t="s">
        <v>1365</v>
      </c>
      <c r="C242" s="1" t="s">
        <v>1366</v>
      </c>
      <c r="D242" s="1" t="s">
        <v>387</v>
      </c>
      <c r="E242" s="1" t="s">
        <v>371</v>
      </c>
      <c r="F242" s="1" t="s">
        <v>20</v>
      </c>
      <c r="G242" s="1">
        <v>10</v>
      </c>
      <c r="H242" s="1">
        <v>11</v>
      </c>
      <c r="I242" s="1">
        <v>8</v>
      </c>
      <c r="J242" s="1">
        <v>8</v>
      </c>
      <c r="K242" s="1" t="s">
        <v>98</v>
      </c>
      <c r="L242" s="27">
        <v>1</v>
      </c>
      <c r="M242" s="27" t="s">
        <v>60</v>
      </c>
      <c r="N242" s="1"/>
      <c r="O242" s="1"/>
      <c r="P242" s="1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</row>
    <row r="243" spans="1:27" ht="12.75">
      <c r="A243" s="1" t="s">
        <v>1628</v>
      </c>
      <c r="B243" s="1" t="s">
        <v>1627</v>
      </c>
      <c r="C243" s="1" t="s">
        <v>1629</v>
      </c>
      <c r="D243" s="1" t="s">
        <v>60</v>
      </c>
      <c r="E243" s="1"/>
      <c r="F243" s="1" t="s">
        <v>20</v>
      </c>
      <c r="G243" s="1">
        <v>11</v>
      </c>
      <c r="H243" s="1">
        <v>11</v>
      </c>
      <c r="I243" s="1">
        <v>12</v>
      </c>
      <c r="J243" s="1">
        <v>12</v>
      </c>
      <c r="K243" s="1" t="s">
        <v>429</v>
      </c>
      <c r="L243" s="27" t="s">
        <v>1630</v>
      </c>
      <c r="M243" s="27" t="s">
        <v>60</v>
      </c>
      <c r="N243" s="1"/>
      <c r="O243" s="1"/>
      <c r="P243" s="1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</row>
    <row r="244" spans="1:27" ht="12.75">
      <c r="A244" s="1" t="s">
        <v>1481</v>
      </c>
      <c r="B244" s="1" t="s">
        <v>1482</v>
      </c>
      <c r="C244" s="1" t="s">
        <v>304</v>
      </c>
      <c r="D244" s="1" t="s">
        <v>110</v>
      </c>
      <c r="E244" s="1"/>
      <c r="F244" s="1" t="s">
        <v>206</v>
      </c>
      <c r="G244" s="105">
        <v>1</v>
      </c>
      <c r="H244" s="1">
        <v>3</v>
      </c>
      <c r="I244" s="1">
        <v>3</v>
      </c>
      <c r="J244" s="1">
        <v>3</v>
      </c>
      <c r="K244" s="1" t="s">
        <v>392</v>
      </c>
      <c r="L244" s="27">
        <v>44499</v>
      </c>
      <c r="M244" s="27" t="s">
        <v>1637</v>
      </c>
      <c r="N244" s="1"/>
      <c r="O244" s="1"/>
      <c r="P244" s="1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</row>
    <row r="245" spans="1:27" ht="12.75">
      <c r="A245" s="1" t="s">
        <v>1483</v>
      </c>
      <c r="B245" s="1" t="s">
        <v>1484</v>
      </c>
      <c r="C245" s="1" t="s">
        <v>1457</v>
      </c>
      <c r="D245" s="1" t="s">
        <v>110</v>
      </c>
      <c r="E245" s="1"/>
      <c r="F245" s="1" t="s">
        <v>72</v>
      </c>
      <c r="G245" s="105">
        <v>3</v>
      </c>
      <c r="H245" s="1">
        <v>4</v>
      </c>
      <c r="I245" s="1">
        <v>3</v>
      </c>
      <c r="J245" s="1">
        <v>3</v>
      </c>
      <c r="K245" s="1" t="s">
        <v>392</v>
      </c>
      <c r="L245" s="27" t="s">
        <v>1643</v>
      </c>
      <c r="M245" s="27" t="s">
        <v>1637</v>
      </c>
      <c r="N245" s="1"/>
      <c r="O245" s="1"/>
      <c r="P245" s="1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</row>
    <row r="246" spans="1:27" ht="12.75">
      <c r="A246" s="1" t="s">
        <v>996</v>
      </c>
      <c r="B246" s="1" t="s">
        <v>997</v>
      </c>
      <c r="C246" s="1" t="s">
        <v>304</v>
      </c>
      <c r="D246" s="1" t="s">
        <v>110</v>
      </c>
      <c r="E246" s="1"/>
      <c r="F246" s="1" t="s">
        <v>206</v>
      </c>
      <c r="G246" s="105">
        <v>1</v>
      </c>
      <c r="H246" s="1">
        <v>1</v>
      </c>
      <c r="I246" s="1">
        <v>2</v>
      </c>
      <c r="J246" s="1">
        <v>2</v>
      </c>
      <c r="K246" s="1" t="s">
        <v>603</v>
      </c>
      <c r="L246" s="27" t="s">
        <v>998</v>
      </c>
      <c r="M246" s="27" t="s">
        <v>1637</v>
      </c>
      <c r="N246" s="1"/>
      <c r="O246" s="1"/>
      <c r="P246" s="1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</row>
    <row r="247" spans="1:27" ht="12.75">
      <c r="A247" s="1" t="s">
        <v>999</v>
      </c>
      <c r="B247" s="1" t="s">
        <v>1000</v>
      </c>
      <c r="C247" s="1" t="s">
        <v>304</v>
      </c>
      <c r="D247" s="1" t="s">
        <v>110</v>
      </c>
      <c r="E247" s="1"/>
      <c r="F247" s="1" t="s">
        <v>206</v>
      </c>
      <c r="G247" s="105">
        <v>1</v>
      </c>
      <c r="H247" s="1">
        <v>1</v>
      </c>
      <c r="I247" s="1">
        <v>2</v>
      </c>
      <c r="J247" s="1">
        <v>2</v>
      </c>
      <c r="K247" s="1" t="s">
        <v>404</v>
      </c>
      <c r="L247" s="27" t="s">
        <v>1647</v>
      </c>
      <c r="M247" s="27" t="s">
        <v>1637</v>
      </c>
      <c r="N247" s="1"/>
      <c r="O247" s="1"/>
      <c r="P247" s="1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</row>
    <row r="248" spans="1:27" ht="12.75">
      <c r="A248" s="1" t="s">
        <v>361</v>
      </c>
      <c r="B248" s="1" t="s">
        <v>362</v>
      </c>
      <c r="C248" s="1" t="s">
        <v>55</v>
      </c>
      <c r="D248" s="1" t="s">
        <v>18</v>
      </c>
      <c r="E248" s="1"/>
      <c r="F248" s="1" t="s">
        <v>20</v>
      </c>
      <c r="G248" s="1">
        <v>3</v>
      </c>
      <c r="H248" s="1">
        <v>2</v>
      </c>
      <c r="I248" s="1">
        <v>5</v>
      </c>
      <c r="J248" s="1">
        <v>5</v>
      </c>
      <c r="K248" s="1" t="s">
        <v>98</v>
      </c>
      <c r="L248" s="27">
        <v>1</v>
      </c>
      <c r="M248" s="27" t="s">
        <v>60</v>
      </c>
      <c r="N248" s="1"/>
      <c r="O248" s="1"/>
      <c r="P248" s="1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</row>
    <row r="249" spans="1:27" ht="12.75">
      <c r="A249" s="1" t="s">
        <v>363</v>
      </c>
      <c r="B249" s="1" t="s">
        <v>364</v>
      </c>
      <c r="C249" s="1" t="s">
        <v>55</v>
      </c>
      <c r="D249" s="1" t="s">
        <v>18</v>
      </c>
      <c r="E249" s="1"/>
      <c r="F249" s="1" t="s">
        <v>20</v>
      </c>
      <c r="G249" s="1">
        <v>11</v>
      </c>
      <c r="H249" s="1">
        <v>11</v>
      </c>
      <c r="I249" s="1">
        <v>15</v>
      </c>
      <c r="J249" s="1">
        <v>15</v>
      </c>
      <c r="K249" s="1" t="s">
        <v>98</v>
      </c>
      <c r="L249" s="27">
        <v>1</v>
      </c>
      <c r="M249" s="27" t="s">
        <v>60</v>
      </c>
      <c r="N249" s="1"/>
      <c r="O249" s="1"/>
      <c r="P249" s="1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</row>
    <row r="250" spans="1:27" ht="12.75">
      <c r="A250" s="1" t="s">
        <v>1760</v>
      </c>
      <c r="B250" s="1" t="s">
        <v>708</v>
      </c>
      <c r="C250" s="1" t="s">
        <v>55</v>
      </c>
      <c r="D250" s="1" t="s">
        <v>443</v>
      </c>
      <c r="E250" s="1"/>
      <c r="F250" s="1" t="s">
        <v>20</v>
      </c>
      <c r="G250" s="1">
        <v>2</v>
      </c>
      <c r="H250" s="1">
        <v>6</v>
      </c>
      <c r="I250" s="1">
        <v>5</v>
      </c>
      <c r="J250" s="1">
        <v>5</v>
      </c>
      <c r="K250" s="1" t="s">
        <v>98</v>
      </c>
      <c r="L250" s="27" t="s">
        <v>111</v>
      </c>
      <c r="M250" s="27" t="s">
        <v>60</v>
      </c>
      <c r="N250" s="1"/>
      <c r="O250" s="1"/>
      <c r="P250" s="1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</row>
    <row r="251" spans="1:27" ht="12.75">
      <c r="A251" s="1" t="s">
        <v>1761</v>
      </c>
      <c r="B251" s="1" t="s">
        <v>1762</v>
      </c>
      <c r="C251" s="1" t="s">
        <v>55</v>
      </c>
      <c r="D251" s="1" t="s">
        <v>443</v>
      </c>
      <c r="E251" s="1"/>
      <c r="F251" s="1" t="s">
        <v>20</v>
      </c>
      <c r="G251" s="1">
        <v>8</v>
      </c>
      <c r="H251" s="1">
        <v>8</v>
      </c>
      <c r="I251" s="1">
        <v>7</v>
      </c>
      <c r="J251" s="1">
        <v>7</v>
      </c>
      <c r="K251" s="1" t="s">
        <v>98</v>
      </c>
      <c r="L251" s="27" t="s">
        <v>111</v>
      </c>
      <c r="M251" s="27" t="s">
        <v>60</v>
      </c>
      <c r="N251" s="1"/>
      <c r="O251" s="1"/>
      <c r="P251" s="1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</row>
    <row r="252" spans="1:27" ht="12.75">
      <c r="A252" s="1" t="s">
        <v>1763</v>
      </c>
      <c r="B252" s="1" t="s">
        <v>1764</v>
      </c>
      <c r="C252" s="1" t="s">
        <v>55</v>
      </c>
      <c r="D252" s="1" t="s">
        <v>443</v>
      </c>
      <c r="E252" s="1"/>
      <c r="F252" s="1" t="s">
        <v>20</v>
      </c>
      <c r="G252" s="1">
        <v>12</v>
      </c>
      <c r="H252" s="1">
        <v>12</v>
      </c>
      <c r="I252" s="1">
        <v>10</v>
      </c>
      <c r="J252" s="1">
        <v>10</v>
      </c>
      <c r="K252" s="1" t="s">
        <v>98</v>
      </c>
      <c r="L252" s="27" t="s">
        <v>111</v>
      </c>
      <c r="M252" s="27" t="s">
        <v>60</v>
      </c>
      <c r="N252" s="1"/>
      <c r="O252" s="1"/>
      <c r="P252" s="1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</row>
    <row r="253" spans="1:27" ht="12.75">
      <c r="A253" s="1" t="s">
        <v>1765</v>
      </c>
      <c r="B253" s="1" t="s">
        <v>1766</v>
      </c>
      <c r="C253" s="1" t="s">
        <v>55</v>
      </c>
      <c r="D253" s="1" t="s">
        <v>443</v>
      </c>
      <c r="E253" s="1"/>
      <c r="F253" s="1" t="s">
        <v>20</v>
      </c>
      <c r="G253" s="1">
        <v>15</v>
      </c>
      <c r="H253" s="1">
        <v>15</v>
      </c>
      <c r="I253" s="1">
        <v>13</v>
      </c>
      <c r="J253" s="1">
        <v>13</v>
      </c>
      <c r="K253" s="1" t="s">
        <v>98</v>
      </c>
      <c r="L253" s="27" t="s">
        <v>111</v>
      </c>
      <c r="M253" s="27" t="s">
        <v>60</v>
      </c>
      <c r="N253" s="1"/>
      <c r="O253" s="1"/>
      <c r="P253" s="1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</row>
    <row r="254" spans="1:27" ht="12.75">
      <c r="A254" s="1" t="s">
        <v>1767</v>
      </c>
      <c r="B254" s="1" t="s">
        <v>1768</v>
      </c>
      <c r="C254" s="1" t="s">
        <v>55</v>
      </c>
      <c r="D254" s="1" t="s">
        <v>443</v>
      </c>
      <c r="E254" s="1"/>
      <c r="F254" s="1" t="s">
        <v>20</v>
      </c>
      <c r="G254" s="1">
        <v>16</v>
      </c>
      <c r="H254" s="1">
        <v>16</v>
      </c>
      <c r="I254" s="1">
        <v>15</v>
      </c>
      <c r="J254" s="1">
        <v>15</v>
      </c>
      <c r="K254" s="1" t="s">
        <v>98</v>
      </c>
      <c r="L254" s="27" t="s">
        <v>111</v>
      </c>
      <c r="M254" s="27" t="s">
        <v>60</v>
      </c>
      <c r="N254" s="1"/>
      <c r="O254" s="1"/>
      <c r="P254" s="1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</row>
    <row r="255" spans="1:27" ht="12.75">
      <c r="A255" s="1" t="s">
        <v>709</v>
      </c>
      <c r="B255" s="1" t="s">
        <v>710</v>
      </c>
      <c r="C255" s="1" t="s">
        <v>711</v>
      </c>
      <c r="D255" s="1" t="s">
        <v>712</v>
      </c>
      <c r="E255" s="1"/>
      <c r="F255" s="1" t="s">
        <v>72</v>
      </c>
      <c r="G255" s="1">
        <v>6</v>
      </c>
      <c r="H255" s="1">
        <v>11</v>
      </c>
      <c r="I255" s="1">
        <v>10</v>
      </c>
      <c r="J255" s="1">
        <v>10</v>
      </c>
      <c r="K255" s="1" t="s">
        <v>98</v>
      </c>
      <c r="L255" s="27" t="s">
        <v>1645</v>
      </c>
      <c r="M255" s="27" t="s">
        <v>60</v>
      </c>
      <c r="N255" s="1"/>
      <c r="O255" s="1"/>
      <c r="P255" s="1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</row>
    <row r="256" spans="1:27" ht="12.75">
      <c r="A256" s="1" t="s">
        <v>1208</v>
      </c>
      <c r="B256" s="1" t="s">
        <v>1209</v>
      </c>
      <c r="C256" s="1" t="s">
        <v>59</v>
      </c>
      <c r="D256" s="1" t="s">
        <v>60</v>
      </c>
      <c r="E256" s="1"/>
      <c r="F256" s="1" t="s">
        <v>20</v>
      </c>
      <c r="G256" s="1">
        <v>14</v>
      </c>
      <c r="H256" s="1">
        <v>14</v>
      </c>
      <c r="I256" s="1">
        <v>8</v>
      </c>
      <c r="J256" s="1">
        <v>8</v>
      </c>
      <c r="K256" s="1" t="s">
        <v>59</v>
      </c>
      <c r="L256" s="27">
        <v>1</v>
      </c>
      <c r="M256" s="27" t="s">
        <v>1639</v>
      </c>
      <c r="N256" s="1"/>
      <c r="O256" s="1"/>
      <c r="P256" s="1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</row>
    <row r="257" spans="1:27" ht="12.75">
      <c r="A257" s="1" t="s">
        <v>1769</v>
      </c>
      <c r="B257" s="1" t="s">
        <v>1670</v>
      </c>
      <c r="C257" s="1" t="s">
        <v>304</v>
      </c>
      <c r="D257" s="1" t="s">
        <v>324</v>
      </c>
      <c r="E257" s="1"/>
      <c r="F257" s="1" t="s">
        <v>61</v>
      </c>
      <c r="G257" s="1">
        <v>2</v>
      </c>
      <c r="H257" s="1">
        <v>4</v>
      </c>
      <c r="I257" s="1">
        <v>4</v>
      </c>
      <c r="J257" s="1">
        <v>4</v>
      </c>
      <c r="K257" s="1" t="s">
        <v>98</v>
      </c>
      <c r="L257" s="1">
        <v>1</v>
      </c>
      <c r="M257" s="27" t="s">
        <v>1637</v>
      </c>
      <c r="N257" s="1"/>
      <c r="O257" s="1"/>
      <c r="P257" s="1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</row>
    <row r="258" spans="1:27" ht="12.75">
      <c r="A258" s="1" t="s">
        <v>1770</v>
      </c>
      <c r="B258" s="1" t="s">
        <v>1671</v>
      </c>
      <c r="C258" s="1" t="s">
        <v>304</v>
      </c>
      <c r="D258" s="1" t="s">
        <v>324</v>
      </c>
      <c r="E258" s="1"/>
      <c r="F258" s="1" t="s">
        <v>61</v>
      </c>
      <c r="G258" s="1">
        <v>6</v>
      </c>
      <c r="H258" s="1">
        <v>6</v>
      </c>
      <c r="I258" s="1">
        <v>6</v>
      </c>
      <c r="J258" s="1">
        <v>6</v>
      </c>
      <c r="K258" s="1" t="s">
        <v>98</v>
      </c>
      <c r="L258" s="1">
        <v>1</v>
      </c>
      <c r="M258" s="27" t="s">
        <v>1637</v>
      </c>
      <c r="N258" s="1"/>
      <c r="O258" s="1"/>
      <c r="P258" s="1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</row>
    <row r="259" spans="1:27" ht="12.75">
      <c r="A259" s="1" t="s">
        <v>1210</v>
      </c>
      <c r="B259" s="1" t="s">
        <v>1211</v>
      </c>
      <c r="C259" s="1" t="s">
        <v>59</v>
      </c>
      <c r="D259" s="1" t="s">
        <v>60</v>
      </c>
      <c r="E259" s="1"/>
      <c r="F259" s="1" t="s">
        <v>20</v>
      </c>
      <c r="G259" s="1">
        <v>48</v>
      </c>
      <c r="H259" s="1">
        <v>48</v>
      </c>
      <c r="I259" s="1">
        <v>35</v>
      </c>
      <c r="J259" s="1">
        <v>35</v>
      </c>
      <c r="K259" s="1" t="s">
        <v>59</v>
      </c>
      <c r="L259" s="27">
        <v>44216</v>
      </c>
      <c r="M259" s="27" t="s">
        <v>1639</v>
      </c>
      <c r="N259" s="1"/>
      <c r="O259" s="1"/>
      <c r="P259" s="1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</row>
    <row r="260" spans="1:27" ht="12.75">
      <c r="A260" s="1" t="s">
        <v>1212</v>
      </c>
      <c r="B260" s="1" t="s">
        <v>1213</v>
      </c>
      <c r="C260" s="1" t="s">
        <v>59</v>
      </c>
      <c r="D260" s="1" t="s">
        <v>60</v>
      </c>
      <c r="E260" s="1"/>
      <c r="F260" s="1" t="s">
        <v>20</v>
      </c>
      <c r="G260" s="1">
        <v>37</v>
      </c>
      <c r="H260" s="1">
        <v>37</v>
      </c>
      <c r="I260" s="1">
        <v>25</v>
      </c>
      <c r="J260" s="1">
        <v>25</v>
      </c>
      <c r="K260" s="1" t="s">
        <v>59</v>
      </c>
      <c r="L260" s="27">
        <v>44216</v>
      </c>
      <c r="M260" s="27" t="s">
        <v>1639</v>
      </c>
      <c r="N260" s="1"/>
      <c r="O260" s="1"/>
      <c r="P260" s="1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</row>
    <row r="261" spans="1:27" ht="12.75">
      <c r="A261" s="1" t="s">
        <v>1521</v>
      </c>
      <c r="B261" s="1" t="s">
        <v>1522</v>
      </c>
      <c r="C261" s="1" t="s">
        <v>1346</v>
      </c>
      <c r="D261" s="1" t="s">
        <v>632</v>
      </c>
      <c r="E261" s="1"/>
      <c r="F261" s="1" t="s">
        <v>20</v>
      </c>
      <c r="G261" s="1">
        <v>4</v>
      </c>
      <c r="H261" s="1">
        <v>8</v>
      </c>
      <c r="I261" s="1">
        <v>7</v>
      </c>
      <c r="J261" s="1">
        <v>7</v>
      </c>
      <c r="K261" s="1" t="s">
        <v>98</v>
      </c>
      <c r="L261" s="27" t="s">
        <v>1641</v>
      </c>
      <c r="M261" s="27" t="s">
        <v>1637</v>
      </c>
      <c r="N261" s="1"/>
      <c r="O261" s="1"/>
      <c r="P261" s="1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</row>
    <row r="262" spans="1:27" ht="12.75">
      <c r="A262" s="1" t="s">
        <v>939</v>
      </c>
      <c r="B262" s="1" t="s">
        <v>940</v>
      </c>
      <c r="C262" s="1" t="s">
        <v>55</v>
      </c>
      <c r="D262" s="1" t="s">
        <v>941</v>
      </c>
      <c r="E262" s="1"/>
      <c r="F262" s="1" t="s">
        <v>72</v>
      </c>
      <c r="G262" s="1">
        <v>3</v>
      </c>
      <c r="H262" s="1">
        <v>6</v>
      </c>
      <c r="I262" s="1">
        <v>4</v>
      </c>
      <c r="J262" s="1">
        <v>4</v>
      </c>
      <c r="K262" s="1" t="s">
        <v>98</v>
      </c>
      <c r="L262" s="27" t="s">
        <v>1645</v>
      </c>
      <c r="M262" s="27" t="s">
        <v>1639</v>
      </c>
      <c r="N262" s="1"/>
      <c r="O262" s="1"/>
      <c r="P262" s="1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</row>
    <row r="263" spans="1:27" ht="12.75">
      <c r="A263" s="1" t="s">
        <v>942</v>
      </c>
      <c r="B263" s="1" t="s">
        <v>943</v>
      </c>
      <c r="C263" s="1" t="s">
        <v>55</v>
      </c>
      <c r="D263" s="1" t="s">
        <v>941</v>
      </c>
      <c r="E263" s="1"/>
      <c r="F263" s="1" t="s">
        <v>72</v>
      </c>
      <c r="G263" s="1">
        <v>12</v>
      </c>
      <c r="H263" s="1">
        <v>12</v>
      </c>
      <c r="I263" s="1">
        <v>9</v>
      </c>
      <c r="J263" s="1">
        <v>9</v>
      </c>
      <c r="K263" s="1" t="s">
        <v>98</v>
      </c>
      <c r="L263" s="27" t="s">
        <v>1645</v>
      </c>
      <c r="M263" s="27" t="s">
        <v>1639</v>
      </c>
      <c r="N263" s="1"/>
      <c r="O263" s="1"/>
      <c r="P263" s="1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</row>
    <row r="264" spans="1:27" ht="12.75">
      <c r="A264" s="1" t="s">
        <v>514</v>
      </c>
      <c r="B264" s="1" t="s">
        <v>515</v>
      </c>
      <c r="C264" s="1" t="s">
        <v>503</v>
      </c>
      <c r="D264" s="1" t="s">
        <v>504</v>
      </c>
      <c r="E264" s="1" t="s">
        <v>40</v>
      </c>
      <c r="F264" s="1" t="s">
        <v>222</v>
      </c>
      <c r="G264" s="1">
        <v>72</v>
      </c>
      <c r="H264" s="1">
        <v>72</v>
      </c>
      <c r="I264" s="1">
        <v>60</v>
      </c>
      <c r="J264" s="1">
        <v>60</v>
      </c>
      <c r="K264" s="1" t="s">
        <v>41</v>
      </c>
      <c r="L264" s="27">
        <v>1</v>
      </c>
      <c r="M264" s="27" t="s">
        <v>60</v>
      </c>
      <c r="N264" s="1"/>
      <c r="O264" s="1"/>
      <c r="P264" s="1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</row>
    <row r="265" spans="1:27" ht="12.75">
      <c r="A265" s="1" t="s">
        <v>777</v>
      </c>
      <c r="B265" s="1" t="s">
        <v>778</v>
      </c>
      <c r="C265" s="1" t="s">
        <v>779</v>
      </c>
      <c r="D265" s="1" t="s">
        <v>226</v>
      </c>
      <c r="E265" s="1"/>
      <c r="F265" s="1" t="s">
        <v>72</v>
      </c>
      <c r="G265" s="105">
        <v>7</v>
      </c>
      <c r="H265" s="1">
        <v>8</v>
      </c>
      <c r="I265" s="1">
        <v>2</v>
      </c>
      <c r="J265" s="1">
        <v>6</v>
      </c>
      <c r="K265" s="1" t="s">
        <v>780</v>
      </c>
      <c r="L265" s="27">
        <v>1</v>
      </c>
      <c r="M265" s="27" t="s">
        <v>60</v>
      </c>
      <c r="N265" s="1"/>
      <c r="O265" s="1"/>
      <c r="P265" s="1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</row>
    <row r="266" spans="1:27" ht="12.75">
      <c r="A266" s="1" t="s">
        <v>758</v>
      </c>
      <c r="B266" s="1" t="s">
        <v>759</v>
      </c>
      <c r="C266" s="1" t="s">
        <v>760</v>
      </c>
      <c r="D266" s="1" t="s">
        <v>40</v>
      </c>
      <c r="E266" s="1" t="s">
        <v>761</v>
      </c>
      <c r="F266" s="1" t="s">
        <v>72</v>
      </c>
      <c r="G266" s="1">
        <v>3</v>
      </c>
      <c r="H266" s="1">
        <v>7</v>
      </c>
      <c r="I266" s="1">
        <v>6</v>
      </c>
      <c r="J266" s="1">
        <v>6</v>
      </c>
      <c r="K266" s="1" t="s">
        <v>41</v>
      </c>
      <c r="L266" s="27" t="s">
        <v>762</v>
      </c>
      <c r="M266" s="27" t="s">
        <v>60</v>
      </c>
      <c r="N266" s="1"/>
      <c r="O266" s="1"/>
      <c r="P266" s="1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</row>
    <row r="267" spans="1:27" ht="12.75">
      <c r="A267" s="1" t="s">
        <v>1523</v>
      </c>
      <c r="B267" s="1" t="s">
        <v>1524</v>
      </c>
      <c r="C267" s="1" t="s">
        <v>161</v>
      </c>
      <c r="D267" s="1" t="s">
        <v>862</v>
      </c>
      <c r="E267" s="1"/>
      <c r="F267" s="1" t="s">
        <v>20</v>
      </c>
      <c r="G267" s="1">
        <v>5</v>
      </c>
      <c r="H267" s="1">
        <v>7</v>
      </c>
      <c r="I267" s="1">
        <v>6</v>
      </c>
      <c r="J267" s="1">
        <v>6</v>
      </c>
      <c r="K267" s="1" t="s">
        <v>98</v>
      </c>
      <c r="L267" s="27">
        <v>1</v>
      </c>
      <c r="M267" s="27" t="s">
        <v>60</v>
      </c>
      <c r="N267" s="1"/>
      <c r="O267" s="1"/>
      <c r="P267" s="1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</row>
    <row r="268" spans="1:27" ht="12.75">
      <c r="A268" s="1" t="s">
        <v>232</v>
      </c>
      <c r="B268" s="1" t="s">
        <v>233</v>
      </c>
      <c r="C268" s="1" t="s">
        <v>225</v>
      </c>
      <c r="D268" s="1" t="s">
        <v>18</v>
      </c>
      <c r="E268" s="1" t="s">
        <v>226</v>
      </c>
      <c r="F268" s="1" t="s">
        <v>72</v>
      </c>
      <c r="G268" s="1">
        <v>16</v>
      </c>
      <c r="H268" s="1">
        <v>20</v>
      </c>
      <c r="I268" s="1">
        <v>17</v>
      </c>
      <c r="J268" s="1">
        <v>17</v>
      </c>
      <c r="K268" s="1"/>
      <c r="L268" s="27" t="s">
        <v>111</v>
      </c>
      <c r="M268" s="27" t="s">
        <v>1637</v>
      </c>
      <c r="N268" s="1"/>
      <c r="O268" s="1"/>
      <c r="P268" s="1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</row>
    <row r="269" spans="1:27" ht="12.75">
      <c r="A269" s="1" t="s">
        <v>229</v>
      </c>
      <c r="B269" s="1" t="s">
        <v>230</v>
      </c>
      <c r="C269" s="1" t="s">
        <v>225</v>
      </c>
      <c r="D269" s="1" t="s">
        <v>18</v>
      </c>
      <c r="E269" s="1" t="s">
        <v>226</v>
      </c>
      <c r="F269" s="1" t="s">
        <v>20</v>
      </c>
      <c r="G269" s="1">
        <v>7</v>
      </c>
      <c r="H269" s="1">
        <v>9</v>
      </c>
      <c r="I269" s="1">
        <v>8</v>
      </c>
      <c r="J269" s="1">
        <v>8</v>
      </c>
      <c r="K269" s="1"/>
      <c r="L269" s="27" t="s">
        <v>231</v>
      </c>
      <c r="M269" s="27" t="s">
        <v>1637</v>
      </c>
      <c r="N269" s="1"/>
      <c r="O269" s="1"/>
      <c r="P269" s="1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</row>
    <row r="270" spans="1:27" ht="12.75">
      <c r="A270" s="1" t="s">
        <v>223</v>
      </c>
      <c r="B270" s="1" t="s">
        <v>224</v>
      </c>
      <c r="C270" s="1" t="s">
        <v>225</v>
      </c>
      <c r="D270" s="1" t="s">
        <v>18</v>
      </c>
      <c r="E270" s="1" t="s">
        <v>226</v>
      </c>
      <c r="F270" s="1" t="s">
        <v>20</v>
      </c>
      <c r="G270" s="1">
        <v>1</v>
      </c>
      <c r="H270" s="1" t="s">
        <v>227</v>
      </c>
      <c r="I270" s="1">
        <v>1</v>
      </c>
      <c r="J270" s="1">
        <v>1</v>
      </c>
      <c r="K270" s="1"/>
      <c r="L270" s="27" t="s">
        <v>228</v>
      </c>
      <c r="M270" s="27" t="s">
        <v>1637</v>
      </c>
      <c r="N270" s="1"/>
      <c r="O270" s="1"/>
      <c r="P270" s="1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</row>
    <row r="271" spans="1:27" ht="12.75">
      <c r="A271" s="1" t="s">
        <v>917</v>
      </c>
      <c r="B271" s="1" t="s">
        <v>918</v>
      </c>
      <c r="C271" s="1" t="s">
        <v>779</v>
      </c>
      <c r="D271" s="1" t="s">
        <v>911</v>
      </c>
      <c r="E271" s="1" t="s">
        <v>919</v>
      </c>
      <c r="F271" s="1" t="s">
        <v>72</v>
      </c>
      <c r="G271" s="1">
        <v>6</v>
      </c>
      <c r="H271" s="1">
        <v>12</v>
      </c>
      <c r="I271" s="1">
        <v>7</v>
      </c>
      <c r="J271" s="1">
        <v>7</v>
      </c>
      <c r="K271" s="1" t="s">
        <v>98</v>
      </c>
      <c r="L271" s="27" t="s">
        <v>1645</v>
      </c>
      <c r="M271" s="27" t="s">
        <v>60</v>
      </c>
      <c r="N271" s="1" t="s">
        <v>920</v>
      </c>
      <c r="O271" s="1"/>
      <c r="P271" s="1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</row>
    <row r="272" spans="1:27" ht="12.75">
      <c r="A272" s="1" t="s">
        <v>921</v>
      </c>
      <c r="B272" s="1" t="s">
        <v>922</v>
      </c>
      <c r="C272" s="1" t="s">
        <v>779</v>
      </c>
      <c r="D272" s="1" t="s">
        <v>911</v>
      </c>
      <c r="E272" s="1" t="s">
        <v>919</v>
      </c>
      <c r="F272" s="1" t="s">
        <v>72</v>
      </c>
      <c r="G272" s="1">
        <v>12</v>
      </c>
      <c r="H272" s="1">
        <v>12</v>
      </c>
      <c r="I272" s="1" t="s">
        <v>916</v>
      </c>
      <c r="J272" s="1">
        <v>12</v>
      </c>
      <c r="K272" s="1" t="s">
        <v>98</v>
      </c>
      <c r="L272" s="27">
        <v>1</v>
      </c>
      <c r="M272" s="27" t="s">
        <v>60</v>
      </c>
      <c r="N272" s="1" t="s">
        <v>920</v>
      </c>
      <c r="O272" s="1"/>
      <c r="P272" s="1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</row>
    <row r="273" spans="1:27" ht="12.75">
      <c r="A273" s="1" t="s">
        <v>1563</v>
      </c>
      <c r="B273" s="1"/>
      <c r="C273" s="1" t="s">
        <v>59</v>
      </c>
      <c r="D273" s="1" t="s">
        <v>18</v>
      </c>
      <c r="E273" s="1"/>
      <c r="F273" s="1" t="s">
        <v>20</v>
      </c>
      <c r="G273" s="1">
        <v>4</v>
      </c>
      <c r="H273" s="1"/>
      <c r="I273" s="1">
        <v>6</v>
      </c>
      <c r="J273" s="1"/>
      <c r="K273" s="1" t="s">
        <v>59</v>
      </c>
      <c r="L273" s="27" t="s">
        <v>1645</v>
      </c>
      <c r="M273" s="27" t="s">
        <v>1639</v>
      </c>
      <c r="N273" s="1"/>
      <c r="O273" s="1"/>
      <c r="P273" s="1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</row>
    <row r="274" spans="1:27" ht="12.75">
      <c r="A274" s="1" t="s">
        <v>1564</v>
      </c>
      <c r="B274" s="1"/>
      <c r="C274" s="1" t="s">
        <v>59</v>
      </c>
      <c r="D274" s="1" t="s">
        <v>18</v>
      </c>
      <c r="E274" s="1"/>
      <c r="F274" s="1" t="s">
        <v>72</v>
      </c>
      <c r="G274" s="1">
        <v>6</v>
      </c>
      <c r="H274" s="1"/>
      <c r="I274" s="1">
        <v>9</v>
      </c>
      <c r="J274" s="1"/>
      <c r="K274" s="1" t="s">
        <v>59</v>
      </c>
      <c r="L274" s="27">
        <v>1</v>
      </c>
      <c r="M274" s="27" t="s">
        <v>1639</v>
      </c>
      <c r="N274" s="1"/>
      <c r="O274" s="1"/>
      <c r="P274" s="1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</row>
    <row r="275" spans="1:27" ht="12.75">
      <c r="A275" s="1" t="s">
        <v>1419</v>
      </c>
      <c r="B275" s="1" t="s">
        <v>1420</v>
      </c>
      <c r="C275" s="1" t="s">
        <v>298</v>
      </c>
      <c r="D275" s="1" t="s">
        <v>371</v>
      </c>
      <c r="E275" s="1"/>
      <c r="F275" s="1" t="s">
        <v>206</v>
      </c>
      <c r="G275" s="1">
        <v>2</v>
      </c>
      <c r="H275" s="1">
        <v>5</v>
      </c>
      <c r="I275" s="1">
        <v>3</v>
      </c>
      <c r="J275" s="1">
        <v>3</v>
      </c>
      <c r="K275" s="1" t="s">
        <v>603</v>
      </c>
      <c r="L275" s="27" t="s">
        <v>1650</v>
      </c>
      <c r="M275" s="27" t="s">
        <v>1639</v>
      </c>
      <c r="N275" s="1"/>
      <c r="O275" s="1"/>
      <c r="P275" s="1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</row>
    <row r="276" spans="1:27" ht="12.75">
      <c r="A276" s="1" t="s">
        <v>1525</v>
      </c>
      <c r="B276" s="1" t="s">
        <v>1526</v>
      </c>
      <c r="C276" s="1" t="s">
        <v>161</v>
      </c>
      <c r="D276" s="1" t="s">
        <v>371</v>
      </c>
      <c r="E276" s="1"/>
      <c r="F276" s="1" t="s">
        <v>61</v>
      </c>
      <c r="G276" s="1">
        <v>3</v>
      </c>
      <c r="H276" s="1">
        <v>7</v>
      </c>
      <c r="I276" s="1">
        <v>5</v>
      </c>
      <c r="J276" s="1">
        <v>5</v>
      </c>
      <c r="K276" s="1" t="s">
        <v>98</v>
      </c>
      <c r="L276" s="27">
        <v>1</v>
      </c>
      <c r="M276" s="27" t="s">
        <v>1637</v>
      </c>
      <c r="N276" s="1"/>
      <c r="O276" s="1" t="s">
        <v>1527</v>
      </c>
      <c r="P276" s="1" t="s">
        <v>1528</v>
      </c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</row>
    <row r="277" spans="1:27" ht="12.75">
      <c r="A277" s="1" t="s">
        <v>1260</v>
      </c>
      <c r="B277" s="1" t="s">
        <v>1261</v>
      </c>
      <c r="C277" s="1" t="s">
        <v>298</v>
      </c>
      <c r="D277" s="1" t="s">
        <v>324</v>
      </c>
      <c r="E277" s="1"/>
      <c r="F277" s="1" t="s">
        <v>72</v>
      </c>
      <c r="G277" s="1">
        <v>9</v>
      </c>
      <c r="H277" s="1">
        <v>11</v>
      </c>
      <c r="I277" s="1">
        <v>7</v>
      </c>
      <c r="J277" s="1">
        <v>7</v>
      </c>
      <c r="K277" s="1" t="s">
        <v>98</v>
      </c>
      <c r="L277" s="27">
        <v>1</v>
      </c>
      <c r="M277" s="27" t="s">
        <v>60</v>
      </c>
      <c r="N277" s="1"/>
      <c r="O277" s="1" t="s">
        <v>1262</v>
      </c>
      <c r="P277" s="1" t="s">
        <v>1263</v>
      </c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</row>
    <row r="278" spans="1:27" ht="12.75">
      <c r="A278" s="1" t="s">
        <v>372</v>
      </c>
      <c r="B278" s="1" t="s">
        <v>373</v>
      </c>
      <c r="C278" s="1" t="s">
        <v>38</v>
      </c>
      <c r="D278" s="1" t="s">
        <v>40</v>
      </c>
      <c r="E278" s="1"/>
      <c r="F278" s="1" t="s">
        <v>72</v>
      </c>
      <c r="G278" s="1">
        <v>8</v>
      </c>
      <c r="H278" s="1">
        <v>14</v>
      </c>
      <c r="I278" s="1">
        <v>10</v>
      </c>
      <c r="J278" s="1">
        <v>10</v>
      </c>
      <c r="K278" s="1"/>
      <c r="L278" s="27" t="s">
        <v>56</v>
      </c>
      <c r="M278" s="27" t="s">
        <v>1637</v>
      </c>
      <c r="N278" s="1"/>
      <c r="O278" s="1"/>
      <c r="P278" s="1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</row>
    <row r="279" spans="1:27" ht="12.75">
      <c r="A279" s="1" t="s">
        <v>1179</v>
      </c>
      <c r="B279" s="1" t="s">
        <v>1180</v>
      </c>
      <c r="C279" s="1" t="s">
        <v>59</v>
      </c>
      <c r="D279" s="1" t="s">
        <v>60</v>
      </c>
      <c r="E279" s="1"/>
      <c r="F279" s="1" t="s">
        <v>20</v>
      </c>
      <c r="G279" s="105">
        <v>3</v>
      </c>
      <c r="H279" s="1">
        <v>5</v>
      </c>
      <c r="I279" s="1">
        <v>4</v>
      </c>
      <c r="J279" s="1">
        <v>4</v>
      </c>
      <c r="K279" s="1" t="s">
        <v>59</v>
      </c>
      <c r="L279" s="27" t="s">
        <v>1643</v>
      </c>
      <c r="M279" s="27" t="s">
        <v>1639</v>
      </c>
      <c r="N279" s="1"/>
      <c r="O279" s="1"/>
      <c r="P279" s="1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</row>
    <row r="280" spans="1:27" ht="12.75">
      <c r="A280" s="1" t="s">
        <v>1181</v>
      </c>
      <c r="B280" s="1" t="s">
        <v>1182</v>
      </c>
      <c r="C280" s="1" t="s">
        <v>59</v>
      </c>
      <c r="D280" s="1" t="s">
        <v>60</v>
      </c>
      <c r="E280" s="1"/>
      <c r="F280" s="1" t="s">
        <v>72</v>
      </c>
      <c r="G280" s="1">
        <v>10</v>
      </c>
      <c r="H280" s="1">
        <v>10</v>
      </c>
      <c r="I280" s="1">
        <v>8</v>
      </c>
      <c r="J280" s="1">
        <v>8</v>
      </c>
      <c r="K280" s="1" t="s">
        <v>59</v>
      </c>
      <c r="L280" s="27" t="s">
        <v>1643</v>
      </c>
      <c r="M280" s="27" t="s">
        <v>1639</v>
      </c>
      <c r="N280" s="1"/>
      <c r="O280" s="1"/>
      <c r="P280" s="1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</row>
    <row r="281" spans="1:27" ht="12.75">
      <c r="A281" s="1" t="s">
        <v>1183</v>
      </c>
      <c r="B281" s="1" t="s">
        <v>1184</v>
      </c>
      <c r="C281" s="1" t="s">
        <v>59</v>
      </c>
      <c r="D281" s="1" t="s">
        <v>60</v>
      </c>
      <c r="E281" s="1"/>
      <c r="F281" s="1" t="s">
        <v>61</v>
      </c>
      <c r="G281" s="105">
        <v>1</v>
      </c>
      <c r="H281" s="1">
        <v>3</v>
      </c>
      <c r="I281" s="1">
        <v>2</v>
      </c>
      <c r="J281" s="1">
        <v>2</v>
      </c>
      <c r="K281" s="1" t="s">
        <v>59</v>
      </c>
      <c r="L281" s="27" t="s">
        <v>1641</v>
      </c>
      <c r="M281" s="27" t="s">
        <v>1639</v>
      </c>
      <c r="N281" s="1"/>
      <c r="O281" s="1"/>
      <c r="P281" s="1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</row>
    <row r="282" spans="1:27" ht="12.75">
      <c r="A282" s="1" t="s">
        <v>1089</v>
      </c>
      <c r="B282" s="1" t="s">
        <v>1090</v>
      </c>
      <c r="C282" s="1" t="s">
        <v>711</v>
      </c>
      <c r="D282" s="1" t="s">
        <v>110</v>
      </c>
      <c r="E282" s="1"/>
      <c r="F282" s="1" t="s">
        <v>20</v>
      </c>
      <c r="G282" s="1">
        <v>32</v>
      </c>
      <c r="H282" s="1">
        <v>32</v>
      </c>
      <c r="I282" s="1">
        <v>30</v>
      </c>
      <c r="J282" s="1">
        <v>30</v>
      </c>
      <c r="K282" s="1" t="s">
        <v>98</v>
      </c>
      <c r="L282" s="27">
        <v>44233</v>
      </c>
      <c r="M282" s="27" t="s">
        <v>60</v>
      </c>
      <c r="N282" s="1"/>
      <c r="O282" s="1"/>
      <c r="P282" s="1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</row>
    <row r="283" spans="1:27" ht="12.75">
      <c r="A283" s="1" t="s">
        <v>1091</v>
      </c>
      <c r="B283" s="1" t="s">
        <v>1092</v>
      </c>
      <c r="C283" s="1" t="s">
        <v>711</v>
      </c>
      <c r="D283" s="1" t="s">
        <v>110</v>
      </c>
      <c r="E283" s="1"/>
      <c r="F283" s="1" t="s">
        <v>20</v>
      </c>
      <c r="G283" s="1">
        <v>30</v>
      </c>
      <c r="H283" s="1">
        <v>30</v>
      </c>
      <c r="I283" s="1">
        <v>28</v>
      </c>
      <c r="J283" s="1">
        <v>28</v>
      </c>
      <c r="K283" s="1" t="s">
        <v>98</v>
      </c>
      <c r="L283" s="27">
        <v>44233</v>
      </c>
      <c r="M283" s="27" t="s">
        <v>60</v>
      </c>
      <c r="N283" s="1"/>
      <c r="O283" s="1"/>
      <c r="P283" s="1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</row>
    <row r="284" spans="1:27" ht="12.75">
      <c r="A284" s="1" t="s">
        <v>1097</v>
      </c>
      <c r="B284" s="1" t="s">
        <v>1098</v>
      </c>
      <c r="C284" s="1" t="s">
        <v>711</v>
      </c>
      <c r="D284" s="1" t="s">
        <v>971</v>
      </c>
      <c r="E284" s="1"/>
      <c r="F284" s="1" t="s">
        <v>20</v>
      </c>
      <c r="G284" s="1">
        <v>11</v>
      </c>
      <c r="H284" s="1">
        <v>16</v>
      </c>
      <c r="I284" s="1">
        <v>15</v>
      </c>
      <c r="J284" s="1">
        <v>15</v>
      </c>
      <c r="K284" s="1" t="s">
        <v>98</v>
      </c>
      <c r="L284" s="27" t="s">
        <v>1643</v>
      </c>
      <c r="M284" s="27" t="s">
        <v>1637</v>
      </c>
      <c r="N284" s="1"/>
      <c r="O284" s="1"/>
      <c r="P284" s="1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</row>
    <row r="285" spans="1:27" ht="12.75">
      <c r="A285" s="1" t="s">
        <v>1095</v>
      </c>
      <c r="B285" s="1" t="s">
        <v>1096</v>
      </c>
      <c r="C285" s="1" t="s">
        <v>711</v>
      </c>
      <c r="D285" s="1" t="s">
        <v>971</v>
      </c>
      <c r="E285" s="1"/>
      <c r="F285" s="1" t="s">
        <v>20</v>
      </c>
      <c r="G285" s="1">
        <v>11</v>
      </c>
      <c r="H285" s="1">
        <v>16</v>
      </c>
      <c r="I285" s="1">
        <v>15</v>
      </c>
      <c r="J285" s="1">
        <v>15</v>
      </c>
      <c r="K285" s="1" t="s">
        <v>98</v>
      </c>
      <c r="L285" s="27" t="s">
        <v>1643</v>
      </c>
      <c r="M285" s="27" t="s">
        <v>1637</v>
      </c>
      <c r="N285" s="1"/>
      <c r="O285" s="1"/>
      <c r="P285" s="1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</row>
    <row r="286" spans="1:27" ht="12.75">
      <c r="A286" s="1" t="s">
        <v>1093</v>
      </c>
      <c r="B286" s="1" t="s">
        <v>1094</v>
      </c>
      <c r="C286" s="1" t="s">
        <v>711</v>
      </c>
      <c r="D286" s="1" t="s">
        <v>971</v>
      </c>
      <c r="E286" s="1"/>
      <c r="F286" s="1" t="s">
        <v>20</v>
      </c>
      <c r="G286" s="1">
        <v>11</v>
      </c>
      <c r="H286" s="1">
        <v>16</v>
      </c>
      <c r="I286" s="1">
        <v>15</v>
      </c>
      <c r="J286" s="1">
        <v>15</v>
      </c>
      <c r="K286" s="1" t="s">
        <v>98</v>
      </c>
      <c r="L286" s="27" t="s">
        <v>1643</v>
      </c>
      <c r="M286" s="27" t="s">
        <v>1637</v>
      </c>
      <c r="N286" s="1"/>
      <c r="O286" s="1"/>
      <c r="P286" s="1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</row>
    <row r="287" spans="1:27" ht="12.75">
      <c r="A287" s="1" t="s">
        <v>1099</v>
      </c>
      <c r="B287" s="1" t="s">
        <v>1100</v>
      </c>
      <c r="C287" s="1" t="s">
        <v>711</v>
      </c>
      <c r="D287" s="1" t="s">
        <v>971</v>
      </c>
      <c r="E287" s="1"/>
      <c r="F287" s="1" t="s">
        <v>20</v>
      </c>
      <c r="G287" s="1">
        <v>11</v>
      </c>
      <c r="H287" s="1">
        <v>16</v>
      </c>
      <c r="I287" s="1">
        <v>15</v>
      </c>
      <c r="J287" s="1">
        <v>15</v>
      </c>
      <c r="K287" s="1" t="s">
        <v>98</v>
      </c>
      <c r="L287" s="27" t="s">
        <v>1643</v>
      </c>
      <c r="M287" s="27" t="s">
        <v>1637</v>
      </c>
      <c r="N287" s="1"/>
      <c r="O287" s="1"/>
      <c r="P287" s="1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</row>
    <row r="288" spans="1:27" ht="12.75">
      <c r="A288" s="1" t="s">
        <v>1101</v>
      </c>
      <c r="B288" s="1" t="s">
        <v>1102</v>
      </c>
      <c r="C288" s="1" t="s">
        <v>711</v>
      </c>
      <c r="D288" s="1" t="s">
        <v>324</v>
      </c>
      <c r="E288" s="1"/>
      <c r="F288" s="1" t="s">
        <v>61</v>
      </c>
      <c r="G288" s="1">
        <v>10</v>
      </c>
      <c r="H288" s="1">
        <v>15</v>
      </c>
      <c r="I288" s="1">
        <v>14</v>
      </c>
      <c r="J288" s="1">
        <v>14</v>
      </c>
      <c r="K288" s="1" t="s">
        <v>98</v>
      </c>
      <c r="L288" s="27" t="s">
        <v>1652</v>
      </c>
      <c r="M288" s="27" t="s">
        <v>1637</v>
      </c>
      <c r="N288" s="1"/>
      <c r="O288" s="1"/>
      <c r="P288" s="1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</row>
    <row r="289" spans="1:27" ht="12.75">
      <c r="A289" s="1" t="s">
        <v>1103</v>
      </c>
      <c r="B289" s="1" t="s">
        <v>1104</v>
      </c>
      <c r="C289" s="1"/>
      <c r="D289" s="1" t="s">
        <v>110</v>
      </c>
      <c r="E289" s="1"/>
      <c r="F289" s="1" t="s">
        <v>61</v>
      </c>
      <c r="G289" s="105">
        <v>12</v>
      </c>
      <c r="H289" s="1">
        <v>17</v>
      </c>
      <c r="I289" s="1">
        <v>16</v>
      </c>
      <c r="J289" s="1">
        <v>16</v>
      </c>
      <c r="K289" s="1" t="s">
        <v>733</v>
      </c>
      <c r="L289" s="27">
        <v>44326</v>
      </c>
      <c r="M289" s="27" t="s">
        <v>1637</v>
      </c>
      <c r="N289" s="1"/>
      <c r="O289" s="1"/>
      <c r="P289" s="1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</row>
    <row r="290" spans="1:27" ht="12.75">
      <c r="A290" s="1" t="s">
        <v>1165</v>
      </c>
      <c r="B290" s="1" t="s">
        <v>1166</v>
      </c>
      <c r="C290" s="1" t="s">
        <v>1167</v>
      </c>
      <c r="D290" s="1" t="s">
        <v>60</v>
      </c>
      <c r="E290" s="1" t="s">
        <v>97</v>
      </c>
      <c r="F290" s="1" t="s">
        <v>72</v>
      </c>
      <c r="G290" s="105">
        <v>4</v>
      </c>
      <c r="H290" s="1"/>
      <c r="I290" s="1">
        <v>7</v>
      </c>
      <c r="J290" s="1">
        <v>7</v>
      </c>
      <c r="K290" s="1" t="s">
        <v>98</v>
      </c>
      <c r="L290" s="27" t="s">
        <v>1650</v>
      </c>
      <c r="M290" s="27" t="s">
        <v>60</v>
      </c>
      <c r="N290" s="1"/>
      <c r="O290" s="1"/>
      <c r="P290" s="1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</row>
    <row r="291" spans="1:27" ht="12.75">
      <c r="A291" s="1" t="s">
        <v>1323</v>
      </c>
      <c r="B291" s="1" t="s">
        <v>1324</v>
      </c>
      <c r="C291" s="1" t="s">
        <v>711</v>
      </c>
      <c r="D291" s="1" t="s">
        <v>324</v>
      </c>
      <c r="E291" s="1"/>
      <c r="F291" s="1" t="s">
        <v>61</v>
      </c>
      <c r="G291" s="1">
        <v>5</v>
      </c>
      <c r="H291" s="1">
        <v>8</v>
      </c>
      <c r="I291" s="1">
        <v>6</v>
      </c>
      <c r="J291" s="1">
        <v>6</v>
      </c>
      <c r="K291" s="1" t="s">
        <v>98</v>
      </c>
      <c r="L291" s="27" t="s">
        <v>1641</v>
      </c>
      <c r="M291" s="27" t="s">
        <v>60</v>
      </c>
      <c r="N291" s="1"/>
      <c r="O291" s="1"/>
      <c r="P291" s="1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</row>
    <row r="292" spans="1:27" ht="12.75">
      <c r="A292" s="1" t="s">
        <v>1529</v>
      </c>
      <c r="B292" s="1" t="s">
        <v>1530</v>
      </c>
      <c r="C292" s="1" t="s">
        <v>711</v>
      </c>
      <c r="D292" s="1" t="s">
        <v>46</v>
      </c>
      <c r="E292" s="1"/>
      <c r="F292" s="1" t="s">
        <v>206</v>
      </c>
      <c r="G292" s="1">
        <v>11</v>
      </c>
      <c r="H292" s="1">
        <v>17</v>
      </c>
      <c r="I292" s="1">
        <v>16</v>
      </c>
      <c r="J292" s="1">
        <v>16</v>
      </c>
      <c r="K292" s="1" t="s">
        <v>886</v>
      </c>
      <c r="L292" s="27">
        <v>44326</v>
      </c>
      <c r="M292" s="27" t="s">
        <v>1637</v>
      </c>
      <c r="N292" s="1"/>
      <c r="O292" s="1"/>
      <c r="P292" s="1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</row>
    <row r="293" spans="1:27" ht="12.75">
      <c r="A293" s="1" t="s">
        <v>1567</v>
      </c>
      <c r="B293" s="1"/>
      <c r="C293" s="1" t="s">
        <v>1568</v>
      </c>
      <c r="D293" s="1" t="s">
        <v>18</v>
      </c>
      <c r="E293" s="1"/>
      <c r="F293" s="1" t="s">
        <v>20</v>
      </c>
      <c r="G293" s="1">
        <v>0.5</v>
      </c>
      <c r="H293" s="1"/>
      <c r="I293" s="1">
        <v>4</v>
      </c>
      <c r="J293" s="1"/>
      <c r="K293" s="1" t="s">
        <v>98</v>
      </c>
      <c r="L293" s="27" t="s">
        <v>1642</v>
      </c>
      <c r="M293" s="27" t="s">
        <v>60</v>
      </c>
      <c r="N293" s="1"/>
      <c r="O293" s="1"/>
      <c r="P293" s="1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</row>
    <row r="294" spans="1:27" ht="12.75">
      <c r="A294" s="1" t="s">
        <v>849</v>
      </c>
      <c r="B294" s="1" t="s">
        <v>850</v>
      </c>
      <c r="C294" s="1" t="s">
        <v>312</v>
      </c>
      <c r="D294" s="1" t="s">
        <v>807</v>
      </c>
      <c r="E294" s="1"/>
      <c r="F294" s="1" t="s">
        <v>61</v>
      </c>
      <c r="G294" s="1">
        <v>6</v>
      </c>
      <c r="H294" s="1">
        <v>6</v>
      </c>
      <c r="I294" s="1">
        <v>6</v>
      </c>
      <c r="J294" s="1">
        <v>6</v>
      </c>
      <c r="K294" s="1" t="s">
        <v>846</v>
      </c>
      <c r="L294" s="27" t="s">
        <v>1647</v>
      </c>
      <c r="M294" s="27" t="s">
        <v>60</v>
      </c>
      <c r="N294" s="1"/>
      <c r="O294" s="1"/>
      <c r="P294" s="1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</row>
    <row r="295" spans="1:27" ht="12.75">
      <c r="A295" s="1" t="s">
        <v>844</v>
      </c>
      <c r="B295" s="1" t="s">
        <v>845</v>
      </c>
      <c r="C295" s="1" t="s">
        <v>312</v>
      </c>
      <c r="D295" s="1" t="s">
        <v>807</v>
      </c>
      <c r="E295" s="1"/>
      <c r="F295" s="1" t="s">
        <v>61</v>
      </c>
      <c r="G295" s="1">
        <v>0.5</v>
      </c>
      <c r="H295" s="1">
        <v>1</v>
      </c>
      <c r="I295" s="1">
        <v>1</v>
      </c>
      <c r="J295" s="1">
        <v>1</v>
      </c>
      <c r="K295" s="1" t="s">
        <v>846</v>
      </c>
      <c r="L295" s="27" t="s">
        <v>1647</v>
      </c>
      <c r="M295" s="27" t="s">
        <v>60</v>
      </c>
      <c r="N295" s="1"/>
      <c r="O295" s="1"/>
      <c r="P295" s="1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</row>
    <row r="296" spans="1:27" ht="12.75">
      <c r="A296" s="1" t="s">
        <v>851</v>
      </c>
      <c r="B296" s="1" t="s">
        <v>852</v>
      </c>
      <c r="C296" s="1" t="s">
        <v>312</v>
      </c>
      <c r="D296" s="1" t="s">
        <v>807</v>
      </c>
      <c r="E296" s="1"/>
      <c r="F296" s="1" t="s">
        <v>20</v>
      </c>
      <c r="G296" s="1">
        <v>7</v>
      </c>
      <c r="H296" s="1">
        <v>7</v>
      </c>
      <c r="I296" s="1">
        <v>6</v>
      </c>
      <c r="J296" s="1">
        <v>6</v>
      </c>
      <c r="K296" s="1" t="s">
        <v>846</v>
      </c>
      <c r="L296" s="27" t="s">
        <v>1643</v>
      </c>
      <c r="M296" s="27" t="s">
        <v>60</v>
      </c>
      <c r="N296" s="1"/>
      <c r="O296" s="1"/>
      <c r="P296" s="1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</row>
    <row r="297" spans="1:27" ht="12.75">
      <c r="A297" s="1" t="s">
        <v>853</v>
      </c>
      <c r="B297" s="1" t="s">
        <v>854</v>
      </c>
      <c r="C297" s="1" t="s">
        <v>312</v>
      </c>
      <c r="D297" s="1" t="s">
        <v>807</v>
      </c>
      <c r="E297" s="1"/>
      <c r="F297" s="1" t="s">
        <v>20</v>
      </c>
      <c r="G297" s="1">
        <v>15</v>
      </c>
      <c r="H297" s="1">
        <v>15</v>
      </c>
      <c r="I297" s="1">
        <v>13</v>
      </c>
      <c r="J297" s="1">
        <v>13</v>
      </c>
      <c r="K297" s="1" t="s">
        <v>846</v>
      </c>
      <c r="L297" s="27" t="s">
        <v>1643</v>
      </c>
      <c r="M297" s="27" t="s">
        <v>60</v>
      </c>
      <c r="N297" s="1"/>
      <c r="O297" s="1"/>
      <c r="P297" s="1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</row>
    <row r="298" spans="1:27" ht="12.75">
      <c r="A298" s="1" t="s">
        <v>855</v>
      </c>
      <c r="B298" s="1" t="s">
        <v>856</v>
      </c>
      <c r="C298" s="1" t="s">
        <v>312</v>
      </c>
      <c r="D298" s="1" t="s">
        <v>807</v>
      </c>
      <c r="E298" s="1"/>
      <c r="F298" s="1" t="s">
        <v>20</v>
      </c>
      <c r="G298" s="1">
        <v>14</v>
      </c>
      <c r="H298" s="1">
        <v>14</v>
      </c>
      <c r="I298" s="1">
        <v>15</v>
      </c>
      <c r="J298" s="1">
        <v>15</v>
      </c>
      <c r="K298" s="1" t="s">
        <v>846</v>
      </c>
      <c r="L298" s="27" t="s">
        <v>1643</v>
      </c>
      <c r="M298" s="27" t="s">
        <v>60</v>
      </c>
      <c r="N298" s="1"/>
      <c r="O298" s="1"/>
      <c r="P298" s="1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</row>
    <row r="299" spans="1:27" ht="12.75">
      <c r="A299" s="1" t="s">
        <v>857</v>
      </c>
      <c r="B299" s="1" t="s">
        <v>858</v>
      </c>
      <c r="C299" s="1" t="s">
        <v>312</v>
      </c>
      <c r="D299" s="1" t="s">
        <v>807</v>
      </c>
      <c r="E299" s="1"/>
      <c r="F299" s="1" t="s">
        <v>72</v>
      </c>
      <c r="G299" s="1">
        <v>10</v>
      </c>
      <c r="H299" s="1">
        <v>10</v>
      </c>
      <c r="I299" s="1">
        <v>10</v>
      </c>
      <c r="J299" s="1">
        <v>10</v>
      </c>
      <c r="K299" s="1" t="s">
        <v>846</v>
      </c>
      <c r="L299" s="27">
        <v>1</v>
      </c>
      <c r="M299" s="27" t="s">
        <v>60</v>
      </c>
      <c r="N299" s="1"/>
      <c r="O299" s="1"/>
      <c r="P299" s="1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</row>
    <row r="300" spans="1:27" ht="12.75">
      <c r="A300" s="1" t="s">
        <v>847</v>
      </c>
      <c r="B300" s="1" t="s">
        <v>848</v>
      </c>
      <c r="C300" s="1" t="s">
        <v>312</v>
      </c>
      <c r="D300" s="1" t="s">
        <v>807</v>
      </c>
      <c r="E300" s="1"/>
      <c r="F300" s="1" t="s">
        <v>61</v>
      </c>
      <c r="G300" s="1">
        <v>6</v>
      </c>
      <c r="H300" s="1">
        <v>6</v>
      </c>
      <c r="I300" s="1">
        <v>5</v>
      </c>
      <c r="J300" s="1">
        <v>5</v>
      </c>
      <c r="K300" s="1" t="s">
        <v>846</v>
      </c>
      <c r="L300" s="27" t="s">
        <v>1647</v>
      </c>
      <c r="M300" s="27" t="s">
        <v>60</v>
      </c>
      <c r="N300" s="1"/>
      <c r="O300" s="1"/>
      <c r="P300" s="1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</row>
    <row r="301" spans="1:27" ht="12.75">
      <c r="A301" s="1" t="s">
        <v>831</v>
      </c>
      <c r="B301" s="1" t="s">
        <v>832</v>
      </c>
      <c r="C301" s="1" t="s">
        <v>312</v>
      </c>
      <c r="D301" s="1" t="s">
        <v>827</v>
      </c>
      <c r="E301" s="1" t="s">
        <v>828</v>
      </c>
      <c r="F301" s="1" t="s">
        <v>72</v>
      </c>
      <c r="G301" s="1">
        <v>17</v>
      </c>
      <c r="H301" s="1">
        <v>17</v>
      </c>
      <c r="I301" s="1">
        <v>15</v>
      </c>
      <c r="J301" s="1">
        <v>15</v>
      </c>
      <c r="K301" s="1" t="s">
        <v>98</v>
      </c>
      <c r="L301" s="27">
        <v>1</v>
      </c>
      <c r="M301" s="27" t="s">
        <v>60</v>
      </c>
      <c r="N301" s="1"/>
      <c r="O301" s="1"/>
      <c r="P301" s="1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</row>
    <row r="302" spans="1:27" ht="12.75">
      <c r="A302" s="1" t="s">
        <v>825</v>
      </c>
      <c r="B302" s="1" t="s">
        <v>826</v>
      </c>
      <c r="C302" s="1" t="s">
        <v>312</v>
      </c>
      <c r="D302" s="1" t="s">
        <v>827</v>
      </c>
      <c r="E302" s="1" t="s">
        <v>828</v>
      </c>
      <c r="F302" s="1" t="s">
        <v>72</v>
      </c>
      <c r="G302" s="1">
        <v>15</v>
      </c>
      <c r="H302" s="1">
        <v>15</v>
      </c>
      <c r="I302" s="1">
        <v>16</v>
      </c>
      <c r="J302" s="1">
        <v>16</v>
      </c>
      <c r="K302" s="1" t="s">
        <v>98</v>
      </c>
      <c r="L302" s="27">
        <v>1</v>
      </c>
      <c r="M302" s="27" t="s">
        <v>60</v>
      </c>
      <c r="N302" s="1"/>
      <c r="O302" s="1"/>
      <c r="P302" s="1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</row>
    <row r="303" spans="1:27" ht="12.75">
      <c r="A303" s="1" t="s">
        <v>829</v>
      </c>
      <c r="B303" s="1" t="s">
        <v>830</v>
      </c>
      <c r="C303" s="1" t="s">
        <v>312</v>
      </c>
      <c r="D303" s="1" t="s">
        <v>827</v>
      </c>
      <c r="E303" s="1" t="s">
        <v>828</v>
      </c>
      <c r="F303" s="1" t="s">
        <v>72</v>
      </c>
      <c r="G303" s="1">
        <v>19</v>
      </c>
      <c r="H303" s="1">
        <v>19</v>
      </c>
      <c r="I303" s="1">
        <v>17</v>
      </c>
      <c r="J303" s="1">
        <v>17</v>
      </c>
      <c r="K303" s="1" t="s">
        <v>98</v>
      </c>
      <c r="L303" s="27">
        <v>1</v>
      </c>
      <c r="M303" s="27" t="s">
        <v>60</v>
      </c>
      <c r="N303" s="1"/>
      <c r="O303" s="1"/>
      <c r="P303" s="1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</row>
    <row r="304" spans="1:27" ht="12.75">
      <c r="A304" s="1" t="s">
        <v>923</v>
      </c>
      <c r="B304" s="1" t="s">
        <v>924</v>
      </c>
      <c r="C304" s="1" t="s">
        <v>925</v>
      </c>
      <c r="D304" s="1" t="s">
        <v>911</v>
      </c>
      <c r="E304" s="1" t="s">
        <v>926</v>
      </c>
      <c r="F304" s="1" t="s">
        <v>72</v>
      </c>
      <c r="G304" s="1">
        <v>6</v>
      </c>
      <c r="H304" s="1">
        <v>12</v>
      </c>
      <c r="I304" s="1">
        <v>7</v>
      </c>
      <c r="J304" s="1">
        <v>7</v>
      </c>
      <c r="K304" s="1" t="s">
        <v>98</v>
      </c>
      <c r="L304" s="27" t="s">
        <v>1645</v>
      </c>
      <c r="M304" s="27" t="s">
        <v>60</v>
      </c>
      <c r="N304" s="1" t="s">
        <v>927</v>
      </c>
      <c r="O304" s="1"/>
      <c r="P304" s="1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</row>
    <row r="305" spans="1:27" ht="12.75">
      <c r="A305" s="1" t="s">
        <v>928</v>
      </c>
      <c r="B305" s="1" t="s">
        <v>929</v>
      </c>
      <c r="C305" s="1" t="s">
        <v>925</v>
      </c>
      <c r="D305" s="1" t="s">
        <v>911</v>
      </c>
      <c r="E305" s="1" t="s">
        <v>926</v>
      </c>
      <c r="F305" s="1" t="s">
        <v>72</v>
      </c>
      <c r="G305" s="1">
        <v>12</v>
      </c>
      <c r="H305" s="1">
        <v>12</v>
      </c>
      <c r="I305" s="1" t="s">
        <v>916</v>
      </c>
      <c r="J305" s="1">
        <v>12</v>
      </c>
      <c r="K305" s="1" t="s">
        <v>98</v>
      </c>
      <c r="L305" s="27" t="s">
        <v>1645</v>
      </c>
      <c r="M305" s="27" t="s">
        <v>60</v>
      </c>
      <c r="N305" s="1" t="s">
        <v>927</v>
      </c>
      <c r="O305" s="1"/>
      <c r="P305" s="1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</row>
    <row r="306" spans="1:27" ht="12.75">
      <c r="A306" s="1" t="s">
        <v>833</v>
      </c>
      <c r="B306" s="1" t="s">
        <v>834</v>
      </c>
      <c r="C306" s="1" t="s">
        <v>835</v>
      </c>
      <c r="D306" s="1" t="s">
        <v>454</v>
      </c>
      <c r="E306" s="1"/>
      <c r="F306" s="1" t="s">
        <v>72</v>
      </c>
      <c r="G306" s="1">
        <v>25</v>
      </c>
      <c r="H306" s="1">
        <v>102</v>
      </c>
      <c r="I306" s="1">
        <v>25</v>
      </c>
      <c r="J306" s="1">
        <v>25</v>
      </c>
      <c r="K306" s="1" t="s">
        <v>98</v>
      </c>
      <c r="L306" s="27">
        <v>1</v>
      </c>
      <c r="M306" s="27" t="s">
        <v>60</v>
      </c>
      <c r="N306" s="1"/>
      <c r="O306" s="1"/>
      <c r="P306" s="1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</row>
    <row r="307" spans="1:27" ht="12.75">
      <c r="A307" s="1" t="s">
        <v>1562</v>
      </c>
      <c r="B307" s="1"/>
      <c r="C307" s="1" t="s">
        <v>59</v>
      </c>
      <c r="D307" s="1" t="s">
        <v>18</v>
      </c>
      <c r="E307" s="1"/>
      <c r="F307" s="1" t="s">
        <v>61</v>
      </c>
      <c r="G307" s="1">
        <v>3</v>
      </c>
      <c r="H307" s="1"/>
      <c r="I307" s="1">
        <v>4</v>
      </c>
      <c r="J307" s="1"/>
      <c r="K307" s="1" t="s">
        <v>59</v>
      </c>
      <c r="L307" s="27">
        <v>44306</v>
      </c>
      <c r="M307" s="27" t="s">
        <v>1639</v>
      </c>
      <c r="N307" s="1"/>
      <c r="O307" s="1"/>
      <c r="P307" s="1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</row>
    <row r="308" spans="1:27" ht="12.75">
      <c r="A308" s="1" t="s">
        <v>424</v>
      </c>
      <c r="B308" s="1" t="s">
        <v>425</v>
      </c>
      <c r="C308" s="1" t="s">
        <v>205</v>
      </c>
      <c r="D308" s="1" t="s">
        <v>387</v>
      </c>
      <c r="E308" s="1"/>
      <c r="F308" s="1" t="s">
        <v>206</v>
      </c>
      <c r="G308" s="1">
        <v>1</v>
      </c>
      <c r="H308" s="1">
        <v>2</v>
      </c>
      <c r="I308" s="1">
        <v>2</v>
      </c>
      <c r="J308" s="1">
        <v>2</v>
      </c>
      <c r="K308" s="1"/>
      <c r="L308" s="27" t="s">
        <v>115</v>
      </c>
      <c r="M308" s="27" t="s">
        <v>60</v>
      </c>
      <c r="N308" s="1"/>
      <c r="O308" s="1"/>
      <c r="P308" s="1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</row>
    <row r="309" spans="1:27" ht="12.75">
      <c r="A309" s="1" t="s">
        <v>1274</v>
      </c>
      <c r="B309" s="1" t="s">
        <v>1275</v>
      </c>
      <c r="C309" s="1" t="s">
        <v>1276</v>
      </c>
      <c r="D309" s="1" t="s">
        <v>60</v>
      </c>
      <c r="E309" s="1"/>
      <c r="F309" s="1" t="s">
        <v>72</v>
      </c>
      <c r="G309" s="105">
        <v>8</v>
      </c>
      <c r="H309" s="1">
        <v>12</v>
      </c>
      <c r="I309" s="1">
        <v>9</v>
      </c>
      <c r="J309" s="1">
        <v>9</v>
      </c>
      <c r="K309" s="1" t="s">
        <v>98</v>
      </c>
      <c r="L309" s="27">
        <v>1</v>
      </c>
      <c r="M309" s="27" t="s">
        <v>60</v>
      </c>
      <c r="N309" s="1"/>
      <c r="O309" s="1"/>
      <c r="P309" s="1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</row>
    <row r="310" spans="1:27" ht="12.75">
      <c r="A310" s="1" t="s">
        <v>1277</v>
      </c>
      <c r="B310" s="1" t="s">
        <v>1278</v>
      </c>
      <c r="C310" s="1" t="s">
        <v>1276</v>
      </c>
      <c r="D310" s="1" t="s">
        <v>60</v>
      </c>
      <c r="E310" s="1"/>
      <c r="F310" s="1" t="s">
        <v>72</v>
      </c>
      <c r="G310" s="1">
        <v>17</v>
      </c>
      <c r="H310" s="1">
        <v>17</v>
      </c>
      <c r="I310" s="1">
        <v>16</v>
      </c>
      <c r="J310" s="1">
        <v>16</v>
      </c>
      <c r="K310" s="1" t="s">
        <v>98</v>
      </c>
      <c r="L310" s="27">
        <v>1</v>
      </c>
      <c r="M310" s="27" t="s">
        <v>60</v>
      </c>
      <c r="N310" s="1"/>
      <c r="O310" s="1"/>
      <c r="P310" s="1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</row>
    <row r="311" spans="1:27" ht="12.75">
      <c r="A311" s="1" t="s">
        <v>1055</v>
      </c>
      <c r="B311" s="1" t="s">
        <v>1056</v>
      </c>
      <c r="C311" s="1" t="s">
        <v>190</v>
      </c>
      <c r="D311" s="1" t="s">
        <v>60</v>
      </c>
      <c r="E311" s="1"/>
      <c r="F311" s="1" t="s">
        <v>20</v>
      </c>
      <c r="G311" s="105">
        <v>7</v>
      </c>
      <c r="H311" s="1">
        <v>12</v>
      </c>
      <c r="I311" s="1">
        <v>9</v>
      </c>
      <c r="J311" s="1">
        <v>9</v>
      </c>
      <c r="K311" s="1" t="s">
        <v>98</v>
      </c>
      <c r="L311" s="27">
        <v>1</v>
      </c>
      <c r="M311" s="27" t="s">
        <v>60</v>
      </c>
      <c r="N311" s="1"/>
      <c r="O311" s="1"/>
      <c r="P311" s="1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</row>
    <row r="312" spans="1:27" ht="12.75">
      <c r="A312" s="1" t="s">
        <v>1057</v>
      </c>
      <c r="B312" s="1" t="s">
        <v>1058</v>
      </c>
      <c r="C312" s="1" t="s">
        <v>190</v>
      </c>
      <c r="D312" s="1" t="s">
        <v>60</v>
      </c>
      <c r="E312" s="1"/>
      <c r="F312" s="1" t="s">
        <v>72</v>
      </c>
      <c r="G312" s="1">
        <v>21</v>
      </c>
      <c r="H312" s="1">
        <v>21</v>
      </c>
      <c r="I312" s="1">
        <v>18</v>
      </c>
      <c r="J312" s="1">
        <v>18</v>
      </c>
      <c r="K312" s="1" t="s">
        <v>98</v>
      </c>
      <c r="L312" s="27">
        <v>1</v>
      </c>
      <c r="M312" s="27" t="s">
        <v>60</v>
      </c>
      <c r="N312" s="1"/>
      <c r="O312" s="1"/>
      <c r="P312" s="1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</row>
    <row r="313" spans="1:27" ht="12.75">
      <c r="A313" s="1" t="s">
        <v>1279</v>
      </c>
      <c r="B313" s="1" t="s">
        <v>1280</v>
      </c>
      <c r="C313" s="1" t="s">
        <v>190</v>
      </c>
      <c r="D313" s="1" t="s">
        <v>60</v>
      </c>
      <c r="E313" s="1"/>
      <c r="F313" s="1" t="s">
        <v>72</v>
      </c>
      <c r="G313" s="105">
        <v>10</v>
      </c>
      <c r="H313" s="1">
        <v>13</v>
      </c>
      <c r="I313" s="1">
        <v>11</v>
      </c>
      <c r="J313" s="1">
        <v>11</v>
      </c>
      <c r="K313" s="1" t="s">
        <v>98</v>
      </c>
      <c r="L313" s="27" t="s">
        <v>1642</v>
      </c>
      <c r="M313" s="27" t="s">
        <v>60</v>
      </c>
      <c r="N313" s="1"/>
      <c r="O313" s="1"/>
      <c r="P313" s="1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</row>
    <row r="314" spans="1:27" ht="12.75">
      <c r="A314" s="1" t="s">
        <v>1281</v>
      </c>
      <c r="B314" s="1" t="s">
        <v>1282</v>
      </c>
      <c r="C314" s="1" t="s">
        <v>190</v>
      </c>
      <c r="D314" s="1" t="s">
        <v>60</v>
      </c>
      <c r="E314" s="1"/>
      <c r="F314" s="1" t="s">
        <v>72</v>
      </c>
      <c r="G314" s="1">
        <v>19</v>
      </c>
      <c r="H314" s="1">
        <v>19</v>
      </c>
      <c r="I314" s="1">
        <v>18</v>
      </c>
      <c r="J314" s="1">
        <v>18</v>
      </c>
      <c r="K314" s="1" t="s">
        <v>98</v>
      </c>
      <c r="L314" s="27" t="s">
        <v>1643</v>
      </c>
      <c r="M314" s="27" t="s">
        <v>60</v>
      </c>
      <c r="N314" s="1"/>
      <c r="O314" s="1"/>
      <c r="P314" s="1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</row>
    <row r="315" spans="1:27" ht="12.75">
      <c r="A315" s="1" t="s">
        <v>1283</v>
      </c>
      <c r="B315" s="1" t="s">
        <v>1284</v>
      </c>
      <c r="C315" s="1" t="s">
        <v>190</v>
      </c>
      <c r="D315" s="1" t="s">
        <v>60</v>
      </c>
      <c r="E315" s="1"/>
      <c r="F315" s="1" t="s">
        <v>72</v>
      </c>
      <c r="G315" s="1">
        <v>28</v>
      </c>
      <c r="H315" s="1">
        <v>28</v>
      </c>
      <c r="I315" s="1">
        <v>24</v>
      </c>
      <c r="J315" s="1">
        <v>24</v>
      </c>
      <c r="K315" s="1" t="s">
        <v>98</v>
      </c>
      <c r="L315" s="27">
        <v>1</v>
      </c>
      <c r="M315" s="27" t="s">
        <v>60</v>
      </c>
      <c r="N315" s="1"/>
      <c r="O315" s="1"/>
      <c r="P315" s="1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</row>
    <row r="316" spans="1:27" ht="12.75">
      <c r="A316" s="1" t="s">
        <v>1059</v>
      </c>
      <c r="B316" s="1" t="s">
        <v>1060</v>
      </c>
      <c r="C316" s="1" t="s">
        <v>190</v>
      </c>
      <c r="D316" s="1" t="s">
        <v>60</v>
      </c>
      <c r="E316" s="1"/>
      <c r="F316" s="1" t="s">
        <v>20</v>
      </c>
      <c r="G316" s="105">
        <v>7</v>
      </c>
      <c r="H316" s="1">
        <v>13</v>
      </c>
      <c r="I316" s="1">
        <v>12</v>
      </c>
      <c r="J316" s="1">
        <v>12</v>
      </c>
      <c r="K316" s="1" t="s">
        <v>98</v>
      </c>
      <c r="L316" s="27">
        <v>1</v>
      </c>
      <c r="M316" s="27" t="s">
        <v>60</v>
      </c>
      <c r="N316" s="1"/>
      <c r="O316" s="1"/>
      <c r="P316" s="1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</row>
    <row r="317" spans="1:27" ht="12.75">
      <c r="A317" s="1" t="s">
        <v>1061</v>
      </c>
      <c r="B317" s="1" t="s">
        <v>1062</v>
      </c>
      <c r="C317" s="1" t="s">
        <v>190</v>
      </c>
      <c r="D317" s="1" t="s">
        <v>60</v>
      </c>
      <c r="E317" s="1"/>
      <c r="F317" s="1" t="s">
        <v>72</v>
      </c>
      <c r="G317" s="1">
        <v>23</v>
      </c>
      <c r="H317" s="1">
        <v>23</v>
      </c>
      <c r="I317" s="1">
        <v>24</v>
      </c>
      <c r="J317" s="1">
        <v>24</v>
      </c>
      <c r="K317" s="1" t="s">
        <v>98</v>
      </c>
      <c r="L317" s="27">
        <v>1</v>
      </c>
      <c r="M317" s="27" t="s">
        <v>60</v>
      </c>
      <c r="N317" s="1"/>
      <c r="O317" s="1"/>
      <c r="P317" s="1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</row>
    <row r="318" spans="1:27" ht="12.75">
      <c r="A318" s="1" t="s">
        <v>1063</v>
      </c>
      <c r="B318" s="1" t="s">
        <v>1064</v>
      </c>
      <c r="C318" s="1" t="s">
        <v>190</v>
      </c>
      <c r="D318" s="1" t="s">
        <v>60</v>
      </c>
      <c r="E318" s="1"/>
      <c r="F318" s="1" t="s">
        <v>20</v>
      </c>
      <c r="G318" s="105">
        <v>9</v>
      </c>
      <c r="H318" s="1">
        <v>16</v>
      </c>
      <c r="I318" s="1">
        <v>12</v>
      </c>
      <c r="J318" s="1">
        <v>12</v>
      </c>
      <c r="K318" s="1" t="s">
        <v>98</v>
      </c>
      <c r="L318" s="27">
        <v>1</v>
      </c>
      <c r="M318" s="27" t="s">
        <v>60</v>
      </c>
      <c r="N318" s="1"/>
      <c r="O318" s="1"/>
      <c r="P318" s="1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</row>
    <row r="319" spans="1:27" ht="12.75">
      <c r="A319" s="1" t="s">
        <v>1065</v>
      </c>
      <c r="B319" s="1" t="s">
        <v>1066</v>
      </c>
      <c r="C319" s="1" t="s">
        <v>190</v>
      </c>
      <c r="D319" s="1" t="s">
        <v>60</v>
      </c>
      <c r="E319" s="1"/>
      <c r="F319" s="1" t="s">
        <v>72</v>
      </c>
      <c r="G319" s="1">
        <v>27</v>
      </c>
      <c r="H319" s="1">
        <v>27</v>
      </c>
      <c r="I319" s="1">
        <v>24</v>
      </c>
      <c r="J319" s="1">
        <v>24</v>
      </c>
      <c r="K319" s="1" t="s">
        <v>98</v>
      </c>
      <c r="L319" s="27">
        <v>1</v>
      </c>
      <c r="M319" s="27" t="s">
        <v>60</v>
      </c>
      <c r="N319" s="1"/>
      <c r="O319" s="1"/>
      <c r="P319" s="1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</row>
    <row r="320" spans="1:27" ht="12.75">
      <c r="A320" s="1" t="s">
        <v>1067</v>
      </c>
      <c r="B320" s="1" t="s">
        <v>1068</v>
      </c>
      <c r="C320" s="1" t="s">
        <v>190</v>
      </c>
      <c r="D320" s="1" t="s">
        <v>60</v>
      </c>
      <c r="E320" s="1"/>
      <c r="F320" s="1" t="s">
        <v>20</v>
      </c>
      <c r="G320" s="105">
        <v>11</v>
      </c>
      <c r="H320" s="1">
        <v>17</v>
      </c>
      <c r="I320" s="1">
        <v>15</v>
      </c>
      <c r="J320" s="1">
        <v>15</v>
      </c>
      <c r="K320" s="1" t="s">
        <v>98</v>
      </c>
      <c r="L320" s="27">
        <v>1</v>
      </c>
      <c r="M320" s="27" t="s">
        <v>60</v>
      </c>
      <c r="N320" s="1"/>
      <c r="O320" s="1"/>
      <c r="P320" s="1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</row>
    <row r="321" spans="1:27" ht="12.75">
      <c r="A321" s="1" t="s">
        <v>1069</v>
      </c>
      <c r="B321" s="1" t="s">
        <v>1070</v>
      </c>
      <c r="C321" s="1" t="s">
        <v>190</v>
      </c>
      <c r="D321" s="1" t="s">
        <v>60</v>
      </c>
      <c r="E321" s="1"/>
      <c r="F321" s="1" t="s">
        <v>72</v>
      </c>
      <c r="G321" s="1">
        <v>29</v>
      </c>
      <c r="H321" s="1">
        <v>29</v>
      </c>
      <c r="I321" s="1">
        <v>30</v>
      </c>
      <c r="J321" s="1">
        <v>30</v>
      </c>
      <c r="K321" s="1" t="s">
        <v>98</v>
      </c>
      <c r="L321" s="27">
        <v>1</v>
      </c>
      <c r="M321" s="27" t="s">
        <v>60</v>
      </c>
      <c r="N321" s="1"/>
      <c r="O321" s="1"/>
      <c r="P321" s="1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</row>
    <row r="322" spans="1:27" ht="12.75">
      <c r="A322" s="1" t="s">
        <v>1565</v>
      </c>
      <c r="B322" s="1"/>
      <c r="C322" s="1" t="s">
        <v>190</v>
      </c>
      <c r="D322" s="1" t="s">
        <v>60</v>
      </c>
      <c r="E322" s="1"/>
      <c r="F322" s="1" t="s">
        <v>20</v>
      </c>
      <c r="G322" s="105">
        <v>2</v>
      </c>
      <c r="H322" s="1"/>
      <c r="I322" s="1">
        <v>3</v>
      </c>
      <c r="J322" s="1"/>
      <c r="K322" s="1" t="s">
        <v>1566</v>
      </c>
      <c r="L322" s="27">
        <v>1</v>
      </c>
      <c r="M322" s="27" t="s">
        <v>60</v>
      </c>
      <c r="N322" s="1"/>
      <c r="O322" s="1"/>
      <c r="P322" s="1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</row>
    <row r="323" spans="1:27" ht="12.75">
      <c r="A323" s="1" t="s">
        <v>1071</v>
      </c>
      <c r="B323" s="1" t="s">
        <v>1072</v>
      </c>
      <c r="C323" s="1" t="s">
        <v>190</v>
      </c>
      <c r="D323" s="1" t="s">
        <v>60</v>
      </c>
      <c r="E323" s="1"/>
      <c r="F323" s="1" t="s">
        <v>20</v>
      </c>
      <c r="G323" s="105">
        <v>11</v>
      </c>
      <c r="H323" s="1">
        <v>11</v>
      </c>
      <c r="I323" s="1">
        <v>10</v>
      </c>
      <c r="J323" s="1">
        <v>10</v>
      </c>
      <c r="K323" s="1" t="s">
        <v>98</v>
      </c>
      <c r="L323" s="27">
        <v>1</v>
      </c>
      <c r="M323" s="27" t="s">
        <v>60</v>
      </c>
      <c r="N323" s="1"/>
      <c r="O323" s="1"/>
      <c r="P323" s="1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</row>
    <row r="324" spans="1:27" ht="12.75">
      <c r="A324" s="1" t="s">
        <v>1073</v>
      </c>
      <c r="B324" s="1" t="s">
        <v>1074</v>
      </c>
      <c r="C324" s="1" t="s">
        <v>190</v>
      </c>
      <c r="D324" s="1" t="s">
        <v>60</v>
      </c>
      <c r="E324" s="1"/>
      <c r="F324" s="1" t="s">
        <v>72</v>
      </c>
      <c r="G324" s="1">
        <v>20</v>
      </c>
      <c r="H324" s="1">
        <v>20</v>
      </c>
      <c r="I324" s="1">
        <v>20</v>
      </c>
      <c r="J324" s="1">
        <v>20</v>
      </c>
      <c r="K324" s="1" t="s">
        <v>98</v>
      </c>
      <c r="L324" s="27">
        <v>1</v>
      </c>
      <c r="M324" s="27" t="s">
        <v>60</v>
      </c>
      <c r="N324" s="1"/>
      <c r="O324" s="1"/>
      <c r="P324" s="1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</row>
    <row r="325" spans="1:27" ht="12.75">
      <c r="A325" s="1" t="s">
        <v>1075</v>
      </c>
      <c r="B325" s="1" t="s">
        <v>1076</v>
      </c>
      <c r="C325" s="1" t="s">
        <v>190</v>
      </c>
      <c r="D325" s="1" t="s">
        <v>60</v>
      </c>
      <c r="E325" s="1"/>
      <c r="F325" s="1" t="s">
        <v>20</v>
      </c>
      <c r="G325" s="105">
        <v>12</v>
      </c>
      <c r="H325" s="1">
        <v>12</v>
      </c>
      <c r="I325" s="1">
        <v>9</v>
      </c>
      <c r="J325" s="1">
        <v>9</v>
      </c>
      <c r="K325" s="1" t="s">
        <v>98</v>
      </c>
      <c r="L325" s="27">
        <v>1</v>
      </c>
      <c r="M325" s="27" t="s">
        <v>60</v>
      </c>
      <c r="N325" s="1"/>
      <c r="O325" s="1"/>
      <c r="P325" s="1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</row>
    <row r="326" spans="1:27" ht="12.75">
      <c r="A326" s="1" t="s">
        <v>1077</v>
      </c>
      <c r="B326" s="1" t="s">
        <v>1078</v>
      </c>
      <c r="C326" s="1" t="s">
        <v>190</v>
      </c>
      <c r="D326" s="1" t="s">
        <v>60</v>
      </c>
      <c r="E326" s="1"/>
      <c r="F326" s="1" t="s">
        <v>72</v>
      </c>
      <c r="G326" s="1">
        <v>21</v>
      </c>
      <c r="H326" s="1">
        <v>21</v>
      </c>
      <c r="I326" s="1">
        <v>18</v>
      </c>
      <c r="J326" s="1">
        <v>18</v>
      </c>
      <c r="K326" s="1" t="s">
        <v>98</v>
      </c>
      <c r="L326" s="27">
        <v>1</v>
      </c>
      <c r="M326" s="27" t="s">
        <v>60</v>
      </c>
      <c r="N326" s="1"/>
      <c r="O326" s="1"/>
      <c r="P326" s="1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</row>
    <row r="327" spans="1:27" ht="12.75">
      <c r="A327" s="1" t="s">
        <v>1289</v>
      </c>
      <c r="B327" s="1" t="s">
        <v>1290</v>
      </c>
      <c r="C327" s="1" t="s">
        <v>190</v>
      </c>
      <c r="D327" s="1" t="s">
        <v>60</v>
      </c>
      <c r="E327" s="1"/>
      <c r="F327" s="1" t="s">
        <v>72</v>
      </c>
      <c r="G327" s="105">
        <v>11</v>
      </c>
      <c r="H327" s="1">
        <v>13</v>
      </c>
      <c r="I327" s="1">
        <v>11</v>
      </c>
      <c r="J327" s="1">
        <v>11</v>
      </c>
      <c r="K327" s="1" t="s">
        <v>98</v>
      </c>
      <c r="L327" s="27">
        <v>1</v>
      </c>
      <c r="M327" s="27" t="s">
        <v>60</v>
      </c>
      <c r="N327" s="1"/>
      <c r="O327" s="1"/>
      <c r="P327" s="1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</row>
    <row r="328" spans="1:27" ht="12.75">
      <c r="A328" s="1" t="s">
        <v>1291</v>
      </c>
      <c r="B328" s="1" t="s">
        <v>1292</v>
      </c>
      <c r="C328" s="1" t="s">
        <v>190</v>
      </c>
      <c r="D328" s="1" t="s">
        <v>60</v>
      </c>
      <c r="E328" s="1"/>
      <c r="F328" s="1" t="s">
        <v>72</v>
      </c>
      <c r="G328" s="1">
        <v>19</v>
      </c>
      <c r="H328" s="1">
        <v>19</v>
      </c>
      <c r="I328" s="1">
        <v>20</v>
      </c>
      <c r="J328" s="1">
        <v>20</v>
      </c>
      <c r="K328" s="1" t="s">
        <v>98</v>
      </c>
      <c r="L328" s="27">
        <v>1</v>
      </c>
      <c r="M328" s="27" t="s">
        <v>60</v>
      </c>
      <c r="N328" s="1"/>
      <c r="O328" s="1"/>
      <c r="P328" s="1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</row>
    <row r="329" spans="1:27" ht="12.75">
      <c r="A329" s="1" t="s">
        <v>1293</v>
      </c>
      <c r="B329" s="1" t="s">
        <v>1294</v>
      </c>
      <c r="C329" s="1" t="s">
        <v>190</v>
      </c>
      <c r="D329" s="1" t="s">
        <v>60</v>
      </c>
      <c r="E329" s="1"/>
      <c r="F329" s="1" t="s">
        <v>72</v>
      </c>
      <c r="G329" s="105">
        <v>11</v>
      </c>
      <c r="H329" s="1">
        <v>16</v>
      </c>
      <c r="I329" s="1">
        <v>14</v>
      </c>
      <c r="J329" s="1">
        <v>14</v>
      </c>
      <c r="K329" s="1" t="s">
        <v>98</v>
      </c>
      <c r="L329" s="27" t="s">
        <v>1642</v>
      </c>
      <c r="M329" s="27" t="s">
        <v>60</v>
      </c>
      <c r="N329" s="1"/>
      <c r="O329" s="1"/>
      <c r="P329" s="1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</row>
    <row r="330" spans="1:27" ht="12.75">
      <c r="A330" s="1" t="s">
        <v>1295</v>
      </c>
      <c r="B330" s="1" t="s">
        <v>1296</v>
      </c>
      <c r="C330" s="1" t="s">
        <v>190</v>
      </c>
      <c r="D330" s="1" t="s">
        <v>60</v>
      </c>
      <c r="E330" s="1"/>
      <c r="F330" s="1" t="s">
        <v>72</v>
      </c>
      <c r="G330" s="1">
        <v>22</v>
      </c>
      <c r="H330" s="1">
        <v>22</v>
      </c>
      <c r="I330" s="1">
        <v>21</v>
      </c>
      <c r="J330" s="1">
        <v>21</v>
      </c>
      <c r="K330" s="1" t="s">
        <v>98</v>
      </c>
      <c r="L330" s="27" t="s">
        <v>1643</v>
      </c>
      <c r="M330" s="27" t="s">
        <v>60</v>
      </c>
      <c r="N330" s="1"/>
      <c r="O330" s="1"/>
      <c r="P330" s="1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</row>
    <row r="331" spans="1:27" ht="12.75">
      <c r="A331" s="1" t="s">
        <v>1079</v>
      </c>
      <c r="B331" s="1" t="s">
        <v>1080</v>
      </c>
      <c r="C331" s="1" t="s">
        <v>190</v>
      </c>
      <c r="D331" s="1" t="s">
        <v>60</v>
      </c>
      <c r="E331" s="1"/>
      <c r="F331" s="1" t="s">
        <v>20</v>
      </c>
      <c r="G331" s="105">
        <v>8</v>
      </c>
      <c r="H331" s="1">
        <v>10</v>
      </c>
      <c r="I331" s="1">
        <v>8</v>
      </c>
      <c r="J331" s="1">
        <v>8</v>
      </c>
      <c r="K331" s="1" t="s">
        <v>98</v>
      </c>
      <c r="L331" s="27">
        <v>1</v>
      </c>
      <c r="M331" s="27" t="s">
        <v>60</v>
      </c>
      <c r="N331" s="1"/>
      <c r="O331" s="1"/>
      <c r="P331" s="1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</row>
    <row r="332" spans="1:27" ht="12.75">
      <c r="A332" s="1" t="s">
        <v>1081</v>
      </c>
      <c r="B332" s="1" t="s">
        <v>1082</v>
      </c>
      <c r="C332" s="1" t="s">
        <v>190</v>
      </c>
      <c r="D332" s="1" t="s">
        <v>60</v>
      </c>
      <c r="E332" s="1"/>
      <c r="F332" s="1" t="s">
        <v>72</v>
      </c>
      <c r="G332" s="1">
        <v>16</v>
      </c>
      <c r="H332" s="1">
        <v>16</v>
      </c>
      <c r="I332" s="1">
        <v>14</v>
      </c>
      <c r="J332" s="1">
        <v>14</v>
      </c>
      <c r="K332" s="1" t="s">
        <v>98</v>
      </c>
      <c r="L332" s="27">
        <v>1</v>
      </c>
      <c r="M332" s="27" t="s">
        <v>60</v>
      </c>
      <c r="N332" s="1"/>
      <c r="O332" s="1"/>
      <c r="P332" s="1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</row>
    <row r="333" spans="1:27" ht="12.75">
      <c r="A333" s="1" t="s">
        <v>1478</v>
      </c>
      <c r="B333" s="1" t="s">
        <v>1479</v>
      </c>
      <c r="C333" s="1" t="s">
        <v>304</v>
      </c>
      <c r="D333" s="1" t="s">
        <v>387</v>
      </c>
      <c r="E333" s="1"/>
      <c r="F333" s="1" t="s">
        <v>206</v>
      </c>
      <c r="G333" s="1">
        <v>0.5</v>
      </c>
      <c r="H333" s="1">
        <v>1</v>
      </c>
      <c r="I333" s="1">
        <v>1</v>
      </c>
      <c r="J333" s="1">
        <v>1</v>
      </c>
      <c r="K333" s="1" t="s">
        <v>392</v>
      </c>
      <c r="L333" s="27" t="s">
        <v>1480</v>
      </c>
      <c r="M333" s="27" t="s">
        <v>1637</v>
      </c>
      <c r="N333" s="1"/>
      <c r="O333" s="1"/>
      <c r="P333" s="1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</row>
    <row r="334" spans="1:27" ht="12.75">
      <c r="A334" s="1" t="s">
        <v>944</v>
      </c>
      <c r="B334" s="1" t="s">
        <v>945</v>
      </c>
      <c r="C334" s="1" t="s">
        <v>55</v>
      </c>
      <c r="D334" s="1" t="s">
        <v>60</v>
      </c>
      <c r="E334" s="1"/>
      <c r="F334" s="1" t="s">
        <v>72</v>
      </c>
      <c r="G334" s="105">
        <v>15</v>
      </c>
      <c r="H334" s="1">
        <v>20</v>
      </c>
      <c r="I334" s="1">
        <v>16</v>
      </c>
      <c r="J334" s="1">
        <v>16</v>
      </c>
      <c r="K334" s="1" t="s">
        <v>98</v>
      </c>
      <c r="L334" s="27">
        <v>1</v>
      </c>
      <c r="M334" s="27" t="s">
        <v>1639</v>
      </c>
      <c r="N334" s="1"/>
      <c r="O334" s="1"/>
      <c r="P334" s="1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</row>
    <row r="335" spans="1:27" ht="12.75">
      <c r="A335" s="1" t="s">
        <v>946</v>
      </c>
      <c r="B335" s="1" t="s">
        <v>947</v>
      </c>
      <c r="C335" s="1" t="s">
        <v>55</v>
      </c>
      <c r="D335" s="1" t="s">
        <v>60</v>
      </c>
      <c r="E335" s="1"/>
      <c r="F335" s="1" t="s">
        <v>72</v>
      </c>
      <c r="G335" s="1">
        <v>28</v>
      </c>
      <c r="H335" s="1">
        <v>28</v>
      </c>
      <c r="I335" s="1">
        <v>25</v>
      </c>
      <c r="J335" s="1">
        <v>25</v>
      </c>
      <c r="K335" s="1" t="s">
        <v>98</v>
      </c>
      <c r="L335" s="27">
        <v>1</v>
      </c>
      <c r="M335" s="27" t="s">
        <v>1639</v>
      </c>
      <c r="N335" s="1"/>
      <c r="O335" s="1"/>
      <c r="P335" s="1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</row>
    <row r="336" spans="1:27" ht="12.75">
      <c r="A336" s="1" t="s">
        <v>154</v>
      </c>
      <c r="B336" s="1" t="s">
        <v>155</v>
      </c>
      <c r="C336" s="1" t="s">
        <v>156</v>
      </c>
      <c r="D336" s="1" t="s">
        <v>18</v>
      </c>
      <c r="E336" s="1" t="s">
        <v>40</v>
      </c>
      <c r="F336" s="1" t="s">
        <v>72</v>
      </c>
      <c r="G336" s="1">
        <v>2</v>
      </c>
      <c r="H336" s="1">
        <v>5</v>
      </c>
      <c r="I336" s="1">
        <v>3</v>
      </c>
      <c r="J336" s="1">
        <v>3</v>
      </c>
      <c r="K336" s="1" t="s">
        <v>98</v>
      </c>
      <c r="L336" s="27">
        <v>1</v>
      </c>
      <c r="M336" s="27" t="s">
        <v>1637</v>
      </c>
      <c r="N336" s="1"/>
      <c r="O336" s="1"/>
      <c r="P336" s="1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</row>
    <row r="337" spans="1:27" ht="12.75">
      <c r="A337" s="1" t="s">
        <v>157</v>
      </c>
      <c r="B337" s="1" t="s">
        <v>158</v>
      </c>
      <c r="C337" s="1" t="s">
        <v>133</v>
      </c>
      <c r="D337" s="1" t="s">
        <v>18</v>
      </c>
      <c r="E337" s="1" t="s">
        <v>32</v>
      </c>
      <c r="F337" s="1" t="s">
        <v>72</v>
      </c>
      <c r="G337" s="1">
        <v>2</v>
      </c>
      <c r="H337" s="1">
        <v>5</v>
      </c>
      <c r="I337" s="1">
        <v>3</v>
      </c>
      <c r="J337" s="1">
        <v>3</v>
      </c>
      <c r="K337" s="1" t="s">
        <v>98</v>
      </c>
      <c r="L337" s="27">
        <v>1</v>
      </c>
      <c r="M337" s="27" t="s">
        <v>1637</v>
      </c>
      <c r="N337" s="1"/>
      <c r="O337" s="1"/>
      <c r="P337" s="1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</row>
    <row r="338" spans="1:27" ht="12.75">
      <c r="A338" s="1" t="s">
        <v>1569</v>
      </c>
      <c r="B338" s="1"/>
      <c r="C338" s="1" t="s">
        <v>1570</v>
      </c>
      <c r="D338" s="1" t="s">
        <v>60</v>
      </c>
      <c r="E338" s="1"/>
      <c r="F338" s="1" t="s">
        <v>72</v>
      </c>
      <c r="G338" s="105">
        <v>13</v>
      </c>
      <c r="H338" s="1"/>
      <c r="I338" s="1">
        <v>16</v>
      </c>
      <c r="J338" s="1"/>
      <c r="K338" s="1" t="s">
        <v>59</v>
      </c>
      <c r="L338" s="27">
        <v>1</v>
      </c>
      <c r="M338" s="27" t="s">
        <v>1639</v>
      </c>
      <c r="N338" s="1"/>
      <c r="O338" s="1"/>
      <c r="P338" s="1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</row>
    <row r="339" spans="1:27" ht="12.75">
      <c r="A339" s="1" t="s">
        <v>449</v>
      </c>
      <c r="B339" s="1" t="s">
        <v>450</v>
      </c>
      <c r="C339" s="1" t="s">
        <v>446</v>
      </c>
      <c r="D339" s="1" t="s">
        <v>60</v>
      </c>
      <c r="E339" s="1"/>
      <c r="F339" s="1" t="s">
        <v>72</v>
      </c>
      <c r="G339" s="1">
        <v>3</v>
      </c>
      <c r="H339" s="1">
        <v>3</v>
      </c>
      <c r="I339" s="1">
        <v>4</v>
      </c>
      <c r="J339" s="1">
        <v>4</v>
      </c>
      <c r="K339" s="1" t="s">
        <v>451</v>
      </c>
      <c r="L339" s="27" t="s">
        <v>115</v>
      </c>
      <c r="M339" s="27" t="s">
        <v>60</v>
      </c>
      <c r="N339" s="1"/>
      <c r="O339" s="1"/>
      <c r="P339" s="1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</row>
    <row r="340" spans="1:27" ht="12.75">
      <c r="A340" s="1" t="s">
        <v>1571</v>
      </c>
      <c r="B340" s="1"/>
      <c r="C340" s="1" t="s">
        <v>1572</v>
      </c>
      <c r="D340" s="1" t="s">
        <v>632</v>
      </c>
      <c r="E340" s="1" t="s">
        <v>46</v>
      </c>
      <c r="F340" s="1" t="s">
        <v>61</v>
      </c>
      <c r="G340" s="1">
        <v>2</v>
      </c>
      <c r="H340" s="1"/>
      <c r="I340" s="1">
        <v>5</v>
      </c>
      <c r="J340" s="1"/>
      <c r="K340" s="1" t="s">
        <v>1573</v>
      </c>
      <c r="L340" s="27">
        <v>1</v>
      </c>
      <c r="M340" s="27" t="s">
        <v>1637</v>
      </c>
      <c r="N340" s="1"/>
      <c r="O340" s="1"/>
      <c r="P340" s="1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</row>
    <row r="341" spans="1:27" ht="12.75">
      <c r="A341" s="1" t="s">
        <v>1574</v>
      </c>
      <c r="B341" s="1"/>
      <c r="C341" s="1" t="s">
        <v>1572</v>
      </c>
      <c r="D341" s="1" t="s">
        <v>632</v>
      </c>
      <c r="E341" s="1" t="s">
        <v>46</v>
      </c>
      <c r="F341" s="1" t="s">
        <v>61</v>
      </c>
      <c r="G341" s="1">
        <v>1</v>
      </c>
      <c r="H341" s="1"/>
      <c r="I341" s="1">
        <v>3</v>
      </c>
      <c r="J341" s="1"/>
      <c r="K341" s="1" t="s">
        <v>1573</v>
      </c>
      <c r="L341" s="27">
        <v>44233</v>
      </c>
      <c r="M341" s="27" t="s">
        <v>1637</v>
      </c>
      <c r="N341" s="1"/>
      <c r="O341" s="1"/>
      <c r="P341" s="1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</row>
    <row r="342" spans="1:27" ht="12.75">
      <c r="A342" s="1" t="s">
        <v>1476</v>
      </c>
      <c r="B342" s="1" t="s">
        <v>1477</v>
      </c>
      <c r="C342" s="1" t="s">
        <v>304</v>
      </c>
      <c r="D342" s="1" t="s">
        <v>371</v>
      </c>
      <c r="E342" s="1"/>
      <c r="F342" s="1" t="s">
        <v>20</v>
      </c>
      <c r="G342" s="1">
        <v>6</v>
      </c>
      <c r="H342" s="1">
        <v>7</v>
      </c>
      <c r="I342" s="1">
        <v>8</v>
      </c>
      <c r="J342" s="1">
        <v>8</v>
      </c>
      <c r="K342" s="1" t="s">
        <v>98</v>
      </c>
      <c r="L342" s="27" t="s">
        <v>1643</v>
      </c>
      <c r="M342" s="27" t="s">
        <v>60</v>
      </c>
      <c r="N342" s="1"/>
      <c r="O342" s="1"/>
      <c r="P342" s="1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</row>
    <row r="343" spans="1:27" ht="12.75">
      <c r="A343" s="1" t="s">
        <v>641</v>
      </c>
      <c r="B343" s="1" t="s">
        <v>642</v>
      </c>
      <c r="C343" s="1" t="s">
        <v>304</v>
      </c>
      <c r="D343" s="1" t="s">
        <v>607</v>
      </c>
      <c r="E343" s="1"/>
      <c r="F343" s="1" t="s">
        <v>61</v>
      </c>
      <c r="G343" s="1">
        <v>0.33</v>
      </c>
      <c r="H343" s="1">
        <v>1</v>
      </c>
      <c r="I343" s="1">
        <v>1</v>
      </c>
      <c r="J343" s="1">
        <v>1</v>
      </c>
      <c r="K343" s="1" t="s">
        <v>392</v>
      </c>
      <c r="L343" s="27" t="s">
        <v>1643</v>
      </c>
      <c r="M343" s="27" t="s">
        <v>1637</v>
      </c>
      <c r="N343" s="1"/>
      <c r="O343" s="1"/>
      <c r="P343" s="1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</row>
    <row r="344" spans="1:27" ht="12.75">
      <c r="A344" s="1" t="s">
        <v>1001</v>
      </c>
      <c r="B344" s="1" t="s">
        <v>1002</v>
      </c>
      <c r="C344" s="1" t="s">
        <v>304</v>
      </c>
      <c r="D344" s="1" t="s">
        <v>1003</v>
      </c>
      <c r="E344" s="1" t="s">
        <v>1004</v>
      </c>
      <c r="F344" s="1" t="s">
        <v>61</v>
      </c>
      <c r="G344" s="1">
        <v>2</v>
      </c>
      <c r="H344" s="1">
        <v>8</v>
      </c>
      <c r="I344" s="1">
        <v>5</v>
      </c>
      <c r="J344" s="1">
        <v>5</v>
      </c>
      <c r="K344" s="1" t="s">
        <v>392</v>
      </c>
      <c r="L344" s="27" t="s">
        <v>1643</v>
      </c>
      <c r="M344" s="27" t="s">
        <v>1637</v>
      </c>
      <c r="N344" s="1"/>
      <c r="O344" s="1"/>
      <c r="P344" s="1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</row>
    <row r="345" spans="1:27" ht="12.75">
      <c r="A345" s="1" t="s">
        <v>266</v>
      </c>
      <c r="B345" s="1" t="s">
        <v>267</v>
      </c>
      <c r="C345" s="1" t="s">
        <v>258</v>
      </c>
      <c r="D345" s="1" t="s">
        <v>18</v>
      </c>
      <c r="E345" s="1"/>
      <c r="F345" s="1" t="s">
        <v>20</v>
      </c>
      <c r="G345" s="1">
        <v>8</v>
      </c>
      <c r="H345" s="1">
        <v>8</v>
      </c>
      <c r="I345" s="1" t="s">
        <v>193</v>
      </c>
      <c r="J345" s="1">
        <v>8</v>
      </c>
      <c r="K345" s="1" t="s">
        <v>98</v>
      </c>
      <c r="L345" s="27">
        <v>1</v>
      </c>
      <c r="M345" s="27" t="s">
        <v>1639</v>
      </c>
      <c r="N345" s="1" t="s">
        <v>268</v>
      </c>
      <c r="O345" s="1"/>
      <c r="P345" s="1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</row>
    <row r="346" spans="1:27" ht="12.75">
      <c r="A346" s="1" t="s">
        <v>262</v>
      </c>
      <c r="B346" s="1" t="s">
        <v>263</v>
      </c>
      <c r="C346" s="1" t="s">
        <v>258</v>
      </c>
      <c r="D346" s="1" t="s">
        <v>18</v>
      </c>
      <c r="E346" s="1"/>
      <c r="F346" s="1" t="s">
        <v>20</v>
      </c>
      <c r="G346" s="1">
        <v>8</v>
      </c>
      <c r="H346" s="1">
        <v>8</v>
      </c>
      <c r="I346" s="1" t="s">
        <v>193</v>
      </c>
      <c r="J346" s="1">
        <v>9</v>
      </c>
      <c r="K346" s="1" t="s">
        <v>98</v>
      </c>
      <c r="L346" s="27" t="s">
        <v>124</v>
      </c>
      <c r="M346" s="27" t="s">
        <v>1639</v>
      </c>
      <c r="N346" s="1"/>
      <c r="O346" s="1"/>
      <c r="P346" s="1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</row>
    <row r="347" spans="1:27" ht="12.75">
      <c r="A347" s="1" t="s">
        <v>264</v>
      </c>
      <c r="B347" s="1" t="s">
        <v>265</v>
      </c>
      <c r="C347" s="1" t="s">
        <v>258</v>
      </c>
      <c r="D347" s="1" t="s">
        <v>18</v>
      </c>
      <c r="E347" s="1"/>
      <c r="F347" s="1" t="s">
        <v>20</v>
      </c>
      <c r="G347" s="1">
        <v>8</v>
      </c>
      <c r="H347" s="1">
        <v>8</v>
      </c>
      <c r="I347" s="1" t="s">
        <v>193</v>
      </c>
      <c r="J347" s="1">
        <v>9</v>
      </c>
      <c r="K347" s="1" t="s">
        <v>98</v>
      </c>
      <c r="L347" s="27" t="s">
        <v>111</v>
      </c>
      <c r="M347" s="27" t="s">
        <v>1639</v>
      </c>
      <c r="N347" s="1"/>
      <c r="O347" s="1"/>
      <c r="P347" s="1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</row>
    <row r="348" spans="1:27" ht="12.75">
      <c r="A348" s="1" t="s">
        <v>260</v>
      </c>
      <c r="B348" s="1" t="s">
        <v>261</v>
      </c>
      <c r="C348" s="1" t="s">
        <v>258</v>
      </c>
      <c r="D348" s="1" t="s">
        <v>18</v>
      </c>
      <c r="E348" s="1"/>
      <c r="F348" s="1" t="s">
        <v>20</v>
      </c>
      <c r="G348" s="1">
        <v>6</v>
      </c>
      <c r="H348" s="1">
        <v>6</v>
      </c>
      <c r="I348" s="1" t="s">
        <v>193</v>
      </c>
      <c r="J348" s="1">
        <v>8</v>
      </c>
      <c r="K348" s="1" t="s">
        <v>98</v>
      </c>
      <c r="L348" s="27" t="s">
        <v>124</v>
      </c>
      <c r="M348" s="27" t="s">
        <v>1639</v>
      </c>
      <c r="N348" s="1"/>
      <c r="O348" s="1"/>
      <c r="P348" s="1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</row>
    <row r="349" spans="1:27" ht="12.75">
      <c r="A349" s="1" t="s">
        <v>256</v>
      </c>
      <c r="B349" s="1" t="s">
        <v>257</v>
      </c>
      <c r="C349" s="1" t="s">
        <v>258</v>
      </c>
      <c r="D349" s="1" t="s">
        <v>18</v>
      </c>
      <c r="E349" s="1"/>
      <c r="F349" s="1" t="s">
        <v>20</v>
      </c>
      <c r="G349" s="1">
        <v>2</v>
      </c>
      <c r="H349" s="1">
        <v>3</v>
      </c>
      <c r="I349" s="1">
        <v>3</v>
      </c>
      <c r="J349" s="1">
        <v>4</v>
      </c>
      <c r="K349" s="1" t="s">
        <v>98</v>
      </c>
      <c r="L349" s="27" t="s">
        <v>259</v>
      </c>
      <c r="M349" s="27" t="s">
        <v>1639</v>
      </c>
      <c r="N349" s="1"/>
      <c r="O349" s="1"/>
      <c r="P349" s="1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</row>
    <row r="350" spans="1:27" ht="12.75">
      <c r="A350" s="1" t="s">
        <v>713</v>
      </c>
      <c r="B350" s="1" t="s">
        <v>714</v>
      </c>
      <c r="C350" s="1" t="s">
        <v>715</v>
      </c>
      <c r="D350" s="1" t="s">
        <v>60</v>
      </c>
      <c r="E350" s="1" t="s">
        <v>40</v>
      </c>
      <c r="F350" s="1" t="s">
        <v>72</v>
      </c>
      <c r="G350" s="105">
        <v>3</v>
      </c>
      <c r="H350" s="1">
        <v>5</v>
      </c>
      <c r="I350" s="1">
        <v>4</v>
      </c>
      <c r="J350" s="1">
        <v>4</v>
      </c>
      <c r="K350" s="1" t="s">
        <v>392</v>
      </c>
      <c r="L350" s="27"/>
      <c r="M350" s="27" t="s">
        <v>60</v>
      </c>
      <c r="N350" s="1"/>
      <c r="O350" s="1"/>
      <c r="P350" s="1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</row>
    <row r="351" spans="1:27" ht="12.75">
      <c r="A351" s="1" t="s">
        <v>1687</v>
      </c>
      <c r="B351" s="1" t="s">
        <v>1688</v>
      </c>
      <c r="C351" s="1" t="s">
        <v>304</v>
      </c>
      <c r="D351" s="1" t="s">
        <v>607</v>
      </c>
      <c r="E351" s="1"/>
      <c r="F351" s="1" t="s">
        <v>61</v>
      </c>
      <c r="G351" s="1">
        <v>0.25</v>
      </c>
      <c r="H351" s="1">
        <v>2</v>
      </c>
      <c r="I351" s="1">
        <v>2</v>
      </c>
      <c r="J351" s="1">
        <v>2</v>
      </c>
      <c r="K351" s="1" t="s">
        <v>98</v>
      </c>
      <c r="L351" s="1" t="s">
        <v>1655</v>
      </c>
      <c r="M351" s="27" t="s">
        <v>60</v>
      </c>
      <c r="N351" s="1"/>
      <c r="O351" s="1"/>
      <c r="P351" s="1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</row>
    <row r="352" spans="1:27" ht="12.75">
      <c r="A352" s="1" t="s">
        <v>1689</v>
      </c>
      <c r="B352" s="1" t="s">
        <v>1690</v>
      </c>
      <c r="C352" s="1" t="s">
        <v>304</v>
      </c>
      <c r="D352" s="1" t="s">
        <v>607</v>
      </c>
      <c r="E352" s="1"/>
      <c r="F352" s="1" t="s">
        <v>61</v>
      </c>
      <c r="G352" s="1">
        <v>4</v>
      </c>
      <c r="H352" s="1">
        <v>4</v>
      </c>
      <c r="I352" s="1">
        <v>4</v>
      </c>
      <c r="J352" s="1">
        <v>4</v>
      </c>
      <c r="K352" s="1" t="s">
        <v>98</v>
      </c>
      <c r="L352" s="1" t="s">
        <v>1655</v>
      </c>
      <c r="M352" s="27" t="s">
        <v>60</v>
      </c>
      <c r="N352" s="1"/>
      <c r="O352" s="1"/>
      <c r="P352" s="1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</row>
    <row r="353" spans="1:27" ht="12.75">
      <c r="A353" s="1" t="s">
        <v>135</v>
      </c>
      <c r="B353" s="1" t="s">
        <v>136</v>
      </c>
      <c r="C353" s="1" t="s">
        <v>59</v>
      </c>
      <c r="D353" s="1" t="s">
        <v>60</v>
      </c>
      <c r="E353" s="1" t="s">
        <v>60</v>
      </c>
      <c r="F353" s="1" t="s">
        <v>72</v>
      </c>
      <c r="G353" s="105">
        <v>9</v>
      </c>
      <c r="H353" s="1">
        <v>17</v>
      </c>
      <c r="I353" s="1">
        <v>20</v>
      </c>
      <c r="J353" s="1">
        <v>20</v>
      </c>
      <c r="K353" s="1" t="s">
        <v>59</v>
      </c>
      <c r="L353" s="27" t="s">
        <v>111</v>
      </c>
      <c r="M353" s="27" t="s">
        <v>1639</v>
      </c>
      <c r="N353" s="1"/>
      <c r="O353" s="1"/>
      <c r="P353" s="1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</row>
    <row r="354" spans="1:27" ht="12.75">
      <c r="A354" s="1" t="s">
        <v>1185</v>
      </c>
      <c r="B354" s="1" t="s">
        <v>1186</v>
      </c>
      <c r="C354" s="1" t="s">
        <v>59</v>
      </c>
      <c r="D354" s="1" t="s">
        <v>60</v>
      </c>
      <c r="E354" s="1"/>
      <c r="F354" s="1" t="s">
        <v>72</v>
      </c>
      <c r="G354" s="105">
        <v>25</v>
      </c>
      <c r="H354" s="1">
        <v>75</v>
      </c>
      <c r="I354" s="1">
        <v>50</v>
      </c>
      <c r="J354" s="1">
        <v>50</v>
      </c>
      <c r="K354" s="1" t="s">
        <v>59</v>
      </c>
      <c r="L354" s="27">
        <v>1</v>
      </c>
      <c r="M354" s="27" t="s">
        <v>1639</v>
      </c>
      <c r="N354" s="1"/>
      <c r="O354" s="1"/>
      <c r="P354" s="1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</row>
    <row r="355" spans="1:27" ht="12.75">
      <c r="A355" s="1" t="s">
        <v>269</v>
      </c>
      <c r="B355" s="1" t="s">
        <v>270</v>
      </c>
      <c r="C355" s="1" t="s">
        <v>271</v>
      </c>
      <c r="D355" s="1" t="s">
        <v>18</v>
      </c>
      <c r="E355" s="1" t="s">
        <v>60</v>
      </c>
      <c r="F355" s="1" t="s">
        <v>20</v>
      </c>
      <c r="G355" s="1">
        <v>5</v>
      </c>
      <c r="H355" s="1">
        <v>9</v>
      </c>
      <c r="I355" s="1">
        <v>7</v>
      </c>
      <c r="J355" s="1">
        <v>7</v>
      </c>
      <c r="K355" s="1" t="s">
        <v>98</v>
      </c>
      <c r="L355" s="27">
        <v>1</v>
      </c>
      <c r="M355" s="27" t="s">
        <v>60</v>
      </c>
      <c r="N355" s="1"/>
      <c r="O355" s="1"/>
      <c r="P355" s="1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</row>
    <row r="356" spans="1:27" ht="12.75">
      <c r="A356" s="1" t="s">
        <v>1777</v>
      </c>
      <c r="B356" s="1" t="s">
        <v>978</v>
      </c>
      <c r="C356" s="1" t="s">
        <v>55</v>
      </c>
      <c r="D356" s="1" t="s">
        <v>18</v>
      </c>
      <c r="E356" s="1" t="s">
        <v>827</v>
      </c>
      <c r="F356" s="1" t="s">
        <v>72</v>
      </c>
      <c r="G356" s="1">
        <v>8</v>
      </c>
      <c r="H356" s="1">
        <v>11</v>
      </c>
      <c r="I356" s="1">
        <v>8</v>
      </c>
      <c r="J356" s="1">
        <v>8</v>
      </c>
      <c r="K356" s="1" t="s">
        <v>979</v>
      </c>
      <c r="L356" s="27" t="s">
        <v>1643</v>
      </c>
      <c r="M356" s="27" t="s">
        <v>60</v>
      </c>
      <c r="N356" s="1"/>
      <c r="O356" s="1"/>
      <c r="P356" s="1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</row>
    <row r="357" spans="1:27" ht="12.75">
      <c r="A357" s="1" t="s">
        <v>1778</v>
      </c>
      <c r="B357" s="1" t="s">
        <v>983</v>
      </c>
      <c r="C357" s="1" t="s">
        <v>55</v>
      </c>
      <c r="D357" s="1" t="s">
        <v>18</v>
      </c>
      <c r="E357" s="1" t="s">
        <v>827</v>
      </c>
      <c r="F357" s="1" t="s">
        <v>72</v>
      </c>
      <c r="G357" s="1">
        <v>22</v>
      </c>
      <c r="H357" s="1">
        <v>22</v>
      </c>
      <c r="I357" s="1">
        <v>17</v>
      </c>
      <c r="J357" s="1">
        <v>17</v>
      </c>
      <c r="K357" s="1" t="s">
        <v>979</v>
      </c>
      <c r="L357" s="27">
        <v>1</v>
      </c>
      <c r="M357" s="27" t="s">
        <v>60</v>
      </c>
      <c r="N357" s="1"/>
      <c r="O357" s="1"/>
      <c r="P357" s="1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</row>
    <row r="358" spans="1:27" ht="12.75">
      <c r="A358" s="1" t="s">
        <v>1781</v>
      </c>
      <c r="B358" s="1" t="s">
        <v>987</v>
      </c>
      <c r="C358" s="1" t="s">
        <v>55</v>
      </c>
      <c r="D358" s="1" t="s">
        <v>18</v>
      </c>
      <c r="E358" s="1" t="s">
        <v>827</v>
      </c>
      <c r="F358" s="1" t="s">
        <v>72</v>
      </c>
      <c r="G358" s="1">
        <v>23</v>
      </c>
      <c r="H358" s="1">
        <v>52</v>
      </c>
      <c r="I358" s="1">
        <v>8</v>
      </c>
      <c r="J358" s="1">
        <v>8</v>
      </c>
      <c r="K358" s="1" t="s">
        <v>979</v>
      </c>
      <c r="L358" s="27">
        <v>1</v>
      </c>
      <c r="M358" s="27" t="s">
        <v>60</v>
      </c>
      <c r="N358" s="1"/>
      <c r="O358" s="1"/>
      <c r="P358" s="1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</row>
    <row r="359" spans="1:27" ht="12.75">
      <c r="A359" s="1" t="s">
        <v>1779</v>
      </c>
      <c r="B359" s="1" t="s">
        <v>985</v>
      </c>
      <c r="C359" s="1" t="s">
        <v>55</v>
      </c>
      <c r="D359" s="1" t="s">
        <v>18</v>
      </c>
      <c r="E359" s="1" t="s">
        <v>827</v>
      </c>
      <c r="F359" s="1" t="s">
        <v>72</v>
      </c>
      <c r="G359" s="1">
        <v>63</v>
      </c>
      <c r="H359" s="1">
        <v>63</v>
      </c>
      <c r="I359" s="1">
        <v>40</v>
      </c>
      <c r="J359" s="1">
        <v>40</v>
      </c>
      <c r="K359" s="1" t="s">
        <v>979</v>
      </c>
      <c r="L359" s="27">
        <v>1</v>
      </c>
      <c r="M359" s="27" t="s">
        <v>60</v>
      </c>
      <c r="N359" s="1"/>
      <c r="O359" s="1"/>
      <c r="P359" s="1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</row>
    <row r="360" spans="1:27" ht="12.75">
      <c r="A360" s="1" t="s">
        <v>1780</v>
      </c>
      <c r="B360" s="1" t="s">
        <v>981</v>
      </c>
      <c r="C360" s="1" t="s">
        <v>55</v>
      </c>
      <c r="D360" s="1" t="s">
        <v>18</v>
      </c>
      <c r="E360" s="1" t="s">
        <v>827</v>
      </c>
      <c r="F360" s="1" t="s">
        <v>72</v>
      </c>
      <c r="G360" s="1">
        <v>15</v>
      </c>
      <c r="H360" s="1">
        <v>15</v>
      </c>
      <c r="I360" s="1">
        <v>11</v>
      </c>
      <c r="J360" s="1">
        <v>11</v>
      </c>
      <c r="K360" s="1" t="s">
        <v>979</v>
      </c>
      <c r="L360" s="27" t="s">
        <v>1643</v>
      </c>
      <c r="M360" s="27" t="s">
        <v>60</v>
      </c>
      <c r="N360" s="1"/>
      <c r="O360" s="1"/>
      <c r="P360" s="1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</row>
    <row r="361" spans="1:27" ht="12.75">
      <c r="A361" s="1" t="s">
        <v>716</v>
      </c>
      <c r="B361" s="1" t="s">
        <v>717</v>
      </c>
      <c r="C361" s="1" t="s">
        <v>718</v>
      </c>
      <c r="D361" s="1" t="s">
        <v>60</v>
      </c>
      <c r="E361" s="1"/>
      <c r="F361" s="1" t="s">
        <v>72</v>
      </c>
      <c r="G361" s="105">
        <v>2</v>
      </c>
      <c r="H361" s="1">
        <v>5</v>
      </c>
      <c r="I361" s="1">
        <v>3</v>
      </c>
      <c r="J361" s="1">
        <v>3</v>
      </c>
      <c r="K361" s="1" t="s">
        <v>98</v>
      </c>
      <c r="L361" s="27" t="s">
        <v>1630</v>
      </c>
      <c r="M361" s="27" t="s">
        <v>60</v>
      </c>
      <c r="N361" s="1"/>
      <c r="O361" s="1"/>
      <c r="P361" s="1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</row>
    <row r="362" spans="1:27" ht="12.75">
      <c r="A362" s="1" t="s">
        <v>1474</v>
      </c>
      <c r="B362" s="1" t="s">
        <v>1475</v>
      </c>
      <c r="C362" s="1" t="s">
        <v>304</v>
      </c>
      <c r="D362" s="1" t="s">
        <v>387</v>
      </c>
      <c r="E362" s="1"/>
      <c r="F362" s="1" t="s">
        <v>61</v>
      </c>
      <c r="G362" s="1">
        <v>3</v>
      </c>
      <c r="H362" s="1">
        <v>6</v>
      </c>
      <c r="I362" s="1">
        <v>6</v>
      </c>
      <c r="J362" s="1">
        <v>6</v>
      </c>
      <c r="K362" s="1" t="s">
        <v>392</v>
      </c>
      <c r="L362" s="27" t="s">
        <v>1643</v>
      </c>
      <c r="M362" s="27" t="s">
        <v>1637</v>
      </c>
      <c r="N362" s="1"/>
      <c r="O362" s="1"/>
      <c r="P362" s="1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</row>
    <row r="363" spans="1:27" ht="12.75">
      <c r="A363" s="1" t="s">
        <v>1773</v>
      </c>
      <c r="B363" s="1" t="s">
        <v>54</v>
      </c>
      <c r="C363" s="1" t="s">
        <v>55</v>
      </c>
      <c r="D363" s="1" t="s">
        <v>18</v>
      </c>
      <c r="E363" s="1" t="s">
        <v>1774</v>
      </c>
      <c r="F363" s="1" t="s">
        <v>20</v>
      </c>
      <c r="G363" s="1">
        <v>6</v>
      </c>
      <c r="H363" s="1">
        <v>10</v>
      </c>
      <c r="I363" s="1">
        <v>6</v>
      </c>
      <c r="J363" s="1">
        <v>6</v>
      </c>
      <c r="K363" s="1" t="s">
        <v>98</v>
      </c>
      <c r="L363" s="27" t="s">
        <v>56</v>
      </c>
      <c r="M363" s="27" t="s">
        <v>60</v>
      </c>
      <c r="N363" s="1"/>
      <c r="O363" s="1"/>
      <c r="P363" s="1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</row>
    <row r="364" spans="1:27" ht="12.75">
      <c r="A364" s="1" t="s">
        <v>1783</v>
      </c>
      <c r="B364" s="1" t="s">
        <v>1782</v>
      </c>
      <c r="C364" s="1" t="s">
        <v>55</v>
      </c>
      <c r="D364" s="1" t="s">
        <v>18</v>
      </c>
      <c r="E364" s="1" t="s">
        <v>1774</v>
      </c>
      <c r="F364" s="1" t="s">
        <v>20</v>
      </c>
      <c r="G364" s="1">
        <v>12</v>
      </c>
      <c r="H364" s="1">
        <v>12</v>
      </c>
      <c r="I364" s="1">
        <v>8</v>
      </c>
      <c r="J364" s="1">
        <v>8</v>
      </c>
      <c r="K364" s="1" t="s">
        <v>98</v>
      </c>
      <c r="L364" s="27" t="s">
        <v>56</v>
      </c>
      <c r="M364" s="27" t="s">
        <v>60</v>
      </c>
      <c r="N364" s="1"/>
      <c r="O364" s="1"/>
      <c r="P364" s="1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</row>
    <row r="365" spans="1:27" ht="12.75">
      <c r="A365" s="1" t="s">
        <v>719</v>
      </c>
      <c r="B365" s="1" t="s">
        <v>720</v>
      </c>
      <c r="C365" s="1" t="s">
        <v>683</v>
      </c>
      <c r="D365" s="1" t="s">
        <v>60</v>
      </c>
      <c r="E365" s="1" t="s">
        <v>32</v>
      </c>
      <c r="F365" s="1" t="s">
        <v>72</v>
      </c>
      <c r="G365" s="105">
        <v>7</v>
      </c>
      <c r="H365" s="1">
        <v>9</v>
      </c>
      <c r="I365" s="1">
        <v>8</v>
      </c>
      <c r="J365" s="1">
        <v>8</v>
      </c>
      <c r="K365" s="1" t="s">
        <v>98</v>
      </c>
      <c r="L365" s="27" t="s">
        <v>1630</v>
      </c>
      <c r="M365" s="27" t="s">
        <v>60</v>
      </c>
      <c r="N365" s="1"/>
      <c r="O365" s="1"/>
      <c r="P365" s="1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</row>
    <row r="366" spans="1:27" ht="12.75">
      <c r="A366" s="1" t="s">
        <v>1214</v>
      </c>
      <c r="B366" s="1" t="s">
        <v>1215</v>
      </c>
      <c r="C366" s="1" t="s">
        <v>59</v>
      </c>
      <c r="D366" s="1" t="s">
        <v>60</v>
      </c>
      <c r="E366" s="1"/>
      <c r="F366" s="1" t="s">
        <v>20</v>
      </c>
      <c r="G366" s="105">
        <v>3</v>
      </c>
      <c r="H366" s="1">
        <v>5</v>
      </c>
      <c r="I366" s="1">
        <v>3</v>
      </c>
      <c r="J366" s="1">
        <v>4</v>
      </c>
      <c r="K366" s="1" t="s">
        <v>59</v>
      </c>
      <c r="L366" s="27" t="s">
        <v>1641</v>
      </c>
      <c r="M366" s="27" t="s">
        <v>1639</v>
      </c>
      <c r="N366" s="1"/>
      <c r="O366" s="1"/>
      <c r="P366" s="1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</row>
    <row r="367" spans="1:27" ht="12.75">
      <c r="A367" s="1" t="s">
        <v>1472</v>
      </c>
      <c r="B367" s="1" t="s">
        <v>1473</v>
      </c>
      <c r="C367" s="1" t="s">
        <v>304</v>
      </c>
      <c r="D367" s="1" t="s">
        <v>632</v>
      </c>
      <c r="E367" s="1"/>
      <c r="F367" s="1" t="s">
        <v>20</v>
      </c>
      <c r="G367" s="1">
        <v>3</v>
      </c>
      <c r="H367" s="1">
        <v>6</v>
      </c>
      <c r="I367" s="1">
        <v>4</v>
      </c>
      <c r="J367" s="1">
        <v>4</v>
      </c>
      <c r="K367" s="1" t="s">
        <v>392</v>
      </c>
      <c r="L367" s="27" t="s">
        <v>1643</v>
      </c>
      <c r="M367" s="27" t="s">
        <v>60</v>
      </c>
      <c r="N367" s="1"/>
      <c r="O367" s="1"/>
      <c r="P367" s="1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</row>
    <row r="368" spans="1:27" ht="12.75">
      <c r="A368" s="1" t="s">
        <v>399</v>
      </c>
      <c r="B368" s="1" t="s">
        <v>400</v>
      </c>
      <c r="C368" s="1" t="s">
        <v>205</v>
      </c>
      <c r="D368" s="1" t="s">
        <v>387</v>
      </c>
      <c r="E368" s="1" t="s">
        <v>110</v>
      </c>
      <c r="F368" s="1" t="s">
        <v>61</v>
      </c>
      <c r="G368" s="1">
        <v>5</v>
      </c>
      <c r="H368" s="1">
        <v>9</v>
      </c>
      <c r="I368" s="1">
        <v>8</v>
      </c>
      <c r="J368" s="1">
        <v>8</v>
      </c>
      <c r="K368" s="1" t="s">
        <v>392</v>
      </c>
      <c r="L368" s="27" t="s">
        <v>398</v>
      </c>
      <c r="M368" s="27" t="s">
        <v>60</v>
      </c>
      <c r="N368" s="1" t="s">
        <v>401</v>
      </c>
      <c r="O368" s="1"/>
      <c r="P368" s="1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</row>
    <row r="369" spans="1:27" ht="12.75">
      <c r="A369" s="1" t="s">
        <v>1015</v>
      </c>
      <c r="B369" s="1" t="s">
        <v>1016</v>
      </c>
      <c r="C369" s="1" t="s">
        <v>304</v>
      </c>
      <c r="D369" s="1" t="s">
        <v>387</v>
      </c>
      <c r="E369" s="1" t="s">
        <v>862</v>
      </c>
      <c r="F369" s="1" t="s">
        <v>206</v>
      </c>
      <c r="G369" s="1">
        <v>0.5</v>
      </c>
      <c r="H369" s="1">
        <v>0.5</v>
      </c>
      <c r="I369" s="1">
        <v>1</v>
      </c>
      <c r="J369" s="1">
        <v>1</v>
      </c>
      <c r="K369" s="1" t="s">
        <v>603</v>
      </c>
      <c r="L369" s="27" t="s">
        <v>998</v>
      </c>
      <c r="M369" s="27" t="s">
        <v>1639</v>
      </c>
      <c r="N369" s="1"/>
      <c r="O369" s="1"/>
      <c r="P369" s="1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</row>
    <row r="370" spans="1:27" ht="12.75">
      <c r="A370" s="1" t="s">
        <v>185</v>
      </c>
      <c r="B370" s="1" t="s">
        <v>186</v>
      </c>
      <c r="C370" s="1" t="s">
        <v>179</v>
      </c>
      <c r="D370" s="1" t="s">
        <v>18</v>
      </c>
      <c r="E370" s="1" t="s">
        <v>187</v>
      </c>
      <c r="F370" s="1" t="s">
        <v>61</v>
      </c>
      <c r="G370" s="1">
        <v>7</v>
      </c>
      <c r="H370" s="1">
        <v>5</v>
      </c>
      <c r="I370" s="1">
        <v>7</v>
      </c>
      <c r="J370" s="1">
        <v>7</v>
      </c>
      <c r="K370" s="1" t="s">
        <v>181</v>
      </c>
      <c r="L370" s="27">
        <v>1</v>
      </c>
      <c r="M370" s="27" t="s">
        <v>1639</v>
      </c>
      <c r="N370" s="1"/>
      <c r="O370" s="1"/>
      <c r="P370" s="1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</row>
    <row r="371" spans="1:27" ht="12.75">
      <c r="A371" s="1" t="s">
        <v>1417</v>
      </c>
      <c r="B371" s="1" t="s">
        <v>1418</v>
      </c>
      <c r="C371" s="1" t="s">
        <v>304</v>
      </c>
      <c r="D371" s="1" t="s">
        <v>387</v>
      </c>
      <c r="E371" s="1"/>
      <c r="F371" s="1" t="s">
        <v>61</v>
      </c>
      <c r="G371" s="1">
        <v>2</v>
      </c>
      <c r="H371" s="1">
        <v>2</v>
      </c>
      <c r="I371" s="1">
        <v>2</v>
      </c>
      <c r="J371" s="1">
        <v>2</v>
      </c>
      <c r="K371" s="1" t="s">
        <v>392</v>
      </c>
      <c r="L371" s="27" t="s">
        <v>1642</v>
      </c>
      <c r="M371" s="27" t="s">
        <v>1639</v>
      </c>
      <c r="N371" s="1"/>
      <c r="O371" s="1"/>
      <c r="P371" s="1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</row>
    <row r="372" spans="1:27" ht="12.75">
      <c r="A372" s="1" t="s">
        <v>1531</v>
      </c>
      <c r="B372" s="1" t="s">
        <v>1532</v>
      </c>
      <c r="C372" s="1" t="s">
        <v>1533</v>
      </c>
      <c r="D372" s="1" t="s">
        <v>60</v>
      </c>
      <c r="E372" s="1"/>
      <c r="F372" s="1" t="s">
        <v>20</v>
      </c>
      <c r="G372" s="105">
        <v>1</v>
      </c>
      <c r="H372" s="1">
        <v>2</v>
      </c>
      <c r="I372" s="1">
        <v>1</v>
      </c>
      <c r="J372" s="1">
        <v>1</v>
      </c>
      <c r="K372" s="1" t="s">
        <v>886</v>
      </c>
      <c r="L372" s="27" t="s">
        <v>1644</v>
      </c>
      <c r="M372" s="27" t="s">
        <v>1639</v>
      </c>
      <c r="N372" s="1"/>
      <c r="O372" s="1"/>
      <c r="P372" s="1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</row>
    <row r="373" spans="1:27" ht="12.75">
      <c r="A373" s="1" t="s">
        <v>1216</v>
      </c>
      <c r="B373" s="1" t="s">
        <v>1217</v>
      </c>
      <c r="C373" s="1" t="s">
        <v>59</v>
      </c>
      <c r="D373" s="1" t="s">
        <v>60</v>
      </c>
      <c r="E373" s="1"/>
      <c r="F373" s="1" t="s">
        <v>20</v>
      </c>
      <c r="G373" s="1">
        <v>45</v>
      </c>
      <c r="H373" s="1">
        <v>45</v>
      </c>
      <c r="I373" s="1">
        <v>18</v>
      </c>
      <c r="J373" s="1">
        <v>18</v>
      </c>
      <c r="K373" s="1" t="s">
        <v>59</v>
      </c>
      <c r="L373" s="27">
        <v>1</v>
      </c>
      <c r="M373" s="27" t="s">
        <v>60</v>
      </c>
      <c r="N373" s="1"/>
      <c r="O373" s="1"/>
      <c r="P373" s="1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</row>
    <row r="374" spans="1:27" ht="12.75">
      <c r="A374" s="1" t="s">
        <v>1218</v>
      </c>
      <c r="B374" s="1" t="s">
        <v>1219</v>
      </c>
      <c r="C374" s="1" t="s">
        <v>59</v>
      </c>
      <c r="D374" s="1" t="s">
        <v>60</v>
      </c>
      <c r="E374" s="1"/>
      <c r="F374" s="1" t="s">
        <v>20</v>
      </c>
      <c r="G374" s="1">
        <v>39</v>
      </c>
      <c r="H374" s="1">
        <v>39</v>
      </c>
      <c r="I374" s="1">
        <v>18</v>
      </c>
      <c r="J374" s="1">
        <v>18</v>
      </c>
      <c r="K374" s="1" t="s">
        <v>59</v>
      </c>
      <c r="L374" s="27">
        <v>1</v>
      </c>
      <c r="M374" s="27" t="s">
        <v>60</v>
      </c>
      <c r="N374" s="1"/>
      <c r="O374" s="1"/>
      <c r="P374" s="1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</row>
    <row r="375" spans="1:27" ht="12.75">
      <c r="A375" s="1" t="s">
        <v>1784</v>
      </c>
      <c r="B375" s="1" t="s">
        <v>1535</v>
      </c>
      <c r="C375" s="1" t="s">
        <v>55</v>
      </c>
      <c r="D375" s="1" t="s">
        <v>18</v>
      </c>
      <c r="E375" s="1"/>
      <c r="F375" s="1" t="s">
        <v>61</v>
      </c>
      <c r="G375" s="1">
        <v>4</v>
      </c>
      <c r="H375" s="1">
        <v>11</v>
      </c>
      <c r="I375" s="1">
        <v>7</v>
      </c>
      <c r="J375" s="1">
        <v>7</v>
      </c>
      <c r="K375" s="1" t="s">
        <v>98</v>
      </c>
      <c r="L375" s="27" t="s">
        <v>1643</v>
      </c>
      <c r="M375" s="27" t="s">
        <v>60</v>
      </c>
      <c r="N375" s="1"/>
      <c r="O375" s="1"/>
      <c r="P375" s="1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</row>
    <row r="376" spans="1:27" ht="12.75">
      <c r="A376" s="1" t="s">
        <v>1785</v>
      </c>
      <c r="B376" s="1" t="s">
        <v>1787</v>
      </c>
      <c r="C376" s="1" t="s">
        <v>55</v>
      </c>
      <c r="D376" s="1" t="s">
        <v>18</v>
      </c>
      <c r="E376" s="1"/>
      <c r="F376" s="1" t="s">
        <v>61</v>
      </c>
      <c r="G376" s="1">
        <v>14</v>
      </c>
      <c r="H376" s="1">
        <v>14</v>
      </c>
      <c r="I376" s="1">
        <v>10</v>
      </c>
      <c r="J376" s="1">
        <v>10</v>
      </c>
      <c r="K376" s="1" t="s">
        <v>98</v>
      </c>
      <c r="L376" s="27" t="s">
        <v>1643</v>
      </c>
      <c r="M376" s="27" t="s">
        <v>60</v>
      </c>
      <c r="N376" s="1"/>
      <c r="O376" s="1"/>
      <c r="P376" s="1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</row>
    <row r="377" spans="1:27" ht="12.75">
      <c r="A377" s="1" t="s">
        <v>1786</v>
      </c>
      <c r="B377" s="1" t="s">
        <v>1788</v>
      </c>
      <c r="C377" s="1" t="s">
        <v>55</v>
      </c>
      <c r="D377" s="1" t="s">
        <v>18</v>
      </c>
      <c r="E377" s="1"/>
      <c r="F377" s="1" t="s">
        <v>61</v>
      </c>
      <c r="G377" s="1">
        <v>20</v>
      </c>
      <c r="H377" s="1">
        <v>20</v>
      </c>
      <c r="I377" s="1">
        <v>14</v>
      </c>
      <c r="J377" s="1">
        <v>14</v>
      </c>
      <c r="K377" s="1" t="s">
        <v>98</v>
      </c>
      <c r="L377" s="27" t="s">
        <v>1643</v>
      </c>
      <c r="M377" s="27" t="s">
        <v>60</v>
      </c>
      <c r="N377" s="1"/>
      <c r="O377" s="1"/>
      <c r="P377" s="1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</row>
    <row r="378" spans="1:27" ht="12.75">
      <c r="A378" s="1" t="s">
        <v>1789</v>
      </c>
      <c r="B378" s="1" t="s">
        <v>1790</v>
      </c>
      <c r="C378" s="1" t="s">
        <v>55</v>
      </c>
      <c r="D378" s="1" t="s">
        <v>18</v>
      </c>
      <c r="E378" s="1"/>
      <c r="F378" s="1" t="s">
        <v>61</v>
      </c>
      <c r="G378" s="1">
        <v>24</v>
      </c>
      <c r="H378" s="1">
        <v>24</v>
      </c>
      <c r="I378" s="1">
        <v>17</v>
      </c>
      <c r="J378" s="1">
        <v>17</v>
      </c>
      <c r="K378" s="1" t="s">
        <v>98</v>
      </c>
      <c r="L378" s="27" t="s">
        <v>1643</v>
      </c>
      <c r="M378" s="27" t="s">
        <v>60</v>
      </c>
      <c r="N378" s="1"/>
      <c r="O378" s="1"/>
      <c r="P378" s="1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</row>
    <row r="379" spans="1:27" ht="12.75">
      <c r="A379" s="1" t="s">
        <v>1791</v>
      </c>
      <c r="B379" s="1" t="s">
        <v>1792</v>
      </c>
      <c r="C379" s="1" t="s">
        <v>55</v>
      </c>
      <c r="D379" s="1" t="s">
        <v>18</v>
      </c>
      <c r="E379" s="1"/>
      <c r="F379" s="1" t="s">
        <v>61</v>
      </c>
      <c r="G379" s="1">
        <v>27</v>
      </c>
      <c r="H379" s="1">
        <v>27</v>
      </c>
      <c r="I379" s="1">
        <v>21</v>
      </c>
      <c r="J379" s="1">
        <v>21</v>
      </c>
      <c r="K379" s="1" t="s">
        <v>98</v>
      </c>
      <c r="L379" s="27" t="s">
        <v>1643</v>
      </c>
      <c r="M379" s="27" t="s">
        <v>60</v>
      </c>
      <c r="N379" s="1"/>
      <c r="O379" s="1"/>
      <c r="P379" s="1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</row>
    <row r="380" spans="1:27" ht="12.75">
      <c r="A380" s="1" t="s">
        <v>402</v>
      </c>
      <c r="B380" s="1" t="s">
        <v>403</v>
      </c>
      <c r="C380" s="1" t="s">
        <v>205</v>
      </c>
      <c r="D380" s="1" t="s">
        <v>60</v>
      </c>
      <c r="E380" s="1"/>
      <c r="F380" s="1" t="s">
        <v>206</v>
      </c>
      <c r="G380" s="105">
        <v>1</v>
      </c>
      <c r="H380" s="1">
        <v>2</v>
      </c>
      <c r="I380" s="1">
        <v>1</v>
      </c>
      <c r="J380" s="1">
        <v>1</v>
      </c>
      <c r="K380" s="1" t="s">
        <v>404</v>
      </c>
      <c r="L380" s="27" t="s">
        <v>405</v>
      </c>
      <c r="M380" s="27" t="s">
        <v>60</v>
      </c>
      <c r="N380" s="1" t="s">
        <v>406</v>
      </c>
      <c r="O380" s="1"/>
      <c r="P380" s="1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</row>
    <row r="381" spans="1:27" ht="12.75">
      <c r="A381" s="1" t="s">
        <v>1427</v>
      </c>
      <c r="B381" s="1"/>
      <c r="C381" s="1"/>
      <c r="D381" s="1"/>
      <c r="E381" s="1"/>
      <c r="F381" s="1"/>
      <c r="G381" s="1"/>
      <c r="H381" s="1"/>
      <c r="I381" s="1"/>
      <c r="J381" s="1"/>
      <c r="K381" s="1" t="s">
        <v>404</v>
      </c>
      <c r="L381" s="27" t="s">
        <v>1630</v>
      </c>
      <c r="M381" s="27" t="s">
        <v>60</v>
      </c>
      <c r="N381" s="1"/>
      <c r="O381" s="1"/>
      <c r="P381" s="1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</row>
    <row r="382" spans="1:27" ht="12.75">
      <c r="A382" s="1" t="s">
        <v>1424</v>
      </c>
      <c r="B382" s="1" t="s">
        <v>1425</v>
      </c>
      <c r="C382" s="1" t="s">
        <v>205</v>
      </c>
      <c r="D382" s="1" t="s">
        <v>60</v>
      </c>
      <c r="E382" s="1"/>
      <c r="F382" s="1" t="s">
        <v>206</v>
      </c>
      <c r="G382" s="105">
        <v>2</v>
      </c>
      <c r="H382" s="1">
        <v>3</v>
      </c>
      <c r="I382" s="1">
        <v>2</v>
      </c>
      <c r="J382" s="1">
        <v>2</v>
      </c>
      <c r="K382" s="1" t="s">
        <v>404</v>
      </c>
      <c r="L382" s="27" t="s">
        <v>1426</v>
      </c>
      <c r="M382" s="27" t="s">
        <v>60</v>
      </c>
      <c r="N382" s="1"/>
      <c r="O382" s="1"/>
      <c r="P382" s="1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</row>
    <row r="383" spans="1:27" ht="12.75">
      <c r="A383" s="1" t="s">
        <v>1575</v>
      </c>
      <c r="B383" s="1"/>
      <c r="C383" s="1" t="s">
        <v>1576</v>
      </c>
      <c r="D383" s="1" t="s">
        <v>60</v>
      </c>
      <c r="E383" s="1" t="s">
        <v>1559</v>
      </c>
      <c r="F383" s="1" t="s">
        <v>20</v>
      </c>
      <c r="G383" s="105">
        <v>1</v>
      </c>
      <c r="H383" s="1"/>
      <c r="I383" s="1">
        <v>1</v>
      </c>
      <c r="J383" s="1"/>
      <c r="K383" s="1" t="s">
        <v>98</v>
      </c>
      <c r="L383" s="27" t="s">
        <v>1642</v>
      </c>
      <c r="M383" s="27" t="s">
        <v>60</v>
      </c>
      <c r="N383" s="1"/>
      <c r="O383" s="1"/>
      <c r="P383" s="1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</row>
    <row r="384" spans="1:27" ht="12.75">
      <c r="A384" s="1" t="s">
        <v>396</v>
      </c>
      <c r="B384" s="1" t="s">
        <v>397</v>
      </c>
      <c r="C384" s="1" t="s">
        <v>304</v>
      </c>
      <c r="D384" s="1" t="s">
        <v>60</v>
      </c>
      <c r="E384" s="1"/>
      <c r="F384" s="1" t="s">
        <v>61</v>
      </c>
      <c r="G384" s="105">
        <v>0.5</v>
      </c>
      <c r="H384" s="1">
        <v>1</v>
      </c>
      <c r="I384" s="1">
        <v>1</v>
      </c>
      <c r="J384" s="1">
        <v>1</v>
      </c>
      <c r="K384" s="1" t="s">
        <v>392</v>
      </c>
      <c r="L384" s="27" t="s">
        <v>398</v>
      </c>
      <c r="M384" s="27" t="s">
        <v>1637</v>
      </c>
      <c r="N384" s="1"/>
      <c r="O384" s="1"/>
      <c r="P384" s="1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</row>
    <row r="385" spans="1:27" ht="12.75">
      <c r="A385" s="1" t="s">
        <v>974</v>
      </c>
      <c r="B385" s="1" t="s">
        <v>975</v>
      </c>
      <c r="C385" s="1" t="s">
        <v>304</v>
      </c>
      <c r="D385" s="1" t="s">
        <v>110</v>
      </c>
      <c r="E385" s="1"/>
      <c r="F385" s="1" t="s">
        <v>61</v>
      </c>
      <c r="G385" s="105">
        <v>0.25</v>
      </c>
      <c r="H385" s="1">
        <v>2</v>
      </c>
      <c r="I385" s="1">
        <v>2</v>
      </c>
      <c r="J385" s="1">
        <v>2</v>
      </c>
      <c r="K385" s="1" t="s">
        <v>603</v>
      </c>
      <c r="L385" s="27" t="s">
        <v>976</v>
      </c>
      <c r="M385" s="27" t="s">
        <v>1639</v>
      </c>
      <c r="N385" s="1"/>
      <c r="O385" s="1"/>
      <c r="P385" s="1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</row>
    <row r="386" spans="1:27" ht="12.75">
      <c r="A386" s="1" t="s">
        <v>1577</v>
      </c>
      <c r="B386" s="1"/>
      <c r="C386" s="1" t="s">
        <v>271</v>
      </c>
      <c r="D386" s="1" t="s">
        <v>632</v>
      </c>
      <c r="E386" s="1"/>
      <c r="F386" s="1" t="s">
        <v>20</v>
      </c>
      <c r="G386" s="1">
        <v>5</v>
      </c>
      <c r="H386" s="1"/>
      <c r="I386" s="1">
        <v>5</v>
      </c>
      <c r="J386" s="1"/>
      <c r="K386" s="1" t="s">
        <v>392</v>
      </c>
      <c r="L386" s="27" t="s">
        <v>1645</v>
      </c>
      <c r="M386" s="27" t="s">
        <v>1637</v>
      </c>
      <c r="N386" s="1"/>
      <c r="O386" s="1"/>
      <c r="P386" s="1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</row>
    <row r="387" spans="1:27" ht="12.75">
      <c r="A387" s="1" t="s">
        <v>1009</v>
      </c>
      <c r="B387" s="1" t="s">
        <v>1010</v>
      </c>
      <c r="C387" s="1" t="s">
        <v>238</v>
      </c>
      <c r="D387" s="1" t="s">
        <v>632</v>
      </c>
      <c r="E387" s="1"/>
      <c r="F387" s="1" t="s">
        <v>20</v>
      </c>
      <c r="G387" s="1">
        <v>7</v>
      </c>
      <c r="H387" s="1">
        <v>8</v>
      </c>
      <c r="I387" s="1">
        <v>7</v>
      </c>
      <c r="J387" s="1">
        <v>7</v>
      </c>
      <c r="K387" s="1" t="s">
        <v>98</v>
      </c>
      <c r="L387" s="27" t="s">
        <v>1643</v>
      </c>
      <c r="M387" s="27" t="s">
        <v>1637</v>
      </c>
      <c r="N387" s="1"/>
      <c r="O387" s="1"/>
      <c r="P387" s="1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</row>
    <row r="388" spans="1:27" ht="12.75">
      <c r="A388" s="1" t="s">
        <v>1011</v>
      </c>
      <c r="B388" s="1" t="s">
        <v>1012</v>
      </c>
      <c r="C388" s="1" t="s">
        <v>238</v>
      </c>
      <c r="D388" s="1" t="s">
        <v>632</v>
      </c>
      <c r="E388" s="1"/>
      <c r="F388" s="1" t="s">
        <v>72</v>
      </c>
      <c r="G388" s="1">
        <v>14</v>
      </c>
      <c r="H388" s="1">
        <v>14</v>
      </c>
      <c r="I388" s="1">
        <v>13</v>
      </c>
      <c r="J388" s="1">
        <v>13</v>
      </c>
      <c r="K388" s="1" t="s">
        <v>98</v>
      </c>
      <c r="L388" s="27" t="s">
        <v>1643</v>
      </c>
      <c r="M388" s="27" t="s">
        <v>1637</v>
      </c>
      <c r="N388" s="1"/>
      <c r="O388" s="1"/>
      <c r="P388" s="1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</row>
    <row r="389" spans="1:27" ht="12.75">
      <c r="A389" s="1" t="s">
        <v>1013</v>
      </c>
      <c r="B389" s="1" t="s">
        <v>1014</v>
      </c>
      <c r="C389" s="1" t="s">
        <v>238</v>
      </c>
      <c r="D389" s="1" t="s">
        <v>632</v>
      </c>
      <c r="E389" s="1"/>
      <c r="F389" s="1" t="s">
        <v>72</v>
      </c>
      <c r="G389" s="1">
        <v>25</v>
      </c>
      <c r="H389" s="1">
        <v>25</v>
      </c>
      <c r="I389" s="1">
        <v>26</v>
      </c>
      <c r="J389" s="1">
        <v>26</v>
      </c>
      <c r="K389" s="1" t="s">
        <v>98</v>
      </c>
      <c r="L389" s="27" t="s">
        <v>1643</v>
      </c>
      <c r="M389" s="27" t="s">
        <v>1637</v>
      </c>
      <c r="N389" s="1"/>
      <c r="O389" s="1"/>
      <c r="P389" s="1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</row>
    <row r="390" spans="1:27" ht="12.75">
      <c r="A390" s="1" t="s">
        <v>630</v>
      </c>
      <c r="B390" s="1" t="s">
        <v>631</v>
      </c>
      <c r="C390" s="1" t="s">
        <v>304</v>
      </c>
      <c r="D390" s="1" t="s">
        <v>632</v>
      </c>
      <c r="E390" s="1" t="s">
        <v>110</v>
      </c>
      <c r="F390" s="1" t="s">
        <v>61</v>
      </c>
      <c r="G390" s="1">
        <v>0.5</v>
      </c>
      <c r="H390" s="1">
        <v>0.5</v>
      </c>
      <c r="I390" s="1">
        <v>0.5</v>
      </c>
      <c r="J390" s="1">
        <v>0.5</v>
      </c>
      <c r="K390" s="1" t="s">
        <v>392</v>
      </c>
      <c r="L390" s="27" t="s">
        <v>1642</v>
      </c>
      <c r="M390" s="27" t="s">
        <v>1637</v>
      </c>
      <c r="N390" s="1"/>
      <c r="O390" s="1"/>
      <c r="P390" s="1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</row>
    <row r="391" spans="1:27" ht="12.75">
      <c r="A391" s="1" t="s">
        <v>734</v>
      </c>
      <c r="B391" s="1" t="s">
        <v>735</v>
      </c>
      <c r="C391" s="1" t="s">
        <v>161</v>
      </c>
      <c r="D391" s="1" t="s">
        <v>46</v>
      </c>
      <c r="E391" s="1"/>
      <c r="F391" s="1" t="s">
        <v>20</v>
      </c>
      <c r="G391" s="1">
        <v>8</v>
      </c>
      <c r="H391" s="1">
        <v>12</v>
      </c>
      <c r="I391" s="1">
        <v>11</v>
      </c>
      <c r="J391" s="1">
        <v>11</v>
      </c>
      <c r="K391" s="1" t="s">
        <v>98</v>
      </c>
      <c r="L391" s="27" t="s">
        <v>56</v>
      </c>
      <c r="M391" s="27" t="s">
        <v>1639</v>
      </c>
      <c r="N391" s="1"/>
      <c r="O391" s="1"/>
      <c r="P391" s="1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</row>
    <row r="392" spans="1:27" ht="12.75">
      <c r="A392" s="1" t="s">
        <v>1470</v>
      </c>
      <c r="B392" s="1" t="s">
        <v>1471</v>
      </c>
      <c r="C392" s="1" t="s">
        <v>304</v>
      </c>
      <c r="D392" s="1" t="s">
        <v>371</v>
      </c>
      <c r="E392" s="1"/>
      <c r="F392" s="1" t="s">
        <v>72</v>
      </c>
      <c r="G392" s="1">
        <v>2</v>
      </c>
      <c r="H392" s="1">
        <v>3</v>
      </c>
      <c r="I392" s="1">
        <v>4</v>
      </c>
      <c r="J392" s="1">
        <v>4</v>
      </c>
      <c r="K392" s="1" t="s">
        <v>392</v>
      </c>
      <c r="L392" s="27" t="s">
        <v>1630</v>
      </c>
      <c r="M392" s="27" t="s">
        <v>1639</v>
      </c>
      <c r="N392" s="1"/>
      <c r="O392" s="1"/>
      <c r="P392" s="1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</row>
    <row r="393" spans="1:27" ht="12.75">
      <c r="A393" s="1" t="s">
        <v>1469</v>
      </c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27" t="s">
        <v>1630</v>
      </c>
      <c r="M393" s="27" t="s">
        <v>1637</v>
      </c>
      <c r="N393" s="1"/>
      <c r="O393" s="1"/>
      <c r="P393" s="1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</row>
    <row r="394" spans="1:27" ht="12.75">
      <c r="A394" s="1" t="s">
        <v>1220</v>
      </c>
      <c r="B394" s="1" t="s">
        <v>1221</v>
      </c>
      <c r="C394" s="1" t="s">
        <v>59</v>
      </c>
      <c r="D394" s="1" t="s">
        <v>60</v>
      </c>
      <c r="E394" s="1"/>
      <c r="F394" s="1" t="s">
        <v>20</v>
      </c>
      <c r="G394" s="1">
        <v>15</v>
      </c>
      <c r="H394" s="1">
        <v>15</v>
      </c>
      <c r="I394" s="1">
        <v>11</v>
      </c>
      <c r="J394" s="1">
        <v>11</v>
      </c>
      <c r="K394" s="1" t="s">
        <v>59</v>
      </c>
      <c r="L394" s="27">
        <v>1</v>
      </c>
      <c r="M394" s="27" t="s">
        <v>1639</v>
      </c>
      <c r="N394" s="1"/>
      <c r="O394" s="1"/>
      <c r="P394" s="1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</row>
    <row r="395" spans="1:27" ht="12.75">
      <c r="A395" s="1" t="s">
        <v>1255</v>
      </c>
      <c r="B395" s="1" t="s">
        <v>1256</v>
      </c>
      <c r="C395" s="1" t="s">
        <v>59</v>
      </c>
      <c r="D395" s="1" t="s">
        <v>60</v>
      </c>
      <c r="E395" s="1"/>
      <c r="F395" s="1" t="s">
        <v>61</v>
      </c>
      <c r="G395" s="105">
        <v>1</v>
      </c>
      <c r="H395" s="1">
        <v>2</v>
      </c>
      <c r="I395" s="1">
        <v>1</v>
      </c>
      <c r="J395" s="1">
        <v>1</v>
      </c>
      <c r="K395" s="1" t="s">
        <v>59</v>
      </c>
      <c r="L395" s="27" t="s">
        <v>1645</v>
      </c>
      <c r="M395" s="27" t="s">
        <v>1639</v>
      </c>
      <c r="N395" s="1" t="s">
        <v>1257</v>
      </c>
      <c r="O395" s="1"/>
      <c r="P395" s="1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</row>
    <row r="396" spans="1:27" ht="12.75">
      <c r="A396" s="1" t="s">
        <v>1495</v>
      </c>
      <c r="B396" s="1" t="s">
        <v>1496</v>
      </c>
      <c r="C396" s="1" t="s">
        <v>1443</v>
      </c>
      <c r="D396" s="1" t="s">
        <v>255</v>
      </c>
      <c r="E396" s="1"/>
      <c r="F396" s="1" t="s">
        <v>61</v>
      </c>
      <c r="G396" s="1">
        <v>0.5</v>
      </c>
      <c r="H396" s="1">
        <v>3</v>
      </c>
      <c r="I396" s="1">
        <v>3</v>
      </c>
      <c r="J396" s="1">
        <v>3</v>
      </c>
      <c r="K396" s="1" t="s">
        <v>603</v>
      </c>
      <c r="L396" s="27" t="s">
        <v>1646</v>
      </c>
      <c r="M396" s="27" t="s">
        <v>1637</v>
      </c>
      <c r="N396" s="1"/>
      <c r="O396" s="1"/>
      <c r="P396" s="1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</row>
    <row r="397" spans="1:27" ht="12.75">
      <c r="A397" s="1" t="s">
        <v>721</v>
      </c>
      <c r="B397" s="1" t="s">
        <v>722</v>
      </c>
      <c r="C397" s="1" t="s">
        <v>238</v>
      </c>
      <c r="D397" s="1" t="s">
        <v>607</v>
      </c>
      <c r="E397" s="1"/>
      <c r="F397" s="1" t="s">
        <v>20</v>
      </c>
      <c r="G397" s="1">
        <v>1</v>
      </c>
      <c r="H397" s="1">
        <v>3</v>
      </c>
      <c r="I397" s="1">
        <v>2</v>
      </c>
      <c r="J397" s="1">
        <v>2</v>
      </c>
      <c r="K397" s="1" t="s">
        <v>98</v>
      </c>
      <c r="L397" s="27" t="s">
        <v>1647</v>
      </c>
      <c r="M397" s="27" t="s">
        <v>1637</v>
      </c>
      <c r="N397" s="1"/>
      <c r="O397" s="1"/>
      <c r="P397" s="1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</row>
    <row r="398" spans="1:27" ht="12.75">
      <c r="A398" s="1" t="s">
        <v>822</v>
      </c>
      <c r="B398" s="1" t="s">
        <v>823</v>
      </c>
      <c r="C398" s="1" t="s">
        <v>312</v>
      </c>
      <c r="D398" s="1" t="s">
        <v>807</v>
      </c>
      <c r="E398" s="1" t="s">
        <v>824</v>
      </c>
      <c r="F398" s="1" t="s">
        <v>72</v>
      </c>
      <c r="G398" s="1">
        <v>27</v>
      </c>
      <c r="H398" s="1">
        <v>27</v>
      </c>
      <c r="I398" s="1">
        <v>30</v>
      </c>
      <c r="J398" s="1">
        <v>30</v>
      </c>
      <c r="K398" s="1" t="s">
        <v>98</v>
      </c>
      <c r="L398" s="27">
        <v>1</v>
      </c>
      <c r="M398" s="27" t="s">
        <v>60</v>
      </c>
      <c r="N398" s="1"/>
      <c r="O398" s="1"/>
      <c r="P398" s="1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</row>
    <row r="399" spans="1:27" ht="12.75">
      <c r="A399" s="1" t="s">
        <v>820</v>
      </c>
      <c r="B399" s="1" t="s">
        <v>821</v>
      </c>
      <c r="C399" s="1" t="s">
        <v>312</v>
      </c>
      <c r="D399" s="1" t="s">
        <v>807</v>
      </c>
      <c r="E399" s="1"/>
      <c r="F399" s="1" t="s">
        <v>20</v>
      </c>
      <c r="G399" s="1">
        <v>7</v>
      </c>
      <c r="H399" s="1">
        <v>7</v>
      </c>
      <c r="I399" s="1">
        <v>7</v>
      </c>
      <c r="J399" s="1">
        <v>7</v>
      </c>
      <c r="K399" s="1"/>
      <c r="L399" s="27">
        <v>1</v>
      </c>
      <c r="M399" s="27" t="s">
        <v>60</v>
      </c>
      <c r="N399" s="1"/>
      <c r="O399" s="1"/>
      <c r="P399" s="1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</row>
    <row r="400" spans="1:27" ht="12.75">
      <c r="A400" s="1" t="s">
        <v>818</v>
      </c>
      <c r="B400" s="1" t="s">
        <v>819</v>
      </c>
      <c r="C400" s="1" t="s">
        <v>312</v>
      </c>
      <c r="D400" s="1" t="s">
        <v>807</v>
      </c>
      <c r="E400" s="1"/>
      <c r="F400" s="1" t="s">
        <v>61</v>
      </c>
      <c r="G400" s="1">
        <v>1</v>
      </c>
      <c r="H400" s="1">
        <v>2</v>
      </c>
      <c r="I400" s="1">
        <v>2</v>
      </c>
      <c r="J400" s="1">
        <v>2</v>
      </c>
      <c r="K400" s="1"/>
      <c r="L400" s="27">
        <v>1</v>
      </c>
      <c r="M400" s="27" t="s">
        <v>60</v>
      </c>
      <c r="N400" s="1"/>
      <c r="O400" s="1"/>
      <c r="P400" s="1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</row>
    <row r="401" spans="1:27" ht="12.75">
      <c r="A401" s="1" t="s">
        <v>781</v>
      </c>
      <c r="B401" s="1" t="s">
        <v>782</v>
      </c>
      <c r="C401" s="1" t="s">
        <v>205</v>
      </c>
      <c r="D401" s="1" t="s">
        <v>187</v>
      </c>
      <c r="E401" s="1" t="s">
        <v>255</v>
      </c>
      <c r="F401" s="1" t="s">
        <v>61</v>
      </c>
      <c r="G401" s="1">
        <v>2</v>
      </c>
      <c r="H401" s="1">
        <v>1</v>
      </c>
      <c r="I401" s="1">
        <v>4</v>
      </c>
      <c r="J401" s="1">
        <v>4</v>
      </c>
      <c r="K401" s="1" t="s">
        <v>181</v>
      </c>
      <c r="L401" s="27" t="s">
        <v>783</v>
      </c>
      <c r="M401" s="27" t="s">
        <v>60</v>
      </c>
      <c r="N401" s="1"/>
      <c r="O401" s="1"/>
      <c r="P401" s="1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</row>
    <row r="402" spans="1:27" ht="12.75">
      <c r="A402" s="1" t="s">
        <v>643</v>
      </c>
      <c r="B402" s="1" t="s">
        <v>644</v>
      </c>
      <c r="C402" s="1" t="s">
        <v>304</v>
      </c>
      <c r="D402" s="1" t="s">
        <v>443</v>
      </c>
      <c r="E402" s="1"/>
      <c r="F402" s="1" t="s">
        <v>61</v>
      </c>
      <c r="G402" s="1">
        <v>2</v>
      </c>
      <c r="H402" s="1">
        <v>3</v>
      </c>
      <c r="I402" s="1">
        <v>3</v>
      </c>
      <c r="J402" s="1">
        <v>3</v>
      </c>
      <c r="K402" s="1" t="s">
        <v>392</v>
      </c>
      <c r="L402" s="27" t="s">
        <v>1630</v>
      </c>
      <c r="M402" s="27" t="s">
        <v>60</v>
      </c>
      <c r="N402" s="1"/>
      <c r="O402" s="1"/>
      <c r="P402" s="1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</row>
    <row r="403" spans="1:27" ht="12.75">
      <c r="A403" s="1" t="s">
        <v>1105</v>
      </c>
      <c r="B403" s="1" t="s">
        <v>1106</v>
      </c>
      <c r="C403" s="1" t="s">
        <v>1631</v>
      </c>
      <c r="D403" s="1" t="s">
        <v>60</v>
      </c>
      <c r="E403" s="1"/>
      <c r="F403" s="1" t="s">
        <v>72</v>
      </c>
      <c r="G403" s="105">
        <v>28</v>
      </c>
      <c r="H403" s="1">
        <v>180</v>
      </c>
      <c r="I403" s="1">
        <v>50</v>
      </c>
      <c r="J403" s="1">
        <v>50</v>
      </c>
      <c r="K403" s="1" t="s">
        <v>733</v>
      </c>
      <c r="L403" s="27">
        <v>1</v>
      </c>
      <c r="M403" s="27" t="s">
        <v>60</v>
      </c>
      <c r="N403" s="1" t="s">
        <v>1107</v>
      </c>
      <c r="O403" s="1"/>
      <c r="P403" s="1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</row>
    <row r="404" spans="1:27" ht="12.75">
      <c r="A404" s="1" t="s">
        <v>1467</v>
      </c>
      <c r="B404" s="1" t="s">
        <v>1468</v>
      </c>
      <c r="C404" s="1" t="s">
        <v>304</v>
      </c>
      <c r="D404" s="1" t="s">
        <v>387</v>
      </c>
      <c r="E404" s="1"/>
      <c r="F404" s="1" t="s">
        <v>61</v>
      </c>
      <c r="G404" s="1">
        <v>3</v>
      </c>
      <c r="H404" s="1">
        <v>6</v>
      </c>
      <c r="I404" s="1">
        <v>5</v>
      </c>
      <c r="J404" s="1">
        <v>5</v>
      </c>
      <c r="K404" s="1" t="s">
        <v>98</v>
      </c>
      <c r="L404" s="27" t="s">
        <v>1644</v>
      </c>
      <c r="M404" s="27" t="s">
        <v>1637</v>
      </c>
      <c r="N404" s="1"/>
      <c r="O404" s="1"/>
      <c r="P404" s="1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</row>
    <row r="405" spans="1:27" ht="12.75">
      <c r="A405" s="1" t="s">
        <v>1017</v>
      </c>
      <c r="B405" s="1" t="s">
        <v>1018</v>
      </c>
      <c r="C405" s="1" t="s">
        <v>304</v>
      </c>
      <c r="D405" s="1" t="s">
        <v>387</v>
      </c>
      <c r="E405" s="1"/>
      <c r="F405" s="1" t="s">
        <v>206</v>
      </c>
      <c r="G405" s="1">
        <v>2</v>
      </c>
      <c r="H405" s="1">
        <v>3</v>
      </c>
      <c r="I405" s="1">
        <v>3</v>
      </c>
      <c r="J405" s="1">
        <v>3</v>
      </c>
      <c r="K405" s="1" t="s">
        <v>392</v>
      </c>
      <c r="L405" s="27" t="s">
        <v>1644</v>
      </c>
      <c r="M405" s="27" t="s">
        <v>1637</v>
      </c>
      <c r="N405" s="1"/>
      <c r="O405" s="1"/>
      <c r="P405" s="1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</row>
    <row r="406" spans="1:27" ht="12.75">
      <c r="A406" s="1" t="s">
        <v>784</v>
      </c>
      <c r="B406" s="1" t="s">
        <v>785</v>
      </c>
      <c r="C406" s="1" t="s">
        <v>304</v>
      </c>
      <c r="D406" s="1" t="s">
        <v>184</v>
      </c>
      <c r="E406" s="1"/>
      <c r="F406" s="1" t="s">
        <v>61</v>
      </c>
      <c r="G406" s="105">
        <v>3</v>
      </c>
      <c r="H406" s="1">
        <v>4</v>
      </c>
      <c r="I406" s="1">
        <v>4</v>
      </c>
      <c r="J406" s="1">
        <v>4</v>
      </c>
      <c r="K406" s="1" t="s">
        <v>392</v>
      </c>
      <c r="L406" s="27">
        <v>1</v>
      </c>
      <c r="M406" s="27" t="s">
        <v>1637</v>
      </c>
      <c r="N406" s="1"/>
      <c r="O406" s="1"/>
      <c r="P406" s="1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</row>
    <row r="407" spans="1:27" ht="12.75">
      <c r="A407" s="1" t="s">
        <v>1497</v>
      </c>
      <c r="B407" s="1" t="s">
        <v>1498</v>
      </c>
      <c r="C407" s="1" t="s">
        <v>1457</v>
      </c>
      <c r="D407" s="1" t="s">
        <v>60</v>
      </c>
      <c r="E407" s="1"/>
      <c r="F407" s="1" t="s">
        <v>61</v>
      </c>
      <c r="G407" s="105">
        <v>0.5</v>
      </c>
      <c r="H407" s="1">
        <v>0.5</v>
      </c>
      <c r="I407" s="1">
        <v>1</v>
      </c>
      <c r="J407" s="1">
        <v>1</v>
      </c>
      <c r="K407" s="1" t="s">
        <v>404</v>
      </c>
      <c r="L407" s="27">
        <v>1</v>
      </c>
      <c r="M407" s="27" t="s">
        <v>1637</v>
      </c>
      <c r="N407" s="1"/>
      <c r="O407" s="1"/>
      <c r="P407" s="1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</row>
    <row r="408" spans="1:27" ht="12.75">
      <c r="A408" s="1" t="s">
        <v>1580</v>
      </c>
      <c r="B408" s="1" t="s">
        <v>1581</v>
      </c>
      <c r="C408" s="1" t="s">
        <v>304</v>
      </c>
      <c r="D408" s="1" t="s">
        <v>60</v>
      </c>
      <c r="E408" s="1"/>
      <c r="F408" s="1" t="s">
        <v>61</v>
      </c>
      <c r="G408" s="1">
        <v>3</v>
      </c>
      <c r="H408" s="1">
        <v>3</v>
      </c>
      <c r="I408" s="1" t="s">
        <v>81</v>
      </c>
      <c r="J408" s="1">
        <v>3</v>
      </c>
      <c r="K408" s="1" t="s">
        <v>733</v>
      </c>
      <c r="L408" s="27">
        <v>1</v>
      </c>
      <c r="M408" s="27" t="s">
        <v>1637</v>
      </c>
      <c r="N408" s="1"/>
      <c r="O408" s="1"/>
      <c r="P408" s="1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</row>
    <row r="409" spans="1:27" ht="12.75">
      <c r="A409" s="1" t="s">
        <v>1580</v>
      </c>
      <c r="B409" s="1" t="s">
        <v>1582</v>
      </c>
      <c r="C409" s="1" t="s">
        <v>304</v>
      </c>
      <c r="D409" s="1" t="s">
        <v>60</v>
      </c>
      <c r="E409" s="1"/>
      <c r="F409" s="1" t="s">
        <v>61</v>
      </c>
      <c r="G409" s="1">
        <v>3</v>
      </c>
      <c r="H409" s="1">
        <v>3</v>
      </c>
      <c r="I409" s="1" t="s">
        <v>81</v>
      </c>
      <c r="J409" s="1">
        <v>3</v>
      </c>
      <c r="K409" s="1" t="s">
        <v>733</v>
      </c>
      <c r="L409" s="27">
        <v>1</v>
      </c>
      <c r="M409" s="27" t="s">
        <v>1637</v>
      </c>
      <c r="N409" s="1"/>
      <c r="O409" s="1"/>
      <c r="P409" s="1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</row>
    <row r="410" spans="1:27" ht="12.75">
      <c r="A410" s="1" t="s">
        <v>1536</v>
      </c>
      <c r="B410" s="1" t="s">
        <v>1537</v>
      </c>
      <c r="C410" s="1" t="s">
        <v>238</v>
      </c>
      <c r="D410" s="1" t="s">
        <v>387</v>
      </c>
      <c r="E410" s="1"/>
      <c r="F410" s="1" t="s">
        <v>20</v>
      </c>
      <c r="G410" s="1">
        <v>6</v>
      </c>
      <c r="H410" s="1">
        <v>9</v>
      </c>
      <c r="I410" s="1">
        <v>10</v>
      </c>
      <c r="J410" s="1">
        <v>10</v>
      </c>
      <c r="K410" s="1" t="s">
        <v>98</v>
      </c>
      <c r="L410" s="27" t="s">
        <v>1645</v>
      </c>
      <c r="M410" s="27" t="s">
        <v>1637</v>
      </c>
      <c r="N410" s="1"/>
      <c r="O410" s="1"/>
      <c r="P410" s="1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</row>
    <row r="411" spans="1:27" ht="12.75">
      <c r="A411" s="1" t="s">
        <v>1466</v>
      </c>
      <c r="B411" s="1"/>
      <c r="C411" s="1" t="s">
        <v>304</v>
      </c>
      <c r="D411" s="1"/>
      <c r="E411" s="1"/>
      <c r="F411" s="1"/>
      <c r="G411" s="1"/>
      <c r="H411" s="1"/>
      <c r="I411" s="1"/>
      <c r="J411" s="1"/>
      <c r="K411" s="1"/>
      <c r="L411" s="27"/>
      <c r="M411" s="27" t="s">
        <v>1637</v>
      </c>
      <c r="N411" s="1"/>
      <c r="O411" s="1"/>
      <c r="P411" s="1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</row>
    <row r="412" spans="1:27" ht="12.75">
      <c r="A412" s="1" t="s">
        <v>1464</v>
      </c>
      <c r="B412" s="1" t="s">
        <v>1465</v>
      </c>
      <c r="C412" s="1" t="s">
        <v>304</v>
      </c>
      <c r="D412" s="1" t="s">
        <v>109</v>
      </c>
      <c r="E412" s="1"/>
      <c r="F412" s="1" t="s">
        <v>20</v>
      </c>
      <c r="G412" s="1">
        <v>5</v>
      </c>
      <c r="H412" s="1">
        <v>7</v>
      </c>
      <c r="I412" s="1">
        <v>8</v>
      </c>
      <c r="J412" s="1">
        <v>8</v>
      </c>
      <c r="K412" s="1" t="s">
        <v>98</v>
      </c>
      <c r="L412" s="27">
        <v>1</v>
      </c>
      <c r="M412" s="27" t="s">
        <v>1637</v>
      </c>
      <c r="N412" s="1"/>
      <c r="O412" s="1"/>
      <c r="P412" s="1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</row>
    <row r="413" spans="1:27" ht="12.75">
      <c r="A413" s="1" t="s">
        <v>1462</v>
      </c>
      <c r="B413" s="1" t="s">
        <v>1463</v>
      </c>
      <c r="C413" s="1" t="s">
        <v>304</v>
      </c>
      <c r="D413" s="1" t="s">
        <v>18</v>
      </c>
      <c r="E413" s="1"/>
      <c r="F413" s="1" t="s">
        <v>61</v>
      </c>
      <c r="G413" s="1">
        <v>4</v>
      </c>
      <c r="H413" s="1">
        <v>6</v>
      </c>
      <c r="I413" s="1">
        <v>6</v>
      </c>
      <c r="J413" s="1">
        <v>6</v>
      </c>
      <c r="K413" s="1" t="s">
        <v>392</v>
      </c>
      <c r="L413" s="27">
        <v>1</v>
      </c>
      <c r="M413" s="27" t="s">
        <v>60</v>
      </c>
      <c r="N413" s="1"/>
      <c r="O413" s="1"/>
      <c r="P413" s="1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</row>
    <row r="414" spans="1:27" ht="12.75">
      <c r="A414" s="1" t="s">
        <v>645</v>
      </c>
      <c r="B414" s="1" t="s">
        <v>646</v>
      </c>
      <c r="C414" s="1" t="s">
        <v>304</v>
      </c>
      <c r="D414" s="1" t="s">
        <v>622</v>
      </c>
      <c r="E414" s="1"/>
      <c r="F414" s="1" t="s">
        <v>61</v>
      </c>
      <c r="G414" s="105">
        <v>3</v>
      </c>
      <c r="H414" s="1">
        <v>5</v>
      </c>
      <c r="I414" s="1">
        <v>5</v>
      </c>
      <c r="J414" s="1">
        <v>5</v>
      </c>
      <c r="K414" s="1" t="s">
        <v>392</v>
      </c>
      <c r="L414" s="27" t="s">
        <v>1645</v>
      </c>
      <c r="M414" s="27" t="s">
        <v>1637</v>
      </c>
      <c r="N414" s="1"/>
      <c r="O414" s="1"/>
      <c r="P414" s="1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</row>
    <row r="415" spans="1:27" ht="12.75">
      <c r="A415" s="1" t="s">
        <v>647</v>
      </c>
      <c r="B415" s="1" t="s">
        <v>648</v>
      </c>
      <c r="C415" s="1" t="s">
        <v>304</v>
      </c>
      <c r="D415" s="1" t="s">
        <v>622</v>
      </c>
      <c r="E415" s="1"/>
      <c r="F415" s="1" t="s">
        <v>61</v>
      </c>
      <c r="G415" s="105">
        <v>3</v>
      </c>
      <c r="H415" s="1">
        <v>5</v>
      </c>
      <c r="I415" s="1">
        <v>5</v>
      </c>
      <c r="J415" s="1">
        <v>5</v>
      </c>
      <c r="K415" s="1" t="s">
        <v>392</v>
      </c>
      <c r="L415" s="27" t="s">
        <v>1630</v>
      </c>
      <c r="M415" s="27" t="s">
        <v>1637</v>
      </c>
      <c r="N415" s="1"/>
      <c r="O415" s="1"/>
      <c r="P415" s="1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</row>
    <row r="416" spans="1:27" ht="12.75">
      <c r="A416" s="1" t="s">
        <v>313</v>
      </c>
      <c r="B416" s="1" t="s">
        <v>314</v>
      </c>
      <c r="C416" s="1" t="s">
        <v>315</v>
      </c>
      <c r="D416" s="1" t="s">
        <v>18</v>
      </c>
      <c r="E416" s="1" t="s">
        <v>60</v>
      </c>
      <c r="F416" s="1" t="s">
        <v>61</v>
      </c>
      <c r="G416" s="1">
        <v>4</v>
      </c>
      <c r="H416" s="1">
        <v>5</v>
      </c>
      <c r="I416" s="1">
        <v>6</v>
      </c>
      <c r="J416" s="1">
        <v>6</v>
      </c>
      <c r="K416" s="1" t="s">
        <v>98</v>
      </c>
      <c r="L416" s="27" t="s">
        <v>316</v>
      </c>
      <c r="M416" s="27" t="s">
        <v>60</v>
      </c>
      <c r="N416" s="1"/>
      <c r="O416" s="1"/>
      <c r="P416" s="1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</row>
    <row r="417" spans="1:27" ht="12.75">
      <c r="A417" s="1" t="s">
        <v>317</v>
      </c>
      <c r="B417" s="1" t="s">
        <v>318</v>
      </c>
      <c r="C417" s="1" t="s">
        <v>315</v>
      </c>
      <c r="D417" s="1" t="s">
        <v>18</v>
      </c>
      <c r="E417" s="1" t="s">
        <v>60</v>
      </c>
      <c r="F417" s="1" t="s">
        <v>20</v>
      </c>
      <c r="G417" s="1">
        <v>11</v>
      </c>
      <c r="H417" s="1">
        <v>11</v>
      </c>
      <c r="I417" s="1">
        <v>10</v>
      </c>
      <c r="J417" s="1">
        <v>10</v>
      </c>
      <c r="K417" s="1" t="s">
        <v>98</v>
      </c>
      <c r="L417" s="27" t="s">
        <v>316</v>
      </c>
      <c r="M417" s="27" t="s">
        <v>60</v>
      </c>
      <c r="N417" s="1"/>
      <c r="O417" s="1"/>
      <c r="P417" s="1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</row>
    <row r="418" spans="1:27" ht="12.75">
      <c r="A418" s="1" t="s">
        <v>1543</v>
      </c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27"/>
      <c r="M418" s="27" t="s">
        <v>60</v>
      </c>
      <c r="N418" s="1" t="s">
        <v>1544</v>
      </c>
      <c r="O418" s="1"/>
      <c r="P418" s="1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</row>
    <row r="419" spans="1:27" ht="12.75">
      <c r="A419" s="1" t="s">
        <v>529</v>
      </c>
      <c r="B419" s="1" t="s">
        <v>530</v>
      </c>
      <c r="C419" s="1" t="s">
        <v>518</v>
      </c>
      <c r="D419" s="1" t="s">
        <v>504</v>
      </c>
      <c r="E419" s="1" t="s">
        <v>519</v>
      </c>
      <c r="F419" s="1" t="s">
        <v>20</v>
      </c>
      <c r="G419" s="1">
        <v>11</v>
      </c>
      <c r="H419" s="1">
        <v>24</v>
      </c>
      <c r="I419" s="1">
        <v>24</v>
      </c>
      <c r="J419" s="1">
        <v>24</v>
      </c>
      <c r="K419" s="1" t="s">
        <v>520</v>
      </c>
      <c r="L419" s="27">
        <v>1</v>
      </c>
      <c r="M419" s="27" t="s">
        <v>60</v>
      </c>
      <c r="N419" s="1"/>
      <c r="O419" s="1"/>
      <c r="P419" s="1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</row>
    <row r="420" spans="1:27" ht="12.75">
      <c r="A420" s="1" t="s">
        <v>527</v>
      </c>
      <c r="B420" s="1" t="s">
        <v>528</v>
      </c>
      <c r="C420" s="1" t="s">
        <v>518</v>
      </c>
      <c r="D420" s="1" t="s">
        <v>504</v>
      </c>
      <c r="E420" s="1" t="s">
        <v>519</v>
      </c>
      <c r="F420" s="1" t="s">
        <v>20</v>
      </c>
      <c r="G420" s="1">
        <v>9</v>
      </c>
      <c r="H420" s="1">
        <v>22</v>
      </c>
      <c r="I420" s="1">
        <v>21</v>
      </c>
      <c r="J420" s="1">
        <v>21</v>
      </c>
      <c r="K420" s="1" t="s">
        <v>520</v>
      </c>
      <c r="L420" s="27">
        <v>1</v>
      </c>
      <c r="M420" s="27" t="s">
        <v>60</v>
      </c>
      <c r="N420" s="1"/>
      <c r="O420" s="1"/>
      <c r="P420" s="1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</row>
    <row r="421" spans="1:27" ht="12.75">
      <c r="A421" s="1" t="s">
        <v>525</v>
      </c>
      <c r="B421" s="1" t="s">
        <v>526</v>
      </c>
      <c r="C421" s="1" t="s">
        <v>518</v>
      </c>
      <c r="D421" s="1" t="s">
        <v>504</v>
      </c>
      <c r="E421" s="1" t="s">
        <v>519</v>
      </c>
      <c r="F421" s="1" t="s">
        <v>20</v>
      </c>
      <c r="G421" s="1">
        <v>7</v>
      </c>
      <c r="H421" s="1">
        <v>17</v>
      </c>
      <c r="I421" s="1">
        <v>16</v>
      </c>
      <c r="J421" s="1">
        <v>16</v>
      </c>
      <c r="K421" s="1" t="s">
        <v>520</v>
      </c>
      <c r="L421" s="27">
        <v>1</v>
      </c>
      <c r="M421" s="27" t="s">
        <v>60</v>
      </c>
      <c r="N421" s="1"/>
      <c r="O421" s="1"/>
      <c r="P421" s="1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</row>
    <row r="422" spans="1:27" ht="12.75">
      <c r="A422" s="1" t="s">
        <v>523</v>
      </c>
      <c r="B422" s="1" t="s">
        <v>524</v>
      </c>
      <c r="C422" s="1" t="s">
        <v>518</v>
      </c>
      <c r="D422" s="1" t="s">
        <v>504</v>
      </c>
      <c r="E422" s="1" t="s">
        <v>519</v>
      </c>
      <c r="F422" s="1" t="s">
        <v>20</v>
      </c>
      <c r="G422" s="1">
        <v>5</v>
      </c>
      <c r="H422" s="1">
        <v>9</v>
      </c>
      <c r="I422" s="1">
        <v>8</v>
      </c>
      <c r="J422" s="1">
        <v>8</v>
      </c>
      <c r="K422" s="1" t="s">
        <v>520</v>
      </c>
      <c r="L422" s="27">
        <v>1</v>
      </c>
      <c r="M422" s="27" t="s">
        <v>60</v>
      </c>
      <c r="N422" s="1"/>
      <c r="O422" s="1"/>
      <c r="P422" s="1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</row>
    <row r="423" spans="1:27" ht="12.75">
      <c r="A423" s="1" t="s">
        <v>521</v>
      </c>
      <c r="B423" s="1" t="s">
        <v>522</v>
      </c>
      <c r="C423" s="1" t="s">
        <v>518</v>
      </c>
      <c r="D423" s="1" t="s">
        <v>504</v>
      </c>
      <c r="E423" s="1" t="s">
        <v>519</v>
      </c>
      <c r="F423" s="1" t="s">
        <v>20</v>
      </c>
      <c r="G423" s="1">
        <v>3</v>
      </c>
      <c r="H423" s="1">
        <v>5</v>
      </c>
      <c r="I423" s="1">
        <v>4</v>
      </c>
      <c r="J423" s="1">
        <v>4</v>
      </c>
      <c r="K423" s="1" t="s">
        <v>520</v>
      </c>
      <c r="L423" s="27">
        <v>1</v>
      </c>
      <c r="M423" s="27" t="s">
        <v>60</v>
      </c>
      <c r="N423" s="1"/>
      <c r="O423" s="1"/>
      <c r="P423" s="1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</row>
    <row r="424" spans="1:27" ht="12.75">
      <c r="A424" s="1" t="s">
        <v>531</v>
      </c>
      <c r="B424" s="1"/>
      <c r="C424" s="1" t="s">
        <v>518</v>
      </c>
      <c r="D424" s="1" t="s">
        <v>504</v>
      </c>
      <c r="E424" s="1" t="s">
        <v>519</v>
      </c>
      <c r="F424" s="1" t="s">
        <v>222</v>
      </c>
      <c r="G424" s="1"/>
      <c r="H424" s="1"/>
      <c r="I424" s="1"/>
      <c r="J424" s="1"/>
      <c r="K424" s="1" t="s">
        <v>520</v>
      </c>
      <c r="L424" s="27">
        <v>1</v>
      </c>
      <c r="M424" s="27" t="s">
        <v>60</v>
      </c>
      <c r="N424" s="1"/>
      <c r="O424" s="1"/>
      <c r="P424" s="1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</row>
    <row r="425" spans="1:27" ht="12.75">
      <c r="A425" s="1" t="s">
        <v>516</v>
      </c>
      <c r="B425" s="1" t="s">
        <v>517</v>
      </c>
      <c r="C425" s="1" t="s">
        <v>518</v>
      </c>
      <c r="D425" s="1" t="s">
        <v>504</v>
      </c>
      <c r="E425" s="1" t="s">
        <v>519</v>
      </c>
      <c r="F425" s="1" t="s">
        <v>20</v>
      </c>
      <c r="G425" s="1">
        <v>1</v>
      </c>
      <c r="H425" s="1">
        <v>3</v>
      </c>
      <c r="I425" s="1">
        <v>2</v>
      </c>
      <c r="J425" s="1">
        <v>2</v>
      </c>
      <c r="K425" s="1" t="s">
        <v>520</v>
      </c>
      <c r="L425" s="27">
        <v>1</v>
      </c>
      <c r="M425" s="27" t="s">
        <v>60</v>
      </c>
      <c r="N425" s="1"/>
      <c r="O425" s="1"/>
      <c r="P425" s="1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</row>
    <row r="426" spans="1:27" ht="12.75">
      <c r="A426" s="1" t="s">
        <v>723</v>
      </c>
      <c r="B426" s="1" t="s">
        <v>724</v>
      </c>
      <c r="C426" s="1" t="s">
        <v>725</v>
      </c>
      <c r="D426" s="1" t="s">
        <v>40</v>
      </c>
      <c r="E426" s="1"/>
      <c r="F426" s="1" t="s">
        <v>20</v>
      </c>
      <c r="G426" s="1">
        <v>3</v>
      </c>
      <c r="H426" s="1">
        <v>4</v>
      </c>
      <c r="I426" s="1">
        <v>2</v>
      </c>
      <c r="J426" s="1">
        <v>2</v>
      </c>
      <c r="K426" s="1"/>
      <c r="L426" s="27"/>
      <c r="M426" s="27" t="s">
        <v>60</v>
      </c>
      <c r="N426" s="1"/>
      <c r="O426" s="1"/>
      <c r="P426" s="1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</row>
    <row r="427" spans="1:27" ht="12.75">
      <c r="A427" s="1" t="s">
        <v>726</v>
      </c>
      <c r="B427" s="1" t="s">
        <v>727</v>
      </c>
      <c r="C427" s="1" t="s">
        <v>725</v>
      </c>
      <c r="D427" s="1" t="s">
        <v>40</v>
      </c>
      <c r="E427" s="1"/>
      <c r="F427" s="1" t="s">
        <v>72</v>
      </c>
      <c r="G427" s="1">
        <v>7</v>
      </c>
      <c r="H427" s="1">
        <v>7</v>
      </c>
      <c r="I427" s="1">
        <v>6</v>
      </c>
      <c r="J427" s="1">
        <v>6</v>
      </c>
      <c r="K427" s="1"/>
      <c r="L427" s="27"/>
      <c r="M427" s="27" t="s">
        <v>60</v>
      </c>
      <c r="N427" s="1"/>
      <c r="O427" s="1"/>
      <c r="P427" s="1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</row>
    <row r="428" spans="1:27" ht="12.75">
      <c r="A428" s="1" t="s">
        <v>1222</v>
      </c>
      <c r="B428" s="1" t="s">
        <v>1223</v>
      </c>
      <c r="C428" s="1" t="s">
        <v>59</v>
      </c>
      <c r="D428" s="1" t="s">
        <v>60</v>
      </c>
      <c r="E428" s="1" t="s">
        <v>1122</v>
      </c>
      <c r="F428" s="1" t="s">
        <v>72</v>
      </c>
      <c r="G428" s="1">
        <v>31</v>
      </c>
      <c r="H428" s="1">
        <v>31</v>
      </c>
      <c r="I428" s="1">
        <v>20</v>
      </c>
      <c r="J428" s="1">
        <v>20</v>
      </c>
      <c r="K428" s="1" t="s">
        <v>59</v>
      </c>
      <c r="L428" s="27">
        <v>1</v>
      </c>
      <c r="M428" s="27" t="s">
        <v>1639</v>
      </c>
      <c r="N428" s="1" t="s">
        <v>1224</v>
      </c>
      <c r="O428" s="1"/>
      <c r="P428" s="1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</row>
    <row r="429" spans="1:27" ht="12.75">
      <c r="A429" s="1" t="s">
        <v>786</v>
      </c>
      <c r="B429" s="1" t="s">
        <v>787</v>
      </c>
      <c r="C429" s="1" t="s">
        <v>170</v>
      </c>
      <c r="D429" s="1" t="s">
        <v>607</v>
      </c>
      <c r="E429" s="1" t="s">
        <v>788</v>
      </c>
      <c r="F429" s="1" t="s">
        <v>72</v>
      </c>
      <c r="G429" s="1">
        <v>0.5</v>
      </c>
      <c r="H429" s="1">
        <v>1</v>
      </c>
      <c r="I429" s="1">
        <v>1</v>
      </c>
      <c r="J429" s="1">
        <v>1</v>
      </c>
      <c r="K429" s="1"/>
      <c r="L429" s="27" t="s">
        <v>789</v>
      </c>
      <c r="M429" s="27" t="s">
        <v>60</v>
      </c>
      <c r="N429" s="1" t="s">
        <v>790</v>
      </c>
      <c r="O429" s="1"/>
      <c r="P429" s="1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</row>
    <row r="430" spans="1:27" ht="12.75">
      <c r="A430" s="1" t="s">
        <v>337</v>
      </c>
      <c r="B430" s="1" t="s">
        <v>338</v>
      </c>
      <c r="C430" s="1" t="s">
        <v>190</v>
      </c>
      <c r="D430" s="1" t="s">
        <v>60</v>
      </c>
      <c r="E430" s="1"/>
      <c r="F430" s="1" t="s">
        <v>72</v>
      </c>
      <c r="G430" s="105">
        <v>11</v>
      </c>
      <c r="H430" s="1">
        <v>21</v>
      </c>
      <c r="I430" s="1">
        <v>16</v>
      </c>
      <c r="J430" s="1">
        <v>16</v>
      </c>
      <c r="K430" s="1"/>
      <c r="L430" s="27">
        <v>1</v>
      </c>
      <c r="M430" s="27" t="s">
        <v>60</v>
      </c>
      <c r="N430" s="1"/>
      <c r="O430" s="1"/>
      <c r="P430" s="1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</row>
    <row r="431" spans="1:27" ht="12.75">
      <c r="A431" s="1" t="s">
        <v>339</v>
      </c>
      <c r="B431" s="1" t="s">
        <v>340</v>
      </c>
      <c r="C431" s="1" t="s">
        <v>190</v>
      </c>
      <c r="D431" s="1" t="s">
        <v>60</v>
      </c>
      <c r="E431" s="1"/>
      <c r="F431" s="1" t="s">
        <v>20</v>
      </c>
      <c r="G431" s="105">
        <v>7</v>
      </c>
      <c r="H431" s="1">
        <v>12</v>
      </c>
      <c r="I431" s="1">
        <v>9</v>
      </c>
      <c r="J431" s="1">
        <v>9</v>
      </c>
      <c r="K431" s="1"/>
      <c r="L431" s="27" t="s">
        <v>341</v>
      </c>
      <c r="M431" s="27" t="s">
        <v>60</v>
      </c>
      <c r="N431" s="1"/>
      <c r="O431" s="1"/>
      <c r="P431" s="1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</row>
    <row r="432" spans="1:27" ht="12.75">
      <c r="A432" s="1" t="s">
        <v>342</v>
      </c>
      <c r="B432" s="1" t="s">
        <v>343</v>
      </c>
      <c r="C432" s="1" t="s">
        <v>190</v>
      </c>
      <c r="D432" s="1" t="s">
        <v>60</v>
      </c>
      <c r="E432" s="1"/>
      <c r="F432" s="1" t="s">
        <v>20</v>
      </c>
      <c r="G432" s="105">
        <v>8</v>
      </c>
      <c r="H432" s="1">
        <v>16</v>
      </c>
      <c r="I432" s="1">
        <v>12</v>
      </c>
      <c r="J432" s="1">
        <v>12</v>
      </c>
      <c r="K432" s="1"/>
      <c r="L432" s="27" t="s">
        <v>344</v>
      </c>
      <c r="M432" s="27" t="s">
        <v>60</v>
      </c>
      <c r="N432" s="1"/>
      <c r="O432" s="1"/>
      <c r="P432" s="1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</row>
    <row r="433" spans="1:27" ht="12.75">
      <c r="A433" s="1" t="s">
        <v>345</v>
      </c>
      <c r="B433" s="1" t="s">
        <v>346</v>
      </c>
      <c r="C433" s="1" t="s">
        <v>190</v>
      </c>
      <c r="D433" s="1" t="s">
        <v>60</v>
      </c>
      <c r="E433" s="1"/>
      <c r="F433" s="1" t="s">
        <v>20</v>
      </c>
      <c r="G433" s="105">
        <v>6</v>
      </c>
      <c r="H433" s="1">
        <v>8</v>
      </c>
      <c r="I433" s="1">
        <v>6</v>
      </c>
      <c r="J433" s="1">
        <v>6</v>
      </c>
      <c r="K433" s="1" t="s">
        <v>98</v>
      </c>
      <c r="L433" s="27" t="s">
        <v>172</v>
      </c>
      <c r="M433" s="27" t="s">
        <v>60</v>
      </c>
      <c r="N433" s="1"/>
      <c r="O433" s="1"/>
      <c r="P433" s="1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</row>
    <row r="434" spans="1:27" ht="12.75">
      <c r="A434" s="1" t="s">
        <v>347</v>
      </c>
      <c r="B434" s="1" t="s">
        <v>348</v>
      </c>
      <c r="C434" s="1" t="s">
        <v>190</v>
      </c>
      <c r="D434" s="1" t="s">
        <v>60</v>
      </c>
      <c r="E434" s="1"/>
      <c r="F434" s="1" t="s">
        <v>20</v>
      </c>
      <c r="G434" s="105">
        <v>4</v>
      </c>
      <c r="H434" s="1">
        <v>5</v>
      </c>
      <c r="I434" s="1">
        <v>3</v>
      </c>
      <c r="J434" s="1">
        <v>3</v>
      </c>
      <c r="K434" s="1" t="s">
        <v>98</v>
      </c>
      <c r="L434" s="27" t="s">
        <v>349</v>
      </c>
      <c r="M434" s="27" t="s">
        <v>60</v>
      </c>
      <c r="N434" s="1"/>
      <c r="O434" s="1"/>
      <c r="P434" s="1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</row>
    <row r="435" spans="1:27" ht="12.75">
      <c r="A435" s="1" t="s">
        <v>380</v>
      </c>
      <c r="B435" s="1" t="s">
        <v>381</v>
      </c>
      <c r="C435" s="1" t="s">
        <v>161</v>
      </c>
      <c r="D435" s="1" t="s">
        <v>46</v>
      </c>
      <c r="E435" s="1"/>
      <c r="F435" s="1" t="s">
        <v>61</v>
      </c>
      <c r="G435" s="1">
        <v>6</v>
      </c>
      <c r="H435" s="1">
        <v>7</v>
      </c>
      <c r="I435" s="1">
        <v>8</v>
      </c>
      <c r="J435" s="1">
        <v>8</v>
      </c>
      <c r="K435" s="1" t="s">
        <v>98</v>
      </c>
      <c r="L435" s="27" t="s">
        <v>382</v>
      </c>
      <c r="M435" s="27" t="s">
        <v>60</v>
      </c>
      <c r="N435" s="1"/>
      <c r="O435" s="1"/>
      <c r="P435" s="1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</row>
    <row r="436" spans="1:27" ht="12.75">
      <c r="A436" s="1" t="s">
        <v>383</v>
      </c>
      <c r="B436" s="1" t="s">
        <v>384</v>
      </c>
      <c r="C436" s="1" t="s">
        <v>161</v>
      </c>
      <c r="D436" s="1" t="s">
        <v>46</v>
      </c>
      <c r="E436" s="1"/>
      <c r="F436" s="1" t="s">
        <v>20</v>
      </c>
      <c r="G436" s="1">
        <v>9</v>
      </c>
      <c r="H436" s="1">
        <v>9</v>
      </c>
      <c r="I436" s="1">
        <v>12</v>
      </c>
      <c r="J436" s="1">
        <v>12</v>
      </c>
      <c r="K436" s="1" t="s">
        <v>98</v>
      </c>
      <c r="L436" s="27" t="s">
        <v>1645</v>
      </c>
      <c r="M436" s="27" t="s">
        <v>60</v>
      </c>
      <c r="N436" s="1"/>
      <c r="O436" s="1"/>
      <c r="P436" s="1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</row>
    <row r="437" spans="1:27" ht="12.75">
      <c r="A437" s="1" t="s">
        <v>385</v>
      </c>
      <c r="B437" s="1" t="s">
        <v>386</v>
      </c>
      <c r="C437" s="1" t="s">
        <v>205</v>
      </c>
      <c r="D437" s="1" t="s">
        <v>387</v>
      </c>
      <c r="E437" s="1"/>
      <c r="F437" s="1" t="s">
        <v>61</v>
      </c>
      <c r="G437" s="1">
        <v>7</v>
      </c>
      <c r="H437" s="1">
        <v>13</v>
      </c>
      <c r="I437" s="1">
        <v>12</v>
      </c>
      <c r="J437" s="1">
        <v>12</v>
      </c>
      <c r="K437" s="1" t="s">
        <v>98</v>
      </c>
      <c r="L437" s="27" t="s">
        <v>115</v>
      </c>
      <c r="M437" s="27" t="s">
        <v>60</v>
      </c>
      <c r="N437" s="1"/>
      <c r="O437" s="1"/>
      <c r="P437" s="1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</row>
    <row r="438" spans="1:27" ht="12.75">
      <c r="A438" s="1" t="s">
        <v>1021</v>
      </c>
      <c r="B438" s="1" t="s">
        <v>1022</v>
      </c>
      <c r="C438" s="1" t="s">
        <v>304</v>
      </c>
      <c r="D438" s="1" t="s">
        <v>941</v>
      </c>
      <c r="E438" s="1"/>
      <c r="F438" s="1" t="s">
        <v>61</v>
      </c>
      <c r="G438" s="1">
        <v>12</v>
      </c>
      <c r="H438" s="1">
        <v>16</v>
      </c>
      <c r="I438" s="1">
        <v>16</v>
      </c>
      <c r="J438" s="1">
        <v>16</v>
      </c>
      <c r="K438" s="1" t="s">
        <v>404</v>
      </c>
      <c r="L438" s="27">
        <v>1</v>
      </c>
      <c r="M438" s="27" t="s">
        <v>1637</v>
      </c>
      <c r="N438" s="1"/>
      <c r="O438" s="1"/>
      <c r="P438" s="1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</row>
    <row r="439" spans="1:27" ht="12.75">
      <c r="A439" s="1" t="s">
        <v>1019</v>
      </c>
      <c r="B439" s="1" t="s">
        <v>1020</v>
      </c>
      <c r="C439" s="1" t="s">
        <v>304</v>
      </c>
      <c r="D439" s="1" t="s">
        <v>387</v>
      </c>
      <c r="E439" s="1"/>
      <c r="F439" s="1" t="s">
        <v>61</v>
      </c>
      <c r="G439" s="1">
        <v>12</v>
      </c>
      <c r="H439" s="1">
        <v>16</v>
      </c>
      <c r="I439" s="1">
        <v>16</v>
      </c>
      <c r="J439" s="1">
        <v>16</v>
      </c>
      <c r="K439" s="1" t="s">
        <v>392</v>
      </c>
      <c r="L439" s="27" t="s">
        <v>1643</v>
      </c>
      <c r="M439" s="27" t="s">
        <v>1637</v>
      </c>
      <c r="N439" s="1"/>
      <c r="O439" s="1"/>
      <c r="P439" s="1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</row>
    <row r="440" spans="1:27" ht="12.75">
      <c r="A440" s="1" t="s">
        <v>1225</v>
      </c>
      <c r="B440" s="1" t="s">
        <v>1226</v>
      </c>
      <c r="C440" s="1" t="s">
        <v>59</v>
      </c>
      <c r="D440" s="1" t="s">
        <v>60</v>
      </c>
      <c r="E440" s="1"/>
      <c r="F440" s="1" t="s">
        <v>72</v>
      </c>
      <c r="G440" s="105">
        <v>20</v>
      </c>
      <c r="H440" s="1">
        <v>65</v>
      </c>
      <c r="I440" s="1">
        <v>42</v>
      </c>
      <c r="J440" s="1">
        <v>42</v>
      </c>
      <c r="K440" s="1" t="s">
        <v>59</v>
      </c>
      <c r="L440" s="27">
        <v>1</v>
      </c>
      <c r="M440" s="27" t="s">
        <v>1639</v>
      </c>
      <c r="N440" s="1" t="s">
        <v>1227</v>
      </c>
      <c r="O440" s="1"/>
      <c r="P440" s="1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</row>
    <row r="441" spans="1:27" ht="12.75">
      <c r="A441" s="1" t="s">
        <v>44</v>
      </c>
      <c r="B441" s="1" t="s">
        <v>45</v>
      </c>
      <c r="C441" s="1" t="s">
        <v>31</v>
      </c>
      <c r="D441" s="1" t="s">
        <v>46</v>
      </c>
      <c r="E441" s="1" t="s">
        <v>32</v>
      </c>
      <c r="F441" s="1" t="s">
        <v>20</v>
      </c>
      <c r="G441" s="1">
        <v>3</v>
      </c>
      <c r="H441" s="1">
        <v>5</v>
      </c>
      <c r="I441" s="1">
        <v>3</v>
      </c>
      <c r="J441" s="1">
        <v>3</v>
      </c>
      <c r="K441" s="1" t="s">
        <v>47</v>
      </c>
      <c r="L441" s="27" t="s">
        <v>22</v>
      </c>
      <c r="M441" s="27" t="s">
        <v>60</v>
      </c>
      <c r="N441" s="1" t="s">
        <v>23</v>
      </c>
      <c r="O441" s="1"/>
      <c r="P441" s="1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</row>
    <row r="442" spans="1:27" ht="12.75">
      <c r="A442" s="1" t="s">
        <v>29</v>
      </c>
      <c r="B442" s="1" t="s">
        <v>30</v>
      </c>
      <c r="C442" s="1" t="s">
        <v>31</v>
      </c>
      <c r="D442" s="1" t="s">
        <v>18</v>
      </c>
      <c r="E442" s="1" t="s">
        <v>32</v>
      </c>
      <c r="F442" s="1" t="s">
        <v>20</v>
      </c>
      <c r="G442" s="1">
        <v>3</v>
      </c>
      <c r="H442" s="1">
        <v>4</v>
      </c>
      <c r="I442" s="1">
        <v>3</v>
      </c>
      <c r="J442" s="1">
        <v>3</v>
      </c>
      <c r="K442" s="1" t="s">
        <v>33</v>
      </c>
      <c r="L442" s="27" t="s">
        <v>22</v>
      </c>
      <c r="M442" s="27" t="s">
        <v>60</v>
      </c>
      <c r="N442" s="1" t="s">
        <v>23</v>
      </c>
      <c r="O442" s="1"/>
      <c r="P442" s="1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</row>
    <row r="443" spans="1:27" ht="12.75">
      <c r="A443" s="1" t="s">
        <v>15</v>
      </c>
      <c r="B443" s="1" t="s">
        <v>16</v>
      </c>
      <c r="C443" s="1" t="s">
        <v>17</v>
      </c>
      <c r="D443" s="1" t="s">
        <v>18</v>
      </c>
      <c r="E443" s="1" t="s">
        <v>19</v>
      </c>
      <c r="F443" s="1" t="s">
        <v>20</v>
      </c>
      <c r="G443" s="1">
        <v>3</v>
      </c>
      <c r="H443" s="1">
        <v>4</v>
      </c>
      <c r="I443" s="1">
        <v>3</v>
      </c>
      <c r="J443" s="1">
        <v>3</v>
      </c>
      <c r="K443" s="1" t="s">
        <v>21</v>
      </c>
      <c r="L443" s="27" t="s">
        <v>22</v>
      </c>
      <c r="M443" s="27" t="s">
        <v>60</v>
      </c>
      <c r="N443" s="1" t="s">
        <v>23</v>
      </c>
      <c r="O443" s="1"/>
      <c r="P443" s="1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</row>
    <row r="444" spans="1:27" ht="12.75">
      <c r="A444" s="1" t="s">
        <v>36</v>
      </c>
      <c r="B444" s="1" t="s">
        <v>37</v>
      </c>
      <c r="C444" s="1" t="s">
        <v>38</v>
      </c>
      <c r="D444" s="1" t="s">
        <v>39</v>
      </c>
      <c r="E444" s="1" t="s">
        <v>40</v>
      </c>
      <c r="F444" s="1" t="s">
        <v>20</v>
      </c>
      <c r="G444" s="1">
        <v>3</v>
      </c>
      <c r="H444" s="1">
        <v>4</v>
      </c>
      <c r="I444" s="1">
        <v>3</v>
      </c>
      <c r="J444" s="1">
        <v>3</v>
      </c>
      <c r="K444" s="1" t="s">
        <v>41</v>
      </c>
      <c r="L444" s="27" t="s">
        <v>22</v>
      </c>
      <c r="M444" s="27" t="s">
        <v>60</v>
      </c>
      <c r="N444" s="1" t="s">
        <v>23</v>
      </c>
      <c r="O444" s="1"/>
      <c r="P444" s="1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</row>
    <row r="445" spans="1:27" ht="12.75">
      <c r="A445" s="1" t="s">
        <v>42</v>
      </c>
      <c r="B445" s="1" t="s">
        <v>43</v>
      </c>
      <c r="C445" s="1" t="s">
        <v>38</v>
      </c>
      <c r="D445" s="1" t="s">
        <v>39</v>
      </c>
      <c r="E445" s="1" t="s">
        <v>40</v>
      </c>
      <c r="F445" s="1" t="s">
        <v>20</v>
      </c>
      <c r="G445" s="1">
        <v>3</v>
      </c>
      <c r="H445" s="1">
        <v>4</v>
      </c>
      <c r="I445" s="1">
        <v>3</v>
      </c>
      <c r="J445" s="1">
        <v>3</v>
      </c>
      <c r="K445" s="1" t="s">
        <v>41</v>
      </c>
      <c r="L445" s="27" t="s">
        <v>22</v>
      </c>
      <c r="M445" s="27" t="s">
        <v>60</v>
      </c>
      <c r="N445" s="1" t="s">
        <v>23</v>
      </c>
      <c r="O445" s="1"/>
      <c r="P445" s="1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</row>
    <row r="446" spans="1:27" ht="12.75">
      <c r="A446" s="1" t="s">
        <v>24</v>
      </c>
      <c r="B446" s="1" t="s">
        <v>25</v>
      </c>
      <c r="C446" s="1" t="s">
        <v>26</v>
      </c>
      <c r="D446" s="1" t="s">
        <v>18</v>
      </c>
      <c r="E446" s="1" t="s">
        <v>27</v>
      </c>
      <c r="F446" s="1" t="s">
        <v>20</v>
      </c>
      <c r="G446" s="1">
        <v>3</v>
      </c>
      <c r="H446" s="1">
        <v>4</v>
      </c>
      <c r="I446" s="1">
        <v>3</v>
      </c>
      <c r="J446" s="1">
        <v>3</v>
      </c>
      <c r="K446" s="1" t="s">
        <v>28</v>
      </c>
      <c r="L446" s="27" t="s">
        <v>22</v>
      </c>
      <c r="M446" s="27" t="s">
        <v>60</v>
      </c>
      <c r="N446" s="1" t="s">
        <v>23</v>
      </c>
      <c r="O446" s="1"/>
      <c r="P446" s="1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</row>
    <row r="447" spans="1:27" ht="12.75">
      <c r="A447" s="1" t="s">
        <v>34</v>
      </c>
      <c r="B447" s="1" t="s">
        <v>35</v>
      </c>
      <c r="C447" s="1" t="s">
        <v>17</v>
      </c>
      <c r="D447" s="1" t="s">
        <v>18</v>
      </c>
      <c r="E447" s="1" t="s">
        <v>19</v>
      </c>
      <c r="F447" s="1" t="s">
        <v>20</v>
      </c>
      <c r="G447" s="1">
        <v>3</v>
      </c>
      <c r="H447" s="1">
        <v>4</v>
      </c>
      <c r="I447" s="1">
        <v>3</v>
      </c>
      <c r="J447" s="1">
        <v>3</v>
      </c>
      <c r="K447" s="1" t="s">
        <v>21</v>
      </c>
      <c r="L447" s="27" t="s">
        <v>22</v>
      </c>
      <c r="M447" s="27" t="s">
        <v>60</v>
      </c>
      <c r="N447" s="1" t="s">
        <v>23</v>
      </c>
      <c r="O447" s="1"/>
      <c r="P447" s="1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</row>
    <row r="448" spans="1:27" ht="12.75">
      <c r="A448" s="1" t="s">
        <v>48</v>
      </c>
      <c r="B448" s="1" t="s">
        <v>49</v>
      </c>
      <c r="C448" s="1" t="s">
        <v>31</v>
      </c>
      <c r="D448" s="1" t="s">
        <v>488</v>
      </c>
      <c r="E448" s="1" t="s">
        <v>40</v>
      </c>
      <c r="F448" s="1" t="s">
        <v>20</v>
      </c>
      <c r="G448" s="105">
        <v>3</v>
      </c>
      <c r="H448" s="1">
        <v>4</v>
      </c>
      <c r="I448" s="1">
        <v>3</v>
      </c>
      <c r="J448" s="1">
        <v>3</v>
      </c>
      <c r="K448" s="1" t="s">
        <v>41</v>
      </c>
      <c r="L448" s="27" t="s">
        <v>22</v>
      </c>
      <c r="M448" s="27" t="s">
        <v>60</v>
      </c>
      <c r="N448" s="1" t="s">
        <v>23</v>
      </c>
      <c r="O448" s="1"/>
      <c r="P448" s="1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</row>
    <row r="449" spans="1:27" ht="12.75">
      <c r="A449" s="1" t="s">
        <v>50</v>
      </c>
      <c r="B449" s="1" t="s">
        <v>51</v>
      </c>
      <c r="C449" s="1" t="s">
        <v>26</v>
      </c>
      <c r="D449" s="1" t="s">
        <v>52</v>
      </c>
      <c r="E449" s="1" t="s">
        <v>27</v>
      </c>
      <c r="F449" s="1" t="s">
        <v>20</v>
      </c>
      <c r="G449" s="1">
        <v>3</v>
      </c>
      <c r="H449" s="1">
        <v>4</v>
      </c>
      <c r="I449" s="1">
        <v>3</v>
      </c>
      <c r="J449" s="1">
        <v>3</v>
      </c>
      <c r="K449" s="1" t="s">
        <v>28</v>
      </c>
      <c r="L449" s="27" t="s">
        <v>22</v>
      </c>
      <c r="M449" s="27" t="s">
        <v>60</v>
      </c>
      <c r="N449" s="1" t="s">
        <v>23</v>
      </c>
      <c r="O449" s="1"/>
      <c r="P449" s="1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</row>
    <row r="450" spans="1:27" ht="12.75">
      <c r="A450" s="1" t="s">
        <v>1538</v>
      </c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27"/>
      <c r="M450" s="27" t="s">
        <v>60</v>
      </c>
      <c r="N450" s="1" t="s">
        <v>1539</v>
      </c>
      <c r="O450" s="1"/>
      <c r="P450" s="1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</row>
    <row r="451" spans="1:27" ht="12.75">
      <c r="A451" s="1" t="s">
        <v>1680</v>
      </c>
      <c r="B451" s="1" t="s">
        <v>1681</v>
      </c>
      <c r="C451" s="1" t="s">
        <v>304</v>
      </c>
      <c r="D451" s="1" t="s">
        <v>686</v>
      </c>
      <c r="E451" s="1" t="s">
        <v>680</v>
      </c>
      <c r="F451" s="1" t="s">
        <v>61</v>
      </c>
      <c r="G451" s="1">
        <v>4</v>
      </c>
      <c r="H451" s="1">
        <v>11</v>
      </c>
      <c r="I451" s="1">
        <v>12</v>
      </c>
      <c r="J451" s="1">
        <v>12</v>
      </c>
      <c r="K451" s="1" t="s">
        <v>98</v>
      </c>
      <c r="L451" s="1">
        <v>1</v>
      </c>
      <c r="M451" s="27" t="s">
        <v>1637</v>
      </c>
      <c r="N451" s="1"/>
      <c r="O451" s="1"/>
      <c r="P451" s="1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</row>
    <row r="452" spans="1:27" ht="12.75">
      <c r="A452" s="1" t="s">
        <v>1676</v>
      </c>
      <c r="B452" s="1" t="s">
        <v>1677</v>
      </c>
      <c r="C452" s="1" t="s">
        <v>304</v>
      </c>
      <c r="D452" s="1" t="s">
        <v>686</v>
      </c>
      <c r="E452" s="1" t="s">
        <v>680</v>
      </c>
      <c r="F452" s="1" t="s">
        <v>61</v>
      </c>
      <c r="G452" s="1">
        <v>4</v>
      </c>
      <c r="H452" s="1">
        <v>7</v>
      </c>
      <c r="I452" s="1">
        <v>6</v>
      </c>
      <c r="J452" s="1">
        <v>6</v>
      </c>
      <c r="K452" s="1" t="s">
        <v>98</v>
      </c>
      <c r="L452" s="1">
        <v>1</v>
      </c>
      <c r="M452" s="27" t="s">
        <v>1637</v>
      </c>
      <c r="N452" s="1"/>
      <c r="O452" s="1"/>
      <c r="P452" s="1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</row>
    <row r="453" spans="1:27" ht="12.75">
      <c r="A453" s="1" t="s">
        <v>1678</v>
      </c>
      <c r="B453" s="1" t="s">
        <v>1679</v>
      </c>
      <c r="C453" s="1" t="s">
        <v>304</v>
      </c>
      <c r="D453" s="1" t="s">
        <v>686</v>
      </c>
      <c r="E453" s="1" t="s">
        <v>680</v>
      </c>
      <c r="F453" s="1" t="s">
        <v>61</v>
      </c>
      <c r="G453" s="1">
        <v>4</v>
      </c>
      <c r="H453" s="1">
        <v>9</v>
      </c>
      <c r="I453" s="1">
        <v>9</v>
      </c>
      <c r="J453" s="1">
        <v>6</v>
      </c>
      <c r="K453" s="1" t="s">
        <v>98</v>
      </c>
      <c r="L453" s="1">
        <v>1</v>
      </c>
      <c r="M453" s="27" t="s">
        <v>1637</v>
      </c>
      <c r="N453" s="1"/>
      <c r="O453" s="1"/>
      <c r="P453" s="1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</row>
    <row r="454" spans="1:27" ht="12.75">
      <c r="A454" s="1" t="s">
        <v>1460</v>
      </c>
      <c r="B454" s="1" t="s">
        <v>1461</v>
      </c>
      <c r="C454" s="1" t="s">
        <v>304</v>
      </c>
      <c r="D454" s="1" t="s">
        <v>110</v>
      </c>
      <c r="E454" s="1"/>
      <c r="F454" s="1" t="s">
        <v>61</v>
      </c>
      <c r="G454" s="105">
        <v>0.5</v>
      </c>
      <c r="H454" s="1">
        <v>2</v>
      </c>
      <c r="I454" s="1">
        <v>2</v>
      </c>
      <c r="J454" s="1">
        <v>2</v>
      </c>
      <c r="K454" s="1" t="s">
        <v>98</v>
      </c>
      <c r="L454" s="27" t="s">
        <v>1426</v>
      </c>
      <c r="M454" s="27" t="s">
        <v>1637</v>
      </c>
      <c r="N454" s="1"/>
      <c r="O454" s="1"/>
      <c r="P454" s="1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</row>
    <row r="455" spans="1:27" ht="12.75">
      <c r="A455" s="1" t="s">
        <v>1672</v>
      </c>
      <c r="B455" s="1" t="s">
        <v>1673</v>
      </c>
      <c r="C455" s="1" t="s">
        <v>304</v>
      </c>
      <c r="D455" s="1" t="s">
        <v>18</v>
      </c>
      <c r="E455" s="1"/>
      <c r="F455" s="1" t="s">
        <v>61</v>
      </c>
      <c r="G455" s="1">
        <v>4</v>
      </c>
      <c r="H455" s="1">
        <v>4</v>
      </c>
      <c r="I455" s="1">
        <v>6</v>
      </c>
      <c r="J455" s="1">
        <v>6</v>
      </c>
      <c r="K455" s="1" t="s">
        <v>98</v>
      </c>
      <c r="L455" s="1">
        <v>1</v>
      </c>
      <c r="M455" s="27" t="s">
        <v>60</v>
      </c>
      <c r="N455" s="1"/>
      <c r="O455" s="1"/>
      <c r="P455" s="1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</row>
    <row r="456" spans="1:27" ht="12.75">
      <c r="A456" s="1" t="s">
        <v>1674</v>
      </c>
      <c r="B456" s="1" t="s">
        <v>1675</v>
      </c>
      <c r="C456" s="1" t="s">
        <v>304</v>
      </c>
      <c r="D456" s="1" t="s">
        <v>18</v>
      </c>
      <c r="E456" s="1"/>
      <c r="F456" s="1" t="s">
        <v>61</v>
      </c>
      <c r="G456" s="1">
        <v>7</v>
      </c>
      <c r="H456" s="1">
        <v>7</v>
      </c>
      <c r="I456" s="1">
        <v>9</v>
      </c>
      <c r="J456" s="1">
        <v>9</v>
      </c>
      <c r="K456" s="1" t="s">
        <v>98</v>
      </c>
      <c r="L456" s="1">
        <v>1</v>
      </c>
      <c r="M456" s="27" t="s">
        <v>60</v>
      </c>
      <c r="N456" s="1"/>
      <c r="O456" s="1"/>
      <c r="P456" s="1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</row>
    <row r="457" spans="1:27" ht="12.75">
      <c r="A457" s="1" t="s">
        <v>422</v>
      </c>
      <c r="B457" s="1" t="s">
        <v>423</v>
      </c>
      <c r="C457" s="1" t="s">
        <v>205</v>
      </c>
      <c r="D457" s="1" t="s">
        <v>411</v>
      </c>
      <c r="E457" s="1"/>
      <c r="F457" s="1" t="s">
        <v>72</v>
      </c>
      <c r="G457" s="1">
        <v>10</v>
      </c>
      <c r="H457" s="1">
        <v>21</v>
      </c>
      <c r="I457" s="1">
        <v>20</v>
      </c>
      <c r="J457" s="1">
        <v>20</v>
      </c>
      <c r="K457" s="1"/>
      <c r="L457" s="27">
        <v>1</v>
      </c>
      <c r="M457" s="27" t="s">
        <v>60</v>
      </c>
      <c r="N457" s="1"/>
      <c r="O457" s="1"/>
      <c r="P457" s="1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</row>
    <row r="458" spans="1:27" ht="12.75">
      <c r="A458" s="1" t="s">
        <v>420</v>
      </c>
      <c r="B458" s="1" t="s">
        <v>421</v>
      </c>
      <c r="C458" s="1" t="s">
        <v>205</v>
      </c>
      <c r="D458" s="1" t="s">
        <v>411</v>
      </c>
      <c r="E458" s="1"/>
      <c r="F458" s="1" t="s">
        <v>206</v>
      </c>
      <c r="G458" s="1">
        <v>7</v>
      </c>
      <c r="H458" s="1">
        <v>12</v>
      </c>
      <c r="I458" s="1">
        <v>10</v>
      </c>
      <c r="J458" s="1">
        <v>10</v>
      </c>
      <c r="K458" s="1"/>
      <c r="L458" s="27" t="s">
        <v>115</v>
      </c>
      <c r="M458" s="27" t="s">
        <v>60</v>
      </c>
      <c r="N458" s="1"/>
      <c r="O458" s="1"/>
      <c r="P458" s="1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</row>
    <row r="459" spans="1:27" ht="12.75">
      <c r="A459" s="1" t="s">
        <v>417</v>
      </c>
      <c r="B459" s="1" t="s">
        <v>418</v>
      </c>
      <c r="C459" s="1" t="s">
        <v>205</v>
      </c>
      <c r="D459" s="1" t="s">
        <v>411</v>
      </c>
      <c r="E459" s="1"/>
      <c r="F459" s="1" t="s">
        <v>61</v>
      </c>
      <c r="G459" s="1">
        <v>3</v>
      </c>
      <c r="H459" s="1">
        <v>6</v>
      </c>
      <c r="I459" s="1">
        <v>5</v>
      </c>
      <c r="J459" s="1">
        <v>5</v>
      </c>
      <c r="K459" s="1"/>
      <c r="L459" s="27" t="s">
        <v>419</v>
      </c>
      <c r="M459" s="27" t="s">
        <v>60</v>
      </c>
      <c r="N459" s="1"/>
      <c r="O459" s="1"/>
      <c r="P459" s="1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</row>
    <row r="460" spans="1:27" ht="12.75">
      <c r="A460" s="1" t="s">
        <v>415</v>
      </c>
      <c r="B460" s="1" t="s">
        <v>416</v>
      </c>
      <c r="C460" s="1" t="s">
        <v>205</v>
      </c>
      <c r="D460" s="1" t="s">
        <v>411</v>
      </c>
      <c r="E460" s="1"/>
      <c r="F460" s="1" t="s">
        <v>61</v>
      </c>
      <c r="G460" s="1">
        <v>1</v>
      </c>
      <c r="H460" s="1">
        <v>2</v>
      </c>
      <c r="I460" s="1">
        <v>2</v>
      </c>
      <c r="J460" s="1">
        <v>2</v>
      </c>
      <c r="K460" s="1"/>
      <c r="L460" s="27" t="s">
        <v>115</v>
      </c>
      <c r="M460" s="27" t="s">
        <v>60</v>
      </c>
      <c r="N460" s="1"/>
      <c r="O460" s="1"/>
      <c r="P460" s="1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</row>
    <row r="461" spans="1:27" ht="12.75">
      <c r="A461" s="1" t="s">
        <v>413</v>
      </c>
      <c r="B461" s="1" t="s">
        <v>414</v>
      </c>
      <c r="C461" s="1" t="s">
        <v>205</v>
      </c>
      <c r="D461" s="1" t="s">
        <v>411</v>
      </c>
      <c r="E461" s="1"/>
      <c r="F461" s="1" t="s">
        <v>206</v>
      </c>
      <c r="G461" s="1">
        <v>0.5</v>
      </c>
      <c r="H461" s="1">
        <v>1</v>
      </c>
      <c r="I461" s="1">
        <v>1</v>
      </c>
      <c r="J461" s="1">
        <v>1</v>
      </c>
      <c r="K461" s="1"/>
      <c r="L461" s="27" t="s">
        <v>146</v>
      </c>
      <c r="M461" s="27" t="s">
        <v>60</v>
      </c>
      <c r="N461" s="1"/>
      <c r="O461" s="1"/>
      <c r="P461" s="1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</row>
    <row r="462" spans="1:27" ht="12.75">
      <c r="A462" s="1" t="s">
        <v>409</v>
      </c>
      <c r="B462" s="1" t="s">
        <v>410</v>
      </c>
      <c r="C462" s="1" t="s">
        <v>205</v>
      </c>
      <c r="D462" s="1" t="s">
        <v>411</v>
      </c>
      <c r="E462" s="1"/>
      <c r="F462" s="1" t="s">
        <v>206</v>
      </c>
      <c r="G462" s="1">
        <v>0.25</v>
      </c>
      <c r="H462" s="1">
        <v>0.5</v>
      </c>
      <c r="I462" s="1">
        <v>0.5</v>
      </c>
      <c r="J462" s="1">
        <v>0.5</v>
      </c>
      <c r="K462" s="1"/>
      <c r="L462" s="27" t="s">
        <v>412</v>
      </c>
      <c r="M462" s="27" t="s">
        <v>60</v>
      </c>
      <c r="N462" s="1"/>
      <c r="O462" s="1"/>
      <c r="P462" s="1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</row>
    <row r="463" spans="1:27" ht="12.75">
      <c r="A463" s="1" t="s">
        <v>754</v>
      </c>
      <c r="B463" s="1" t="s">
        <v>755</v>
      </c>
      <c r="C463" s="1" t="s">
        <v>205</v>
      </c>
      <c r="D463" s="1" t="s">
        <v>607</v>
      </c>
      <c r="E463" s="1"/>
      <c r="F463" s="1" t="s">
        <v>72</v>
      </c>
      <c r="G463" s="1"/>
      <c r="H463" s="1"/>
      <c r="I463" s="1"/>
      <c r="J463" s="1"/>
      <c r="K463" s="1"/>
      <c r="L463" s="27" t="s">
        <v>1630</v>
      </c>
      <c r="M463" s="27" t="s">
        <v>60</v>
      </c>
      <c r="N463" s="1"/>
      <c r="O463" s="1"/>
      <c r="P463" s="1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</row>
    <row r="464" spans="1:27" ht="12.75">
      <c r="A464" s="1" t="s">
        <v>752</v>
      </c>
      <c r="B464" s="1" t="s">
        <v>753</v>
      </c>
      <c r="C464" s="1" t="s">
        <v>205</v>
      </c>
      <c r="D464" s="1" t="s">
        <v>607</v>
      </c>
      <c r="E464" s="1"/>
      <c r="F464" s="1" t="s">
        <v>72</v>
      </c>
      <c r="G464" s="1">
        <v>8</v>
      </c>
      <c r="H464" s="1">
        <v>15</v>
      </c>
      <c r="I464" s="1">
        <v>16</v>
      </c>
      <c r="J464" s="1">
        <v>16</v>
      </c>
      <c r="K464" s="1"/>
      <c r="L464" s="27" t="s">
        <v>115</v>
      </c>
      <c r="M464" s="27" t="s">
        <v>60</v>
      </c>
      <c r="N464" s="1"/>
      <c r="O464" s="1"/>
      <c r="P464" s="1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</row>
    <row r="465" spans="1:27" ht="12.75">
      <c r="A465" s="1" t="s">
        <v>750</v>
      </c>
      <c r="B465" s="1" t="s">
        <v>751</v>
      </c>
      <c r="C465" s="1" t="s">
        <v>205</v>
      </c>
      <c r="D465" s="1" t="s">
        <v>607</v>
      </c>
      <c r="E465" s="1"/>
      <c r="F465" s="1" t="s">
        <v>20</v>
      </c>
      <c r="G465" s="1">
        <v>5</v>
      </c>
      <c r="H465" s="1">
        <v>8</v>
      </c>
      <c r="I465" s="1">
        <v>8</v>
      </c>
      <c r="J465" s="1">
        <v>8</v>
      </c>
      <c r="K465" s="1"/>
      <c r="L465" s="27" t="s">
        <v>115</v>
      </c>
      <c r="M465" s="27" t="s">
        <v>60</v>
      </c>
      <c r="N465" s="1"/>
      <c r="O465" s="1"/>
      <c r="P465" s="1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</row>
    <row r="466" spans="1:27" ht="12.75">
      <c r="A466" s="1" t="s">
        <v>748</v>
      </c>
      <c r="B466" s="1" t="s">
        <v>749</v>
      </c>
      <c r="C466" s="1" t="s">
        <v>205</v>
      </c>
      <c r="D466" s="1" t="s">
        <v>607</v>
      </c>
      <c r="E466" s="1"/>
      <c r="F466" s="1" t="s">
        <v>61</v>
      </c>
      <c r="G466" s="1">
        <v>2</v>
      </c>
      <c r="H466" s="1">
        <v>4</v>
      </c>
      <c r="I466" s="1">
        <v>4</v>
      </c>
      <c r="J466" s="1">
        <v>4</v>
      </c>
      <c r="K466" s="1"/>
      <c r="L466" s="27" t="s">
        <v>115</v>
      </c>
      <c r="M466" s="27" t="s">
        <v>60</v>
      </c>
      <c r="N466" s="1"/>
      <c r="O466" s="1"/>
      <c r="P466" s="1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</row>
    <row r="467" spans="1:27" ht="12.75">
      <c r="A467" s="1" t="s">
        <v>746</v>
      </c>
      <c r="B467" s="1" t="s">
        <v>747</v>
      </c>
      <c r="C467" s="1" t="s">
        <v>205</v>
      </c>
      <c r="D467" s="1" t="s">
        <v>607</v>
      </c>
      <c r="E467" s="1"/>
      <c r="F467" s="1" t="s">
        <v>61</v>
      </c>
      <c r="G467" s="1">
        <v>1</v>
      </c>
      <c r="H467" s="1">
        <v>3</v>
      </c>
      <c r="I467" s="1">
        <v>2</v>
      </c>
      <c r="J467" s="1">
        <v>2</v>
      </c>
      <c r="K467" s="1"/>
      <c r="L467" s="27" t="s">
        <v>115</v>
      </c>
      <c r="M467" s="27" t="s">
        <v>60</v>
      </c>
      <c r="N467" s="1"/>
      <c r="O467" s="1"/>
      <c r="P467" s="1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</row>
    <row r="468" spans="1:27" ht="12.75">
      <c r="A468" s="1" t="s">
        <v>744</v>
      </c>
      <c r="B468" s="1" t="s">
        <v>745</v>
      </c>
      <c r="C468" s="1" t="s">
        <v>205</v>
      </c>
      <c r="D468" s="1" t="s">
        <v>607</v>
      </c>
      <c r="E468" s="1"/>
      <c r="F468" s="1" t="s">
        <v>206</v>
      </c>
      <c r="G468" s="1">
        <v>0.5</v>
      </c>
      <c r="H468" s="1">
        <v>1</v>
      </c>
      <c r="I468" s="1">
        <v>1</v>
      </c>
      <c r="J468" s="1">
        <v>1</v>
      </c>
      <c r="K468" s="1"/>
      <c r="L468" s="27" t="s">
        <v>146</v>
      </c>
      <c r="M468" s="27" t="s">
        <v>60</v>
      </c>
      <c r="N468" s="1"/>
      <c r="O468" s="1"/>
      <c r="P468" s="1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</row>
    <row r="469" spans="1:27" ht="12.75">
      <c r="A469" s="1" t="s">
        <v>742</v>
      </c>
      <c r="B469" s="1" t="s">
        <v>743</v>
      </c>
      <c r="C469" s="1" t="s">
        <v>205</v>
      </c>
      <c r="D469" s="1" t="s">
        <v>607</v>
      </c>
      <c r="E469" s="1"/>
      <c r="F469" s="1" t="s">
        <v>206</v>
      </c>
      <c r="G469" s="1">
        <v>0.25</v>
      </c>
      <c r="H469" s="1">
        <v>0.33</v>
      </c>
      <c r="I469" s="1">
        <v>0.5</v>
      </c>
      <c r="J469" s="1">
        <v>0.5</v>
      </c>
      <c r="K469" s="1"/>
      <c r="L469" s="27" t="s">
        <v>412</v>
      </c>
      <c r="M469" s="27" t="s">
        <v>60</v>
      </c>
      <c r="N469" s="1"/>
      <c r="O469" s="1"/>
      <c r="P469" s="1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</row>
    <row r="470" spans="1:27" ht="12.75">
      <c r="A470" s="1" t="s">
        <v>1793</v>
      </c>
      <c r="B470" s="1" t="s">
        <v>949</v>
      </c>
      <c r="C470" s="1" t="s">
        <v>711</v>
      </c>
      <c r="D470" s="1" t="s">
        <v>46</v>
      </c>
      <c r="E470" s="1"/>
      <c r="F470" s="1" t="s">
        <v>20</v>
      </c>
      <c r="G470" s="1">
        <v>5</v>
      </c>
      <c r="H470" s="1">
        <v>10</v>
      </c>
      <c r="I470" s="1">
        <v>10</v>
      </c>
      <c r="J470" s="1">
        <v>10</v>
      </c>
      <c r="K470" s="1" t="s">
        <v>98</v>
      </c>
      <c r="L470" s="27" t="s">
        <v>1643</v>
      </c>
      <c r="M470" s="27" t="s">
        <v>1637</v>
      </c>
      <c r="N470" s="1"/>
      <c r="O470" s="1"/>
      <c r="P470" s="1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</row>
    <row r="471" spans="1:27" ht="12.75">
      <c r="A471" s="1" t="s">
        <v>1795</v>
      </c>
      <c r="B471" s="1" t="s">
        <v>951</v>
      </c>
      <c r="C471" s="1" t="s">
        <v>711</v>
      </c>
      <c r="D471" s="1" t="s">
        <v>46</v>
      </c>
      <c r="E471" s="1"/>
      <c r="F471" s="1" t="s">
        <v>20</v>
      </c>
      <c r="G471" s="1">
        <v>15</v>
      </c>
      <c r="H471" s="1">
        <v>15</v>
      </c>
      <c r="I471" s="1">
        <v>15</v>
      </c>
      <c r="J471" s="1">
        <v>15</v>
      </c>
      <c r="K471" s="1" t="s">
        <v>98</v>
      </c>
      <c r="L471" s="27" t="s">
        <v>1643</v>
      </c>
      <c r="M471" s="27" t="s">
        <v>1637</v>
      </c>
      <c r="N471" s="1"/>
      <c r="O471" s="1"/>
      <c r="P471" s="1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</row>
    <row r="472" spans="1:27" ht="12.75">
      <c r="A472" s="1" t="s">
        <v>1794</v>
      </c>
      <c r="B472" s="1" t="s">
        <v>1796</v>
      </c>
      <c r="C472" s="1" t="s">
        <v>711</v>
      </c>
      <c r="D472" s="1" t="s">
        <v>46</v>
      </c>
      <c r="E472" s="1"/>
      <c r="F472" s="1" t="s">
        <v>20</v>
      </c>
      <c r="G472" s="1">
        <v>17</v>
      </c>
      <c r="H472" s="1">
        <v>17</v>
      </c>
      <c r="I472" s="1">
        <v>20</v>
      </c>
      <c r="J472" s="1">
        <v>20</v>
      </c>
      <c r="K472" s="1" t="s">
        <v>98</v>
      </c>
      <c r="L472" s="27" t="s">
        <v>1643</v>
      </c>
      <c r="M472" s="27" t="s">
        <v>1637</v>
      </c>
      <c r="N472" s="1"/>
      <c r="O472" s="1"/>
      <c r="P472" s="1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</row>
    <row r="473" spans="1:27" ht="12.75">
      <c r="A473" s="1" t="s">
        <v>1797</v>
      </c>
      <c r="B473" s="1" t="s">
        <v>1798</v>
      </c>
      <c r="C473" s="1" t="s">
        <v>711</v>
      </c>
      <c r="D473" s="1" t="s">
        <v>46</v>
      </c>
      <c r="E473" s="1"/>
      <c r="F473" s="1" t="s">
        <v>20</v>
      </c>
      <c r="G473" s="1">
        <v>25</v>
      </c>
      <c r="H473" s="1">
        <v>25</v>
      </c>
      <c r="I473" s="1">
        <v>25</v>
      </c>
      <c r="J473" s="1">
        <v>25</v>
      </c>
      <c r="K473" s="1" t="s">
        <v>98</v>
      </c>
      <c r="L473" s="27" t="s">
        <v>1643</v>
      </c>
      <c r="M473" s="27" t="s">
        <v>1637</v>
      </c>
      <c r="N473" s="1"/>
      <c r="O473" s="1"/>
      <c r="P473" s="1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</row>
    <row r="474" spans="1:27" ht="12.75">
      <c r="A474" s="1" t="s">
        <v>1800</v>
      </c>
      <c r="B474" s="1" t="s">
        <v>1799</v>
      </c>
      <c r="C474" s="1" t="s">
        <v>711</v>
      </c>
      <c r="D474" s="1" t="s">
        <v>46</v>
      </c>
      <c r="E474" s="1"/>
      <c r="F474" s="1" t="s">
        <v>20</v>
      </c>
      <c r="G474" s="1">
        <v>29</v>
      </c>
      <c r="H474" s="1">
        <v>29</v>
      </c>
      <c r="I474" s="1">
        <v>30</v>
      </c>
      <c r="J474" s="1">
        <v>30</v>
      </c>
      <c r="K474" s="1" t="s">
        <v>98</v>
      </c>
      <c r="L474" s="27" t="s">
        <v>1643</v>
      </c>
      <c r="M474" s="27" t="s">
        <v>1637</v>
      </c>
      <c r="N474" s="1"/>
      <c r="O474" s="1"/>
      <c r="P474" s="1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</row>
    <row r="475" spans="1:27" ht="12.75">
      <c r="A475" s="1" t="s">
        <v>1540</v>
      </c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27" t="s">
        <v>1630</v>
      </c>
      <c r="M475" s="27" t="s">
        <v>60</v>
      </c>
      <c r="N475" s="1" t="s">
        <v>1541</v>
      </c>
      <c r="O475" s="1"/>
      <c r="P475" s="1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</row>
    <row r="476" spans="1:27" ht="12.75">
      <c r="A476" s="1" t="s">
        <v>836</v>
      </c>
      <c r="B476" s="1" t="s">
        <v>837</v>
      </c>
      <c r="C476" s="1" t="s">
        <v>1839</v>
      </c>
      <c r="D476" s="1" t="s">
        <v>60</v>
      </c>
      <c r="E476" s="1"/>
      <c r="F476" s="1" t="s">
        <v>206</v>
      </c>
      <c r="G476" s="1">
        <v>3</v>
      </c>
      <c r="H476" s="1">
        <v>3</v>
      </c>
      <c r="I476" s="1">
        <v>3</v>
      </c>
      <c r="J476" s="1">
        <v>3</v>
      </c>
      <c r="K476" s="1"/>
      <c r="L476" s="27" t="s">
        <v>1648</v>
      </c>
      <c r="M476" s="27" t="s">
        <v>60</v>
      </c>
      <c r="N476" s="1"/>
      <c r="O476" s="1"/>
      <c r="P476" s="1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</row>
    <row r="477" spans="1:27" ht="12.75">
      <c r="A477" s="1" t="s">
        <v>840</v>
      </c>
      <c r="B477" s="1" t="s">
        <v>841</v>
      </c>
      <c r="C477" s="1" t="s">
        <v>1839</v>
      </c>
      <c r="D477" s="1" t="s">
        <v>60</v>
      </c>
      <c r="E477" s="1"/>
      <c r="F477" s="1" t="s">
        <v>61</v>
      </c>
      <c r="G477" s="1">
        <v>17</v>
      </c>
      <c r="H477" s="1">
        <v>17</v>
      </c>
      <c r="I477" s="1">
        <v>17</v>
      </c>
      <c r="J477" s="1">
        <v>17</v>
      </c>
      <c r="K477" s="1"/>
      <c r="L477" s="27" t="s">
        <v>1648</v>
      </c>
      <c r="M477" s="27" t="s">
        <v>60</v>
      </c>
      <c r="N477" s="1"/>
      <c r="O477" s="1"/>
      <c r="P477" s="1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</row>
    <row r="478" spans="1:27" ht="12.75">
      <c r="A478" s="1" t="s">
        <v>838</v>
      </c>
      <c r="B478" s="1" t="s">
        <v>839</v>
      </c>
      <c r="C478" s="1" t="s">
        <v>1839</v>
      </c>
      <c r="D478" s="1" t="s">
        <v>60</v>
      </c>
      <c r="E478" s="1"/>
      <c r="F478" s="1" t="s">
        <v>61</v>
      </c>
      <c r="G478" s="1">
        <v>11</v>
      </c>
      <c r="H478" s="1">
        <v>11</v>
      </c>
      <c r="I478" s="1">
        <v>12</v>
      </c>
      <c r="J478" s="1">
        <v>12</v>
      </c>
      <c r="K478" s="1"/>
      <c r="L478" s="27" t="s">
        <v>1648</v>
      </c>
      <c r="M478" s="27" t="s">
        <v>60</v>
      </c>
      <c r="N478" s="1"/>
      <c r="O478" s="1"/>
      <c r="P478" s="1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</row>
    <row r="479" spans="1:27" ht="12.75">
      <c r="A479" s="1" t="s">
        <v>1228</v>
      </c>
      <c r="B479" s="1" t="s">
        <v>1229</v>
      </c>
      <c r="C479" s="1" t="s">
        <v>59</v>
      </c>
      <c r="D479" s="1" t="s">
        <v>60</v>
      </c>
      <c r="E479" s="1"/>
      <c r="F479" s="1" t="s">
        <v>20</v>
      </c>
      <c r="G479" s="1">
        <v>59</v>
      </c>
      <c r="H479" s="1">
        <v>59</v>
      </c>
      <c r="I479" s="1">
        <v>40</v>
      </c>
      <c r="J479" s="1">
        <v>40</v>
      </c>
      <c r="K479" s="1" t="s">
        <v>59</v>
      </c>
      <c r="L479" s="27">
        <v>1</v>
      </c>
      <c r="M479" s="27" t="s">
        <v>1639</v>
      </c>
      <c r="N479" s="1" t="s">
        <v>1227</v>
      </c>
      <c r="O479" s="1"/>
      <c r="P479" s="1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</row>
    <row r="480" spans="1:27" ht="12.75">
      <c r="A480" s="1" t="s">
        <v>1230</v>
      </c>
      <c r="B480" s="1" t="s">
        <v>1231</v>
      </c>
      <c r="C480" s="1" t="s">
        <v>59</v>
      </c>
      <c r="D480" s="1" t="s">
        <v>60</v>
      </c>
      <c r="E480" s="1"/>
      <c r="F480" s="1" t="s">
        <v>61</v>
      </c>
      <c r="G480" s="1">
        <v>11</v>
      </c>
      <c r="H480" s="1">
        <v>11</v>
      </c>
      <c r="I480" s="1">
        <v>9</v>
      </c>
      <c r="J480" s="1">
        <v>9</v>
      </c>
      <c r="K480" s="1" t="s">
        <v>59</v>
      </c>
      <c r="L480" s="27" t="s">
        <v>1643</v>
      </c>
      <c r="M480" s="27" t="s">
        <v>1639</v>
      </c>
      <c r="N480" s="1"/>
      <c r="O480" s="1"/>
      <c r="P480" s="1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</row>
    <row r="481" spans="1:27" ht="12.75">
      <c r="A481" s="1" t="s">
        <v>234</v>
      </c>
      <c r="B481" s="1" t="s">
        <v>235</v>
      </c>
      <c r="C481" s="1" t="s">
        <v>190</v>
      </c>
      <c r="D481" s="1" t="s">
        <v>18</v>
      </c>
      <c r="E481" s="1" t="s">
        <v>226</v>
      </c>
      <c r="F481" s="1" t="s">
        <v>72</v>
      </c>
      <c r="G481" s="1">
        <v>2</v>
      </c>
      <c r="H481" s="1">
        <v>7</v>
      </c>
      <c r="I481" s="1">
        <v>3</v>
      </c>
      <c r="J481" s="1">
        <v>6</v>
      </c>
      <c r="K481" s="1"/>
      <c r="L481" s="27" t="s">
        <v>115</v>
      </c>
      <c r="M481" s="27" t="s">
        <v>60</v>
      </c>
      <c r="N481" s="1"/>
      <c r="O481" s="1"/>
      <c r="P481" s="1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</row>
    <row r="482" spans="1:27" ht="12.75">
      <c r="A482" s="1" t="s">
        <v>933</v>
      </c>
      <c r="B482" s="1" t="s">
        <v>934</v>
      </c>
      <c r="C482" s="1" t="s">
        <v>55</v>
      </c>
      <c r="D482" s="1" t="s">
        <v>18</v>
      </c>
      <c r="E482" s="1"/>
      <c r="F482" s="1" t="s">
        <v>68</v>
      </c>
      <c r="G482" s="1">
        <v>14</v>
      </c>
      <c r="H482" s="1">
        <v>14</v>
      </c>
      <c r="I482" s="1">
        <v>12</v>
      </c>
      <c r="J482" s="1">
        <v>12</v>
      </c>
      <c r="K482" s="1" t="s">
        <v>98</v>
      </c>
      <c r="L482" s="27">
        <v>1</v>
      </c>
      <c r="M482" s="27" t="s">
        <v>60</v>
      </c>
      <c r="N482" s="1"/>
      <c r="O482" s="1"/>
      <c r="P482" s="1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</row>
    <row r="483" spans="1:27" ht="12.75">
      <c r="A483" s="1" t="s">
        <v>930</v>
      </c>
      <c r="B483" s="1" t="s">
        <v>931</v>
      </c>
      <c r="C483" s="1" t="s">
        <v>55</v>
      </c>
      <c r="D483" s="1" t="s">
        <v>18</v>
      </c>
      <c r="E483" s="1"/>
      <c r="F483" s="1" t="s">
        <v>68</v>
      </c>
      <c r="G483" s="1">
        <v>37</v>
      </c>
      <c r="H483" s="1">
        <v>37</v>
      </c>
      <c r="I483" s="1">
        <v>35</v>
      </c>
      <c r="J483" s="1">
        <v>35</v>
      </c>
      <c r="K483" s="1" t="s">
        <v>98</v>
      </c>
      <c r="L483" s="27">
        <v>1</v>
      </c>
      <c r="M483" s="27" t="s">
        <v>60</v>
      </c>
      <c r="N483" s="1" t="s">
        <v>932</v>
      </c>
      <c r="O483" s="1"/>
      <c r="P483" s="1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</row>
    <row r="484" spans="1:27" ht="12.75">
      <c r="A484" s="1" t="s">
        <v>1691</v>
      </c>
      <c r="B484" s="1" t="s">
        <v>1692</v>
      </c>
      <c r="C484" s="1" t="s">
        <v>205</v>
      </c>
      <c r="D484" s="1" t="s">
        <v>333</v>
      </c>
      <c r="E484" s="1"/>
      <c r="F484" s="1" t="s">
        <v>61</v>
      </c>
      <c r="G484" s="1">
        <v>4</v>
      </c>
      <c r="H484" s="1">
        <v>8</v>
      </c>
      <c r="I484" s="1">
        <v>8</v>
      </c>
      <c r="J484" s="1">
        <v>8</v>
      </c>
      <c r="K484" s="1" t="s">
        <v>98</v>
      </c>
      <c r="L484" s="27" t="s">
        <v>1630</v>
      </c>
      <c r="M484" s="27" t="s">
        <v>1639</v>
      </c>
      <c r="N484" s="1"/>
      <c r="O484" s="1"/>
      <c r="P484" s="1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</row>
    <row r="485" spans="1:27" ht="12.75">
      <c r="A485" s="1" t="s">
        <v>1693</v>
      </c>
      <c r="B485" s="1" t="s">
        <v>1694</v>
      </c>
      <c r="C485" s="1" t="s">
        <v>205</v>
      </c>
      <c r="D485" s="1" t="s">
        <v>333</v>
      </c>
      <c r="E485" s="1"/>
      <c r="F485" s="1" t="s">
        <v>61</v>
      </c>
      <c r="G485" s="1">
        <v>8</v>
      </c>
      <c r="H485" s="1">
        <v>8</v>
      </c>
      <c r="I485" s="1">
        <v>9</v>
      </c>
      <c r="J485" s="1">
        <v>10</v>
      </c>
      <c r="K485" s="1" t="s">
        <v>98</v>
      </c>
      <c r="L485" s="27" t="s">
        <v>1630</v>
      </c>
      <c r="M485" s="27" t="s">
        <v>1639</v>
      </c>
      <c r="N485" s="1"/>
      <c r="O485" s="1"/>
      <c r="P485" s="1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</row>
    <row r="486" spans="1:27" ht="12.75">
      <c r="A486" s="1" t="s">
        <v>159</v>
      </c>
      <c r="B486" s="1" t="s">
        <v>160</v>
      </c>
      <c r="C486" s="1" t="s">
        <v>161</v>
      </c>
      <c r="D486" s="1" t="s">
        <v>18</v>
      </c>
      <c r="E486" s="1" t="s">
        <v>60</v>
      </c>
      <c r="F486" s="1" t="s">
        <v>72</v>
      </c>
      <c r="G486" s="1">
        <v>22</v>
      </c>
      <c r="H486" s="1">
        <v>32</v>
      </c>
      <c r="I486" s="1">
        <v>30</v>
      </c>
      <c r="J486" s="1">
        <v>30</v>
      </c>
      <c r="K486" s="1" t="s">
        <v>98</v>
      </c>
      <c r="L486" s="27">
        <v>1</v>
      </c>
      <c r="M486" s="27" t="s">
        <v>60</v>
      </c>
      <c r="N486" s="1"/>
      <c r="O486" s="1"/>
      <c r="P486" s="1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</row>
    <row r="487" spans="1:27" ht="12.75">
      <c r="A487" s="1" t="s">
        <v>128</v>
      </c>
      <c r="B487" s="1" t="s">
        <v>129</v>
      </c>
      <c r="C487" s="1" t="s">
        <v>130</v>
      </c>
      <c r="D487" s="1" t="s">
        <v>97</v>
      </c>
      <c r="E487" s="1"/>
      <c r="F487" s="1" t="s">
        <v>72</v>
      </c>
      <c r="G487" s="1">
        <v>16</v>
      </c>
      <c r="H487" s="1">
        <v>32</v>
      </c>
      <c r="I487" s="1">
        <v>21</v>
      </c>
      <c r="J487" s="1">
        <v>21</v>
      </c>
      <c r="K487" s="1" t="s">
        <v>59</v>
      </c>
      <c r="L487" s="27" t="s">
        <v>56</v>
      </c>
      <c r="M487" s="27" t="s">
        <v>1639</v>
      </c>
      <c r="N487" s="1"/>
      <c r="O487" s="1"/>
      <c r="P487" s="1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</row>
    <row r="488" spans="1:27" ht="12.75">
      <c r="A488" s="1" t="s">
        <v>1542</v>
      </c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27"/>
      <c r="M488" s="27" t="s">
        <v>60</v>
      </c>
      <c r="N488" s="1" t="s">
        <v>1539</v>
      </c>
      <c r="O488" s="1"/>
      <c r="P488" s="1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</row>
    <row r="489" spans="1:27" ht="12.75">
      <c r="A489" s="1" t="s">
        <v>188</v>
      </c>
      <c r="B489" s="1" t="s">
        <v>189</v>
      </c>
      <c r="C489" s="1" t="s">
        <v>190</v>
      </c>
      <c r="D489" s="1" t="s">
        <v>18</v>
      </c>
      <c r="E489" s="1" t="s">
        <v>60</v>
      </c>
      <c r="F489" s="1" t="s">
        <v>72</v>
      </c>
      <c r="G489" s="1">
        <v>9</v>
      </c>
      <c r="H489" s="1">
        <v>16</v>
      </c>
      <c r="I489" s="1">
        <v>12</v>
      </c>
      <c r="J489" s="1">
        <v>12</v>
      </c>
      <c r="K489" s="1" t="s">
        <v>98</v>
      </c>
      <c r="L489" s="27">
        <v>1</v>
      </c>
      <c r="M489" s="27" t="s">
        <v>60</v>
      </c>
      <c r="N489" s="1"/>
      <c r="O489" s="1"/>
      <c r="P489" s="1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</row>
    <row r="490" spans="1:27" ht="12.75">
      <c r="A490" s="1" t="s">
        <v>1285</v>
      </c>
      <c r="B490" s="1" t="s">
        <v>1286</v>
      </c>
      <c r="C490" s="1" t="s">
        <v>190</v>
      </c>
      <c r="D490" s="1" t="s">
        <v>60</v>
      </c>
      <c r="E490" s="1"/>
      <c r="F490" s="1" t="s">
        <v>72</v>
      </c>
      <c r="G490" s="105">
        <v>8</v>
      </c>
      <c r="H490" s="1">
        <v>19</v>
      </c>
      <c r="I490" s="1">
        <v>12</v>
      </c>
      <c r="J490" s="1">
        <v>12</v>
      </c>
      <c r="K490" s="1" t="s">
        <v>98</v>
      </c>
      <c r="L490" s="27">
        <v>1</v>
      </c>
      <c r="M490" s="27" t="s">
        <v>60</v>
      </c>
      <c r="N490" s="1"/>
      <c r="O490" s="1"/>
      <c r="P490" s="1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</row>
    <row r="491" spans="1:27" ht="12.75">
      <c r="A491" s="1" t="s">
        <v>1287</v>
      </c>
      <c r="B491" s="1" t="s">
        <v>1288</v>
      </c>
      <c r="C491" s="1" t="s">
        <v>190</v>
      </c>
      <c r="D491" s="1" t="s">
        <v>60</v>
      </c>
      <c r="E491" s="1"/>
      <c r="F491" s="1" t="s">
        <v>72</v>
      </c>
      <c r="G491" s="1">
        <v>27</v>
      </c>
      <c r="H491" s="1">
        <v>27</v>
      </c>
      <c r="I491" s="1">
        <v>22</v>
      </c>
      <c r="J491" s="1">
        <v>22</v>
      </c>
      <c r="K491" s="1" t="s">
        <v>98</v>
      </c>
      <c r="L491" s="27">
        <v>1</v>
      </c>
      <c r="M491" s="27" t="s">
        <v>60</v>
      </c>
      <c r="N491" s="1"/>
      <c r="O491" s="1"/>
      <c r="P491" s="1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</row>
    <row r="492" spans="1:27" ht="12.75">
      <c r="A492" s="1" t="s">
        <v>191</v>
      </c>
      <c r="B492" s="1" t="s">
        <v>192</v>
      </c>
      <c r="C492" s="1" t="s">
        <v>170</v>
      </c>
      <c r="D492" s="1" t="s">
        <v>18</v>
      </c>
      <c r="E492" s="1"/>
      <c r="F492" s="1" t="s">
        <v>72</v>
      </c>
      <c r="G492" s="1">
        <v>4</v>
      </c>
      <c r="H492" s="1">
        <v>2</v>
      </c>
      <c r="I492" s="1" t="s">
        <v>193</v>
      </c>
      <c r="J492" s="1">
        <v>3</v>
      </c>
      <c r="K492" s="1" t="s">
        <v>181</v>
      </c>
      <c r="L492" s="27">
        <v>1</v>
      </c>
      <c r="M492" s="27" t="s">
        <v>60</v>
      </c>
      <c r="N492" s="1"/>
      <c r="O492" s="1"/>
      <c r="P492" s="1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</row>
    <row r="493" spans="1:27" ht="12.75">
      <c r="A493" s="1" t="s">
        <v>319</v>
      </c>
      <c r="B493" s="1" t="s">
        <v>320</v>
      </c>
      <c r="C493" s="1" t="s">
        <v>179</v>
      </c>
      <c r="D493" s="1" t="s">
        <v>18</v>
      </c>
      <c r="E493" s="1" t="s">
        <v>321</v>
      </c>
      <c r="F493" s="1" t="s">
        <v>61</v>
      </c>
      <c r="G493" s="1">
        <v>3</v>
      </c>
      <c r="H493" s="1">
        <v>3</v>
      </c>
      <c r="I493" s="1">
        <v>4</v>
      </c>
      <c r="J493" s="1">
        <v>4</v>
      </c>
      <c r="K493" s="1" t="s">
        <v>181</v>
      </c>
      <c r="L493" s="27" t="s">
        <v>56</v>
      </c>
      <c r="M493" s="27" t="s">
        <v>60</v>
      </c>
      <c r="N493" s="1"/>
      <c r="O493" s="1"/>
      <c r="P493" s="1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</row>
    <row r="494" spans="1:27" ht="12.75">
      <c r="A494" s="1" t="s">
        <v>769</v>
      </c>
      <c r="B494" s="1" t="s">
        <v>770</v>
      </c>
      <c r="C494" s="1" t="s">
        <v>771</v>
      </c>
      <c r="D494" s="1" t="s">
        <v>255</v>
      </c>
      <c r="E494" s="1"/>
      <c r="F494" s="1" t="s">
        <v>72</v>
      </c>
      <c r="G494" s="1">
        <v>4</v>
      </c>
      <c r="H494" s="1">
        <v>2</v>
      </c>
      <c r="I494" s="1">
        <v>4</v>
      </c>
      <c r="J494" s="1">
        <v>4</v>
      </c>
      <c r="K494" s="1" t="s">
        <v>181</v>
      </c>
      <c r="L494" s="27" t="s">
        <v>111</v>
      </c>
      <c r="M494" s="27" t="s">
        <v>60</v>
      </c>
      <c r="N494" s="1"/>
      <c r="O494" s="1"/>
      <c r="P494" s="1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</row>
    <row r="495" spans="1:27" ht="12.75">
      <c r="A495" s="1" t="s">
        <v>365</v>
      </c>
      <c r="B495" s="1" t="s">
        <v>366</v>
      </c>
      <c r="C495" s="1" t="s">
        <v>55</v>
      </c>
      <c r="D495" s="1" t="s">
        <v>18</v>
      </c>
      <c r="E495" s="1"/>
      <c r="F495" s="1" t="s">
        <v>61</v>
      </c>
      <c r="G495" s="1">
        <v>4</v>
      </c>
      <c r="H495" s="1">
        <v>6</v>
      </c>
      <c r="I495" s="1">
        <v>6</v>
      </c>
      <c r="J495" s="1">
        <v>6</v>
      </c>
      <c r="K495" s="1" t="s">
        <v>98</v>
      </c>
      <c r="L495" s="27" t="s">
        <v>56</v>
      </c>
      <c r="M495" s="27" t="s">
        <v>60</v>
      </c>
      <c r="N495" s="1"/>
      <c r="O495" s="1"/>
      <c r="P495" s="1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</row>
    <row r="496" spans="1:27" ht="12.75">
      <c r="A496" s="1" t="s">
        <v>935</v>
      </c>
      <c r="B496" s="1" t="s">
        <v>936</v>
      </c>
      <c r="C496" s="1" t="s">
        <v>55</v>
      </c>
      <c r="D496" s="1" t="s">
        <v>18</v>
      </c>
      <c r="E496" s="1"/>
      <c r="F496" s="1" t="s">
        <v>20</v>
      </c>
      <c r="G496" s="1">
        <v>11</v>
      </c>
      <c r="H496" s="1">
        <v>11</v>
      </c>
      <c r="I496" s="1">
        <v>9</v>
      </c>
      <c r="J496" s="1">
        <v>9</v>
      </c>
      <c r="K496" s="1" t="s">
        <v>98</v>
      </c>
      <c r="L496" s="27" t="s">
        <v>1645</v>
      </c>
      <c r="M496" s="27" t="s">
        <v>60</v>
      </c>
      <c r="N496" s="1"/>
      <c r="O496" s="1"/>
      <c r="P496" s="1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</row>
    <row r="497" spans="1:27" ht="12.75">
      <c r="A497" s="1" t="s">
        <v>937</v>
      </c>
      <c r="B497" s="1" t="s">
        <v>938</v>
      </c>
      <c r="C497" s="1" t="s">
        <v>55</v>
      </c>
      <c r="D497" s="1" t="s">
        <v>18</v>
      </c>
      <c r="E497" s="1"/>
      <c r="F497" s="1" t="s">
        <v>72</v>
      </c>
      <c r="G497" s="1">
        <v>18</v>
      </c>
      <c r="H497" s="1">
        <v>18</v>
      </c>
      <c r="I497" s="1">
        <v>18</v>
      </c>
      <c r="J497" s="1">
        <v>18</v>
      </c>
      <c r="K497" s="1" t="s">
        <v>98</v>
      </c>
      <c r="L497" s="27" t="s">
        <v>1643</v>
      </c>
      <c r="M497" s="27" t="s">
        <v>60</v>
      </c>
      <c r="N497" s="1"/>
      <c r="O497" s="1"/>
      <c r="P497" s="1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</row>
    <row r="498" spans="1:27" ht="12.75">
      <c r="A498" s="1" t="s">
        <v>728</v>
      </c>
      <c r="B498" s="1" t="s">
        <v>729</v>
      </c>
      <c r="C498" s="1" t="s">
        <v>238</v>
      </c>
      <c r="D498" s="1" t="s">
        <v>607</v>
      </c>
      <c r="E498" s="1"/>
      <c r="F498" s="1" t="s">
        <v>20</v>
      </c>
      <c r="G498" s="1">
        <v>5</v>
      </c>
      <c r="H498" s="1">
        <v>4</v>
      </c>
      <c r="I498" s="1">
        <v>5</v>
      </c>
      <c r="J498" s="1">
        <v>5</v>
      </c>
      <c r="K498" s="1" t="s">
        <v>98</v>
      </c>
      <c r="L498" s="27" t="s">
        <v>1649</v>
      </c>
      <c r="M498" s="27" t="s">
        <v>60</v>
      </c>
      <c r="N498" s="1"/>
      <c r="O498" s="1"/>
      <c r="P498" s="1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</row>
    <row r="499" spans="1:27" ht="12.75">
      <c r="A499" s="1" t="s">
        <v>1801</v>
      </c>
      <c r="B499" s="1" t="s">
        <v>273</v>
      </c>
      <c r="C499" s="1" t="s">
        <v>274</v>
      </c>
      <c r="D499" s="1" t="s">
        <v>18</v>
      </c>
      <c r="E499" s="1" t="s">
        <v>60</v>
      </c>
      <c r="F499" s="1" t="s">
        <v>20</v>
      </c>
      <c r="G499" s="1">
        <v>4</v>
      </c>
      <c r="H499" s="1">
        <v>5</v>
      </c>
      <c r="I499" s="1">
        <v>6</v>
      </c>
      <c r="J499" s="1">
        <v>6</v>
      </c>
      <c r="K499" s="1" t="s">
        <v>98</v>
      </c>
      <c r="L499" s="27">
        <v>1</v>
      </c>
      <c r="M499" s="27" t="s">
        <v>60</v>
      </c>
      <c r="N499" s="1"/>
      <c r="O499" s="1"/>
      <c r="P499" s="1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</row>
    <row r="500" spans="1:27" ht="12.75">
      <c r="A500" s="1" t="s">
        <v>1802</v>
      </c>
      <c r="B500" s="1" t="s">
        <v>1803</v>
      </c>
      <c r="C500" s="1" t="s">
        <v>274</v>
      </c>
      <c r="D500" s="1" t="s">
        <v>18</v>
      </c>
      <c r="E500" s="1" t="s">
        <v>60</v>
      </c>
      <c r="F500" s="1" t="s">
        <v>20</v>
      </c>
      <c r="G500" s="1">
        <v>8</v>
      </c>
      <c r="H500" s="1">
        <v>8</v>
      </c>
      <c r="I500" s="1">
        <v>9</v>
      </c>
      <c r="J500" s="1">
        <v>9</v>
      </c>
      <c r="K500" s="1" t="s">
        <v>98</v>
      </c>
      <c r="L500" s="27">
        <v>1</v>
      </c>
      <c r="M500" s="27" t="s">
        <v>60</v>
      </c>
      <c r="N500" s="1"/>
      <c r="O500" s="1"/>
      <c r="P500" s="1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</row>
    <row r="501" spans="1:27" ht="12.75">
      <c r="A501" s="1" t="s">
        <v>1804</v>
      </c>
      <c r="B501" s="1" t="s">
        <v>1805</v>
      </c>
      <c r="C501" s="1" t="s">
        <v>274</v>
      </c>
      <c r="D501" s="1" t="s">
        <v>18</v>
      </c>
      <c r="E501" s="1" t="s">
        <v>60</v>
      </c>
      <c r="F501" s="1" t="s">
        <v>20</v>
      </c>
      <c r="G501" s="1">
        <v>10</v>
      </c>
      <c r="H501" s="1">
        <v>10</v>
      </c>
      <c r="I501" s="1">
        <v>12</v>
      </c>
      <c r="J501" s="1">
        <v>12</v>
      </c>
      <c r="K501" s="1" t="s">
        <v>98</v>
      </c>
      <c r="L501" s="27">
        <v>1</v>
      </c>
      <c r="M501" s="27" t="s">
        <v>60</v>
      </c>
      <c r="N501" s="1"/>
      <c r="O501" s="1"/>
      <c r="P501" s="1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</row>
    <row r="502" spans="1:27" ht="12.75">
      <c r="A502" s="1" t="s">
        <v>1806</v>
      </c>
      <c r="B502" s="1" t="s">
        <v>1807</v>
      </c>
      <c r="C502" s="1" t="s">
        <v>274</v>
      </c>
      <c r="D502" s="1" t="s">
        <v>18</v>
      </c>
      <c r="E502" s="1" t="s">
        <v>60</v>
      </c>
      <c r="F502" s="1" t="s">
        <v>20</v>
      </c>
      <c r="G502" s="1">
        <v>13</v>
      </c>
      <c r="H502" s="1">
        <v>13</v>
      </c>
      <c r="I502" s="1">
        <v>15</v>
      </c>
      <c r="J502" s="1">
        <v>15</v>
      </c>
      <c r="K502" s="1" t="s">
        <v>98</v>
      </c>
      <c r="L502" s="27">
        <v>1</v>
      </c>
      <c r="M502" s="27" t="s">
        <v>60</v>
      </c>
      <c r="N502" s="1"/>
      <c r="O502" s="1"/>
      <c r="P502" s="1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</row>
    <row r="503" spans="1:27" ht="12.75">
      <c r="A503" s="1" t="s">
        <v>1808</v>
      </c>
      <c r="B503" s="1" t="s">
        <v>1809</v>
      </c>
      <c r="C503" s="1" t="s">
        <v>274</v>
      </c>
      <c r="D503" s="1" t="s">
        <v>18</v>
      </c>
      <c r="E503" s="1" t="s">
        <v>60</v>
      </c>
      <c r="F503" s="1" t="s">
        <v>20</v>
      </c>
      <c r="G503" s="1">
        <v>16</v>
      </c>
      <c r="H503" s="1">
        <v>16</v>
      </c>
      <c r="I503" s="1">
        <v>18</v>
      </c>
      <c r="J503" s="1">
        <v>18</v>
      </c>
      <c r="K503" s="1" t="s">
        <v>98</v>
      </c>
      <c r="L503" s="27">
        <v>1</v>
      </c>
      <c r="M503" s="27" t="s">
        <v>60</v>
      </c>
      <c r="N503" s="1"/>
      <c r="O503" s="1"/>
      <c r="P503" s="1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</row>
    <row r="504" spans="1:27" ht="12.75">
      <c r="A504" s="1" t="s">
        <v>736</v>
      </c>
      <c r="B504" s="1" t="s">
        <v>737</v>
      </c>
      <c r="C504" s="1" t="s">
        <v>238</v>
      </c>
      <c r="D504" s="1" t="s">
        <v>680</v>
      </c>
      <c r="E504" s="1"/>
      <c r="F504" s="1" t="s">
        <v>20</v>
      </c>
      <c r="G504" s="1">
        <v>5</v>
      </c>
      <c r="H504" s="1">
        <v>6</v>
      </c>
      <c r="I504" s="1">
        <v>5</v>
      </c>
      <c r="J504" s="1">
        <v>5</v>
      </c>
      <c r="K504" s="1" t="s">
        <v>98</v>
      </c>
      <c r="L504" s="27" t="s">
        <v>115</v>
      </c>
      <c r="M504" s="27" t="s">
        <v>60</v>
      </c>
      <c r="N504" s="1"/>
      <c r="O504" s="1"/>
      <c r="P504" s="1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</row>
    <row r="505" spans="1:27" ht="12.75">
      <c r="A505" s="1" t="s">
        <v>740</v>
      </c>
      <c r="B505" s="1" t="s">
        <v>741</v>
      </c>
      <c r="C505" s="1" t="s">
        <v>238</v>
      </c>
      <c r="D505" s="1" t="s">
        <v>680</v>
      </c>
      <c r="E505" s="1"/>
      <c r="F505" s="1" t="s">
        <v>72</v>
      </c>
      <c r="G505" s="1">
        <v>13</v>
      </c>
      <c r="H505" s="1">
        <v>13</v>
      </c>
      <c r="I505" s="1">
        <v>15</v>
      </c>
      <c r="J505" s="1">
        <v>15</v>
      </c>
      <c r="K505" s="1" t="s">
        <v>98</v>
      </c>
      <c r="L505" s="27" t="s">
        <v>115</v>
      </c>
      <c r="M505" s="27" t="s">
        <v>60</v>
      </c>
      <c r="N505" s="1"/>
      <c r="O505" s="1"/>
      <c r="P505" s="1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</row>
    <row r="506" spans="1:27" ht="12.75">
      <c r="A506" s="1" t="s">
        <v>738</v>
      </c>
      <c r="B506" s="1" t="s">
        <v>739</v>
      </c>
      <c r="C506" s="1" t="s">
        <v>238</v>
      </c>
      <c r="D506" s="1" t="s">
        <v>680</v>
      </c>
      <c r="E506" s="1"/>
      <c r="F506" s="1" t="s">
        <v>72</v>
      </c>
      <c r="G506" s="1">
        <v>9</v>
      </c>
      <c r="H506" s="1">
        <v>9</v>
      </c>
      <c r="I506" s="1">
        <v>9</v>
      </c>
      <c r="J506" s="1">
        <v>9</v>
      </c>
      <c r="K506" s="1" t="s">
        <v>98</v>
      </c>
      <c r="L506" s="27" t="s">
        <v>115</v>
      </c>
      <c r="M506" s="27" t="s">
        <v>60</v>
      </c>
      <c r="N506" s="1"/>
      <c r="O506" s="1"/>
      <c r="P506" s="1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</row>
    <row r="507" spans="1:27" ht="12.75">
      <c r="A507" s="1" t="s">
        <v>1548</v>
      </c>
      <c r="B507" s="1"/>
      <c r="C507" s="1"/>
      <c r="D507" s="1"/>
      <c r="E507" s="1"/>
      <c r="F507" s="1" t="s">
        <v>61</v>
      </c>
      <c r="G507" s="1"/>
      <c r="H507" s="1"/>
      <c r="I507" s="1"/>
      <c r="J507" s="1"/>
      <c r="K507" s="1" t="s">
        <v>98</v>
      </c>
      <c r="L507" s="27" t="s">
        <v>1645</v>
      </c>
      <c r="M507" s="27" t="s">
        <v>60</v>
      </c>
      <c r="N507" s="1" t="s">
        <v>1549</v>
      </c>
      <c r="O507" s="1"/>
      <c r="P507" s="1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</row>
    <row r="508" spans="1:27" ht="12.75">
      <c r="A508" s="1" t="s">
        <v>137</v>
      </c>
      <c r="B508" s="1" t="s">
        <v>138</v>
      </c>
      <c r="C508" s="1" t="s">
        <v>59</v>
      </c>
      <c r="D508" s="1" t="s">
        <v>60</v>
      </c>
      <c r="E508" s="1" t="s">
        <v>60</v>
      </c>
      <c r="F508" s="1" t="s">
        <v>72</v>
      </c>
      <c r="G508" s="105">
        <v>6</v>
      </c>
      <c r="H508" s="1">
        <v>6</v>
      </c>
      <c r="I508" s="1">
        <v>6</v>
      </c>
      <c r="J508" s="1">
        <v>6</v>
      </c>
      <c r="K508" s="1" t="s">
        <v>59</v>
      </c>
      <c r="L508" s="27" t="s">
        <v>139</v>
      </c>
      <c r="M508" s="27" t="s">
        <v>1639</v>
      </c>
      <c r="N508" s="1"/>
      <c r="O508" s="1"/>
      <c r="P508" s="1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</row>
    <row r="509" spans="1:27" ht="12.75">
      <c r="A509" s="1" t="s">
        <v>1555</v>
      </c>
      <c r="B509" s="1"/>
      <c r="C509" s="1"/>
      <c r="D509" s="1"/>
      <c r="E509" s="1"/>
      <c r="F509" s="1"/>
      <c r="G509" s="1"/>
      <c r="H509" s="1"/>
      <c r="I509" s="1"/>
      <c r="J509" s="1"/>
      <c r="K509" s="1" t="s">
        <v>181</v>
      </c>
      <c r="L509" s="27"/>
      <c r="M509" s="27" t="s">
        <v>60</v>
      </c>
      <c r="N509" s="1" t="s">
        <v>1554</v>
      </c>
      <c r="O509" s="1"/>
      <c r="P509" s="1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</row>
    <row r="510" spans="1:27" ht="12.75">
      <c r="A510" s="1" t="s">
        <v>1232</v>
      </c>
      <c r="B510" s="1" t="s">
        <v>1233</v>
      </c>
      <c r="C510" s="1" t="s">
        <v>59</v>
      </c>
      <c r="D510" s="1" t="s">
        <v>60</v>
      </c>
      <c r="E510" s="1" t="s">
        <v>1234</v>
      </c>
      <c r="F510" s="1" t="s">
        <v>20</v>
      </c>
      <c r="G510" s="105">
        <v>8</v>
      </c>
      <c r="H510" s="1">
        <v>14</v>
      </c>
      <c r="I510" s="1">
        <v>9</v>
      </c>
      <c r="J510" s="1">
        <v>9</v>
      </c>
      <c r="K510" s="1" t="s">
        <v>59</v>
      </c>
      <c r="L510" s="27">
        <v>1</v>
      </c>
      <c r="M510" s="27" t="s">
        <v>1639</v>
      </c>
      <c r="N510" s="1"/>
      <c r="O510" s="1"/>
      <c r="P510" s="1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</row>
    <row r="511" spans="1:27" ht="12.75">
      <c r="A511" s="1" t="s">
        <v>1237</v>
      </c>
      <c r="B511" s="1" t="s">
        <v>1238</v>
      </c>
      <c r="C511" s="1" t="s">
        <v>59</v>
      </c>
      <c r="D511" s="1" t="s">
        <v>60</v>
      </c>
      <c r="E511" s="1" t="s">
        <v>1234</v>
      </c>
      <c r="F511" s="1" t="s">
        <v>20</v>
      </c>
      <c r="G511" s="1">
        <v>24</v>
      </c>
      <c r="H511" s="1">
        <v>24</v>
      </c>
      <c r="I511" s="1">
        <v>19</v>
      </c>
      <c r="J511" s="1">
        <v>19</v>
      </c>
      <c r="K511" s="1" t="s">
        <v>59</v>
      </c>
      <c r="L511" s="27">
        <v>1</v>
      </c>
      <c r="M511" s="27" t="s">
        <v>1639</v>
      </c>
      <c r="N511" s="1"/>
      <c r="O511" s="1"/>
      <c r="P511" s="1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</row>
    <row r="512" spans="1:27" ht="12.75">
      <c r="A512" s="1" t="s">
        <v>1235</v>
      </c>
      <c r="B512" s="1" t="s">
        <v>1236</v>
      </c>
      <c r="C512" s="1" t="s">
        <v>59</v>
      </c>
      <c r="D512" s="1" t="s">
        <v>60</v>
      </c>
      <c r="E512" s="1" t="s">
        <v>1234</v>
      </c>
      <c r="F512" s="1" t="s">
        <v>20</v>
      </c>
      <c r="G512" s="1">
        <v>26</v>
      </c>
      <c r="H512" s="1">
        <v>26</v>
      </c>
      <c r="I512" s="1">
        <v>19</v>
      </c>
      <c r="J512" s="1">
        <v>19</v>
      </c>
      <c r="K512" s="1" t="s">
        <v>59</v>
      </c>
      <c r="L512" s="27">
        <v>1</v>
      </c>
      <c r="M512" s="27" t="s">
        <v>1639</v>
      </c>
      <c r="N512" s="1"/>
      <c r="O512" s="1"/>
      <c r="P512" s="1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</row>
    <row r="513" spans="1:27" ht="12.75">
      <c r="A513" s="1" t="s">
        <v>1135</v>
      </c>
      <c r="B513" s="1" t="s">
        <v>1136</v>
      </c>
      <c r="C513" s="1" t="s">
        <v>238</v>
      </c>
      <c r="D513" s="1" t="s">
        <v>184</v>
      </c>
      <c r="E513" s="1"/>
      <c r="F513" s="1" t="s">
        <v>72</v>
      </c>
      <c r="G513" s="105">
        <v>28</v>
      </c>
      <c r="H513" s="1">
        <v>52</v>
      </c>
      <c r="I513" s="1">
        <v>60</v>
      </c>
      <c r="J513" s="1">
        <v>60</v>
      </c>
      <c r="K513" s="1" t="s">
        <v>392</v>
      </c>
      <c r="L513" s="27" t="s">
        <v>1643</v>
      </c>
      <c r="M513" s="27" t="s">
        <v>1637</v>
      </c>
      <c r="N513" s="1"/>
      <c r="O513" s="1"/>
      <c r="P513" s="1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</row>
    <row r="514" spans="1:27" ht="12.75">
      <c r="A514" s="1" t="s">
        <v>1404</v>
      </c>
      <c r="B514" s="1" t="s">
        <v>1405</v>
      </c>
      <c r="C514" s="1" t="s">
        <v>1406</v>
      </c>
      <c r="D514" s="1" t="s">
        <v>60</v>
      </c>
      <c r="E514" s="1"/>
      <c r="F514" s="1" t="s">
        <v>72</v>
      </c>
      <c r="G514" s="105">
        <v>4</v>
      </c>
      <c r="H514" s="1">
        <v>1</v>
      </c>
      <c r="I514" s="1">
        <v>3</v>
      </c>
      <c r="J514" s="1">
        <v>3</v>
      </c>
      <c r="K514" s="1" t="s">
        <v>886</v>
      </c>
      <c r="L514" s="27">
        <v>1</v>
      </c>
      <c r="M514" s="27" t="s">
        <v>60</v>
      </c>
      <c r="N514" s="1"/>
      <c r="O514" s="1"/>
      <c r="P514" s="1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</row>
    <row r="515" spans="1:27" ht="12.75">
      <c r="A515" s="1" t="s">
        <v>1407</v>
      </c>
      <c r="B515" s="1" t="s">
        <v>1408</v>
      </c>
      <c r="C515" s="1" t="s">
        <v>1409</v>
      </c>
      <c r="D515" s="1" t="s">
        <v>60</v>
      </c>
      <c r="E515" s="1" t="s">
        <v>97</v>
      </c>
      <c r="F515" s="1" t="s">
        <v>72</v>
      </c>
      <c r="G515" s="105">
        <v>5</v>
      </c>
      <c r="H515" s="1">
        <v>8</v>
      </c>
      <c r="I515" s="1">
        <v>6</v>
      </c>
      <c r="J515" s="1">
        <v>6</v>
      </c>
      <c r="K515" s="1" t="s">
        <v>98</v>
      </c>
      <c r="L515" s="27">
        <v>1</v>
      </c>
      <c r="M515" s="27" t="s">
        <v>1639</v>
      </c>
      <c r="N515" s="1"/>
      <c r="O515" s="1"/>
      <c r="P515" s="1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</row>
    <row r="516" spans="1:27" ht="12.75">
      <c r="A516" s="1" t="s">
        <v>730</v>
      </c>
      <c r="B516" s="1" t="s">
        <v>731</v>
      </c>
      <c r="C516" s="1" t="s">
        <v>732</v>
      </c>
      <c r="D516" s="1" t="s">
        <v>607</v>
      </c>
      <c r="E516" s="1"/>
      <c r="F516" s="1" t="s">
        <v>72</v>
      </c>
      <c r="G516" s="1">
        <v>1</v>
      </c>
      <c r="H516" s="1">
        <v>2</v>
      </c>
      <c r="I516" s="1">
        <v>2</v>
      </c>
      <c r="J516" s="1">
        <v>2</v>
      </c>
      <c r="K516" s="1" t="s">
        <v>733</v>
      </c>
      <c r="L516" s="27" t="s">
        <v>1643</v>
      </c>
      <c r="M516" s="27" t="s">
        <v>1637</v>
      </c>
      <c r="N516" s="1"/>
      <c r="O516" s="1"/>
      <c r="P516" s="1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</row>
    <row r="517" spans="1:27" ht="12.75">
      <c r="A517" s="1" t="s">
        <v>955</v>
      </c>
      <c r="B517" s="1" t="s">
        <v>956</v>
      </c>
      <c r="C517" s="1" t="s">
        <v>55</v>
      </c>
      <c r="D517" s="1" t="s">
        <v>18</v>
      </c>
      <c r="E517" s="1"/>
      <c r="F517" s="1" t="s">
        <v>72</v>
      </c>
      <c r="G517" s="1">
        <v>5</v>
      </c>
      <c r="H517" s="1">
        <v>11</v>
      </c>
      <c r="I517" s="1">
        <v>7</v>
      </c>
      <c r="J517" s="1">
        <v>7</v>
      </c>
      <c r="K517" s="1" t="s">
        <v>98</v>
      </c>
      <c r="L517" s="27" t="s">
        <v>1643</v>
      </c>
      <c r="M517" s="27" t="s">
        <v>60</v>
      </c>
      <c r="N517" s="1"/>
      <c r="O517" s="1"/>
      <c r="P517" s="1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</row>
    <row r="518" spans="1:27" ht="12.75">
      <c r="A518" s="1" t="s">
        <v>957</v>
      </c>
      <c r="B518" s="1" t="s">
        <v>958</v>
      </c>
      <c r="C518" s="1" t="s">
        <v>55</v>
      </c>
      <c r="D518" s="1" t="s">
        <v>18</v>
      </c>
      <c r="E518" s="1"/>
      <c r="F518" s="1" t="s">
        <v>72</v>
      </c>
      <c r="G518" s="1">
        <v>19</v>
      </c>
      <c r="H518" s="1">
        <v>19</v>
      </c>
      <c r="I518" s="1">
        <v>14</v>
      </c>
      <c r="J518" s="1">
        <v>14</v>
      </c>
      <c r="K518" s="1" t="s">
        <v>98</v>
      </c>
      <c r="L518" s="27">
        <v>44199</v>
      </c>
      <c r="M518" s="27" t="s">
        <v>60</v>
      </c>
      <c r="N518" s="1"/>
      <c r="O518" s="1"/>
      <c r="P518" s="1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</row>
    <row r="519" spans="1:27" ht="12.75">
      <c r="A519" s="1" t="s">
        <v>959</v>
      </c>
      <c r="B519" s="1" t="s">
        <v>960</v>
      </c>
      <c r="C519" s="1" t="s">
        <v>55</v>
      </c>
      <c r="D519" s="1" t="s">
        <v>18</v>
      </c>
      <c r="E519" s="1"/>
      <c r="F519" s="1" t="s">
        <v>72</v>
      </c>
      <c r="G519" s="1">
        <v>9</v>
      </c>
      <c r="H519" s="1">
        <v>15</v>
      </c>
      <c r="I519" s="1">
        <v>14</v>
      </c>
      <c r="J519" s="1">
        <v>14</v>
      </c>
      <c r="K519" s="1" t="s">
        <v>98</v>
      </c>
      <c r="L519" s="27">
        <v>44199</v>
      </c>
      <c r="M519" s="27" t="s">
        <v>60</v>
      </c>
      <c r="N519" s="1"/>
      <c r="O519" s="1"/>
      <c r="P519" s="1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</row>
    <row r="520" spans="1:27" ht="12.75">
      <c r="A520" s="1" t="s">
        <v>961</v>
      </c>
      <c r="B520" s="1" t="s">
        <v>962</v>
      </c>
      <c r="C520" s="1" t="s">
        <v>55</v>
      </c>
      <c r="D520" s="1" t="s">
        <v>18</v>
      </c>
      <c r="E520" s="1"/>
      <c r="F520" s="1" t="s">
        <v>72</v>
      </c>
      <c r="G520" s="1">
        <v>28</v>
      </c>
      <c r="H520" s="1">
        <v>28</v>
      </c>
      <c r="I520" s="1">
        <v>24</v>
      </c>
      <c r="J520" s="1">
        <v>24</v>
      </c>
      <c r="K520" s="1" t="s">
        <v>98</v>
      </c>
      <c r="L520" s="27">
        <v>1</v>
      </c>
      <c r="M520" s="27" t="s">
        <v>60</v>
      </c>
      <c r="N520" s="1"/>
      <c r="O520" s="1"/>
      <c r="P520" s="1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</row>
    <row r="521" spans="1:27" ht="12.75">
      <c r="A521" s="1" t="s">
        <v>963</v>
      </c>
      <c r="B521" s="1" t="s">
        <v>964</v>
      </c>
      <c r="C521" s="1" t="s">
        <v>55</v>
      </c>
      <c r="D521" s="1" t="s">
        <v>18</v>
      </c>
      <c r="E521" s="1"/>
      <c r="F521" s="1" t="s">
        <v>72</v>
      </c>
      <c r="G521" s="1">
        <v>15</v>
      </c>
      <c r="H521" s="1">
        <v>22</v>
      </c>
      <c r="I521" s="1">
        <v>18</v>
      </c>
      <c r="J521" s="1">
        <v>18</v>
      </c>
      <c r="K521" s="1" t="s">
        <v>98</v>
      </c>
      <c r="L521" s="27">
        <v>1</v>
      </c>
      <c r="M521" s="27" t="s">
        <v>60</v>
      </c>
      <c r="N521" s="1"/>
      <c r="O521" s="1"/>
      <c r="P521" s="1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</row>
    <row r="522" spans="1:27" ht="12.75">
      <c r="A522" s="1" t="s">
        <v>965</v>
      </c>
      <c r="B522" s="1" t="s">
        <v>966</v>
      </c>
      <c r="C522" s="1" t="s">
        <v>55</v>
      </c>
      <c r="D522" s="1" t="s">
        <v>18</v>
      </c>
      <c r="E522" s="1"/>
      <c r="F522" s="1" t="s">
        <v>72</v>
      </c>
      <c r="G522" s="1">
        <v>36</v>
      </c>
      <c r="H522" s="1">
        <v>36</v>
      </c>
      <c r="I522" s="1">
        <v>36</v>
      </c>
      <c r="J522" s="1">
        <v>36</v>
      </c>
      <c r="K522" s="1" t="s">
        <v>98</v>
      </c>
      <c r="L522" s="27">
        <v>1</v>
      </c>
      <c r="M522" s="27" t="s">
        <v>60</v>
      </c>
      <c r="N522" s="1"/>
      <c r="O522" s="1"/>
      <c r="P522" s="1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</row>
    <row r="523" spans="1:27" ht="12.75">
      <c r="A523" s="1" t="s">
        <v>1455</v>
      </c>
      <c r="B523" s="1" t="s">
        <v>1456</v>
      </c>
      <c r="C523" s="1" t="s">
        <v>1457</v>
      </c>
      <c r="D523" s="1" t="s">
        <v>807</v>
      </c>
      <c r="E523" s="1"/>
      <c r="F523" s="1" t="s">
        <v>206</v>
      </c>
      <c r="G523" s="1">
        <v>3</v>
      </c>
      <c r="H523" s="1">
        <v>5</v>
      </c>
      <c r="I523" s="1">
        <v>5</v>
      </c>
      <c r="J523" s="1">
        <v>5</v>
      </c>
      <c r="K523" s="1" t="s">
        <v>392</v>
      </c>
      <c r="L523" s="27" t="s">
        <v>1643</v>
      </c>
      <c r="M523" s="27" t="s">
        <v>60</v>
      </c>
      <c r="N523" s="1"/>
      <c r="O523" s="1"/>
      <c r="P523" s="1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</row>
    <row r="524" spans="1:27" ht="12.75">
      <c r="A524" s="1" t="s">
        <v>177</v>
      </c>
      <c r="B524" s="1" t="s">
        <v>178</v>
      </c>
      <c r="C524" s="1" t="s">
        <v>179</v>
      </c>
      <c r="D524" s="1" t="s">
        <v>18</v>
      </c>
      <c r="E524" s="1" t="s">
        <v>180</v>
      </c>
      <c r="F524" s="1" t="s">
        <v>61</v>
      </c>
      <c r="G524" s="1">
        <v>7</v>
      </c>
      <c r="H524" s="1">
        <v>7</v>
      </c>
      <c r="I524" s="1">
        <v>11</v>
      </c>
      <c r="J524" s="1">
        <v>11</v>
      </c>
      <c r="K524" s="1" t="s">
        <v>181</v>
      </c>
      <c r="L524" s="27">
        <v>1</v>
      </c>
      <c r="M524" s="27" t="s">
        <v>60</v>
      </c>
      <c r="N524" s="1"/>
      <c r="O524" s="1"/>
      <c r="P524" s="1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</row>
    <row r="525" spans="1:27" ht="12.75">
      <c r="A525" s="1" t="s">
        <v>182</v>
      </c>
      <c r="B525" s="1" t="s">
        <v>183</v>
      </c>
      <c r="C525" s="1" t="s">
        <v>179</v>
      </c>
      <c r="D525" s="1" t="s">
        <v>18</v>
      </c>
      <c r="E525" s="1" t="s">
        <v>184</v>
      </c>
      <c r="F525" s="1" t="s">
        <v>61</v>
      </c>
      <c r="G525" s="1">
        <v>7</v>
      </c>
      <c r="H525" s="1">
        <v>7</v>
      </c>
      <c r="I525" s="1">
        <v>8</v>
      </c>
      <c r="J525" s="1">
        <v>8</v>
      </c>
      <c r="K525" s="1" t="s">
        <v>181</v>
      </c>
      <c r="L525" s="27" t="s">
        <v>1834</v>
      </c>
      <c r="M525" s="27" t="s">
        <v>60</v>
      </c>
      <c r="N525" s="1"/>
      <c r="O525" s="1"/>
      <c r="P525" s="1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</row>
    <row r="526" spans="1:27" ht="12.75">
      <c r="A526" s="1" t="s">
        <v>216</v>
      </c>
      <c r="B526" s="1" t="s">
        <v>217</v>
      </c>
      <c r="C526" s="1" t="s">
        <v>179</v>
      </c>
      <c r="D526" s="1" t="s">
        <v>18</v>
      </c>
      <c r="E526" s="1" t="s">
        <v>218</v>
      </c>
      <c r="F526" s="1" t="s">
        <v>72</v>
      </c>
      <c r="G526" s="1">
        <v>10</v>
      </c>
      <c r="H526" s="1">
        <v>7</v>
      </c>
      <c r="I526" s="1">
        <v>9</v>
      </c>
      <c r="J526" s="1">
        <v>9</v>
      </c>
      <c r="K526" s="1" t="s">
        <v>181</v>
      </c>
      <c r="L526" s="27">
        <v>1</v>
      </c>
      <c r="M526" s="27" t="s">
        <v>60</v>
      </c>
      <c r="N526" s="1"/>
      <c r="O526" s="1"/>
      <c r="P526" s="1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</row>
    <row r="527" spans="1:27" ht="12.75">
      <c r="A527" s="1" t="s">
        <v>1453</v>
      </c>
      <c r="B527" s="1" t="s">
        <v>1454</v>
      </c>
      <c r="C527" s="1" t="s">
        <v>1443</v>
      </c>
      <c r="D527" s="1"/>
      <c r="E527" s="1"/>
      <c r="F527" s="1" t="s">
        <v>20</v>
      </c>
      <c r="G527" s="1">
        <v>7</v>
      </c>
      <c r="H527" s="1">
        <v>6</v>
      </c>
      <c r="I527" s="1">
        <v>9</v>
      </c>
      <c r="J527" s="1">
        <v>9</v>
      </c>
      <c r="K527" s="1" t="s">
        <v>181</v>
      </c>
      <c r="L527" s="27">
        <v>1</v>
      </c>
      <c r="M527" s="27" t="s">
        <v>60</v>
      </c>
      <c r="N527" s="1"/>
      <c r="O527" s="1"/>
      <c r="P527" s="1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</row>
    <row r="528" spans="1:27" ht="12.75">
      <c r="A528" s="1" t="s">
        <v>1402</v>
      </c>
      <c r="B528" s="1" t="s">
        <v>1403</v>
      </c>
      <c r="C528" s="1" t="s">
        <v>238</v>
      </c>
      <c r="D528" s="1" t="s">
        <v>807</v>
      </c>
      <c r="E528" s="1" t="s">
        <v>632</v>
      </c>
      <c r="F528" s="1" t="s">
        <v>20</v>
      </c>
      <c r="G528" s="1">
        <v>3</v>
      </c>
      <c r="H528" s="1">
        <v>5</v>
      </c>
      <c r="I528" s="1">
        <v>4</v>
      </c>
      <c r="J528" s="1">
        <v>4</v>
      </c>
      <c r="K528" s="1" t="s">
        <v>98</v>
      </c>
      <c r="L528" s="27" t="s">
        <v>1643</v>
      </c>
      <c r="M528" s="27" t="s">
        <v>1637</v>
      </c>
      <c r="N528" s="1"/>
      <c r="O528" s="1"/>
      <c r="P528" s="1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</row>
    <row r="529" spans="1:27" ht="12.75">
      <c r="A529" s="1" t="s">
        <v>1546</v>
      </c>
      <c r="B529" s="1"/>
      <c r="C529" s="1"/>
      <c r="D529" s="1"/>
      <c r="E529" s="1"/>
      <c r="F529" s="1" t="s">
        <v>72</v>
      </c>
      <c r="G529" s="1"/>
      <c r="H529" s="1"/>
      <c r="I529" s="1"/>
      <c r="J529" s="1"/>
      <c r="K529" s="1" t="s">
        <v>98</v>
      </c>
      <c r="L529" s="27">
        <v>1</v>
      </c>
      <c r="M529" s="27" t="s">
        <v>60</v>
      </c>
      <c r="N529" s="1" t="s">
        <v>1544</v>
      </c>
      <c r="O529" s="1"/>
      <c r="P529" s="1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</row>
    <row r="530" spans="1:27" ht="12.75">
      <c r="A530" s="1" t="s">
        <v>563</v>
      </c>
      <c r="B530" s="1" t="s">
        <v>564</v>
      </c>
      <c r="C530" s="1" t="s">
        <v>551</v>
      </c>
      <c r="D530" s="1" t="s">
        <v>552</v>
      </c>
      <c r="E530" s="1" t="s">
        <v>553</v>
      </c>
      <c r="F530" s="1" t="s">
        <v>20</v>
      </c>
      <c r="G530" s="105">
        <v>11</v>
      </c>
      <c r="H530" s="1">
        <v>36</v>
      </c>
      <c r="I530" s="1">
        <v>24</v>
      </c>
      <c r="J530" s="1">
        <v>24</v>
      </c>
      <c r="K530" s="1" t="s">
        <v>554</v>
      </c>
      <c r="L530" s="27">
        <v>1</v>
      </c>
      <c r="M530" s="27" t="s">
        <v>60</v>
      </c>
      <c r="N530" s="1"/>
      <c r="O530" s="1"/>
      <c r="P530" s="1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</row>
    <row r="531" spans="1:27" ht="12.75">
      <c r="A531" s="1" t="s">
        <v>561</v>
      </c>
      <c r="B531" s="1" t="s">
        <v>562</v>
      </c>
      <c r="C531" s="1" t="s">
        <v>551</v>
      </c>
      <c r="D531" s="1" t="s">
        <v>552</v>
      </c>
      <c r="E531" s="1" t="s">
        <v>553</v>
      </c>
      <c r="F531" s="1" t="s">
        <v>20</v>
      </c>
      <c r="G531" s="105">
        <v>9</v>
      </c>
      <c r="H531" s="1">
        <v>32</v>
      </c>
      <c r="I531" s="1">
        <v>21</v>
      </c>
      <c r="J531" s="1">
        <v>21</v>
      </c>
      <c r="K531" s="1" t="s">
        <v>554</v>
      </c>
      <c r="L531" s="27">
        <v>1</v>
      </c>
      <c r="M531" s="27" t="s">
        <v>60</v>
      </c>
      <c r="N531" s="1"/>
      <c r="O531" s="1"/>
      <c r="P531" s="1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</row>
    <row r="532" spans="1:27" ht="12.75">
      <c r="A532" s="1" t="s">
        <v>559</v>
      </c>
      <c r="B532" s="1" t="s">
        <v>560</v>
      </c>
      <c r="C532" s="1" t="s">
        <v>551</v>
      </c>
      <c r="D532" s="1" t="s">
        <v>552</v>
      </c>
      <c r="E532" s="1" t="s">
        <v>553</v>
      </c>
      <c r="F532" s="1" t="s">
        <v>20</v>
      </c>
      <c r="G532" s="105">
        <v>7</v>
      </c>
      <c r="H532" s="1">
        <v>17</v>
      </c>
      <c r="I532" s="1">
        <v>16</v>
      </c>
      <c r="J532" s="1">
        <v>16</v>
      </c>
      <c r="K532" s="1" t="s">
        <v>554</v>
      </c>
      <c r="L532" s="27">
        <v>1</v>
      </c>
      <c r="M532" s="27" t="s">
        <v>60</v>
      </c>
      <c r="N532" s="1"/>
      <c r="O532" s="1"/>
      <c r="P532" s="1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</row>
    <row r="533" spans="1:27" ht="12.75">
      <c r="A533" s="1" t="s">
        <v>557</v>
      </c>
      <c r="B533" s="1" t="s">
        <v>558</v>
      </c>
      <c r="C533" s="1" t="s">
        <v>551</v>
      </c>
      <c r="D533" s="1" t="s">
        <v>552</v>
      </c>
      <c r="E533" s="1" t="s">
        <v>553</v>
      </c>
      <c r="F533" s="1" t="s">
        <v>20</v>
      </c>
      <c r="G533" s="105">
        <v>5</v>
      </c>
      <c r="H533" s="1">
        <v>13</v>
      </c>
      <c r="I533" s="1">
        <v>8</v>
      </c>
      <c r="J533" s="1">
        <v>8</v>
      </c>
      <c r="K533" s="1" t="s">
        <v>554</v>
      </c>
      <c r="L533" s="27">
        <v>1</v>
      </c>
      <c r="M533" s="27" t="s">
        <v>60</v>
      </c>
      <c r="N533" s="1"/>
      <c r="O533" s="1"/>
      <c r="P533" s="1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</row>
    <row r="534" spans="1:27" ht="12.75">
      <c r="A534" s="1" t="s">
        <v>555</v>
      </c>
      <c r="B534" s="1" t="s">
        <v>556</v>
      </c>
      <c r="C534" s="1" t="s">
        <v>551</v>
      </c>
      <c r="D534" s="1" t="s">
        <v>552</v>
      </c>
      <c r="E534" s="1" t="s">
        <v>553</v>
      </c>
      <c r="F534" s="1" t="s">
        <v>20</v>
      </c>
      <c r="G534" s="105">
        <v>3</v>
      </c>
      <c r="H534" s="1">
        <v>7</v>
      </c>
      <c r="I534" s="1">
        <v>4</v>
      </c>
      <c r="J534" s="1">
        <v>4</v>
      </c>
      <c r="K534" s="1" t="s">
        <v>554</v>
      </c>
      <c r="L534" s="27">
        <v>1</v>
      </c>
      <c r="M534" s="27" t="s">
        <v>60</v>
      </c>
      <c r="N534" s="1"/>
      <c r="O534" s="1"/>
      <c r="P534" s="1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</row>
    <row r="535" spans="1:27" ht="12.75">
      <c r="A535" s="1" t="s">
        <v>565</v>
      </c>
      <c r="B535" s="1"/>
      <c r="C535" s="1" t="s">
        <v>551</v>
      </c>
      <c r="D535" s="1" t="s">
        <v>552</v>
      </c>
      <c r="E535" s="1" t="s">
        <v>553</v>
      </c>
      <c r="F535" s="1" t="s">
        <v>222</v>
      </c>
      <c r="G535" s="105"/>
      <c r="H535" s="1"/>
      <c r="I535" s="1"/>
      <c r="J535" s="1"/>
      <c r="K535" s="1" t="s">
        <v>554</v>
      </c>
      <c r="L535" s="27">
        <v>1</v>
      </c>
      <c r="M535" s="27" t="s">
        <v>60</v>
      </c>
      <c r="N535" s="1"/>
      <c r="O535" s="1"/>
      <c r="P535" s="1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</row>
    <row r="536" spans="1:27" ht="12.75">
      <c r="A536" s="1" t="s">
        <v>549</v>
      </c>
      <c r="B536" s="1" t="s">
        <v>550</v>
      </c>
      <c r="C536" s="1" t="s">
        <v>551</v>
      </c>
      <c r="D536" s="1" t="s">
        <v>552</v>
      </c>
      <c r="E536" s="1" t="s">
        <v>553</v>
      </c>
      <c r="F536" s="1" t="s">
        <v>20</v>
      </c>
      <c r="G536" s="105">
        <v>1</v>
      </c>
      <c r="H536" s="1">
        <v>3</v>
      </c>
      <c r="I536" s="1">
        <v>2</v>
      </c>
      <c r="J536" s="1">
        <v>2</v>
      </c>
      <c r="K536" s="1" t="s">
        <v>554</v>
      </c>
      <c r="L536" s="27">
        <v>1</v>
      </c>
      <c r="M536" s="27" t="s">
        <v>60</v>
      </c>
      <c r="N536" s="1"/>
      <c r="O536" s="1"/>
      <c r="P536" s="1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</row>
    <row r="537" spans="1:27" ht="12.75">
      <c r="A537" s="1" t="s">
        <v>1450</v>
      </c>
      <c r="B537" s="1" t="s">
        <v>1451</v>
      </c>
      <c r="C537" s="1" t="s">
        <v>304</v>
      </c>
      <c r="D537" s="1" t="s">
        <v>807</v>
      </c>
      <c r="E537" s="1"/>
      <c r="F537" s="1" t="s">
        <v>20</v>
      </c>
      <c r="G537" s="1">
        <v>2</v>
      </c>
      <c r="H537" s="1">
        <v>0.5</v>
      </c>
      <c r="I537" s="1">
        <v>1</v>
      </c>
      <c r="J537" s="1">
        <v>1</v>
      </c>
      <c r="K537" s="1" t="s">
        <v>603</v>
      </c>
      <c r="L537" s="27" t="s">
        <v>22</v>
      </c>
      <c r="M537" s="27" t="s">
        <v>1639</v>
      </c>
      <c r="N537" s="1" t="s">
        <v>1452</v>
      </c>
      <c r="O537" s="1"/>
      <c r="P537" s="1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</row>
    <row r="538" spans="1:27" ht="12.75">
      <c r="A538" s="1" t="s">
        <v>649</v>
      </c>
      <c r="B538" s="1" t="s">
        <v>650</v>
      </c>
      <c r="C538" s="1" t="s">
        <v>304</v>
      </c>
      <c r="D538" s="1" t="s">
        <v>60</v>
      </c>
      <c r="E538" s="1"/>
      <c r="F538" s="1" t="s">
        <v>206</v>
      </c>
      <c r="G538" s="105">
        <v>0.125</v>
      </c>
      <c r="H538" s="1">
        <v>0.15</v>
      </c>
      <c r="I538" s="1">
        <v>0.25</v>
      </c>
      <c r="J538" s="1">
        <v>1</v>
      </c>
      <c r="K538" s="1" t="s">
        <v>603</v>
      </c>
      <c r="L538" s="27" t="s">
        <v>1835</v>
      </c>
      <c r="M538" s="27" t="s">
        <v>60</v>
      </c>
      <c r="N538" s="1" t="s">
        <v>654</v>
      </c>
      <c r="O538" s="1"/>
      <c r="P538" s="1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</row>
    <row r="539" spans="1:27" ht="12.75">
      <c r="A539" s="1" t="s">
        <v>1025</v>
      </c>
      <c r="B539" s="1" t="s">
        <v>1026</v>
      </c>
      <c r="C539" s="1" t="s">
        <v>304</v>
      </c>
      <c r="D539" s="1" t="s">
        <v>60</v>
      </c>
      <c r="E539" s="1"/>
      <c r="F539" s="1" t="s">
        <v>20</v>
      </c>
      <c r="G539" s="1">
        <v>5</v>
      </c>
      <c r="H539" s="1">
        <v>5</v>
      </c>
      <c r="I539" s="1">
        <v>6</v>
      </c>
      <c r="J539" s="1">
        <v>6</v>
      </c>
      <c r="K539" s="1" t="s">
        <v>98</v>
      </c>
      <c r="L539" s="27">
        <v>1</v>
      </c>
      <c r="M539" s="27" t="s">
        <v>60</v>
      </c>
      <c r="N539" s="1"/>
      <c r="O539" s="1"/>
      <c r="P539" s="1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</row>
    <row r="540" spans="1:27" ht="12.75">
      <c r="A540" s="1" t="s">
        <v>1023</v>
      </c>
      <c r="B540" s="1" t="s">
        <v>1024</v>
      </c>
      <c r="C540" s="1" t="s">
        <v>304</v>
      </c>
      <c r="D540" s="1" t="s">
        <v>60</v>
      </c>
      <c r="E540" s="1"/>
      <c r="F540" s="1" t="s">
        <v>61</v>
      </c>
      <c r="G540" s="1">
        <v>3</v>
      </c>
      <c r="H540" s="1">
        <v>3</v>
      </c>
      <c r="I540" s="1">
        <v>3</v>
      </c>
      <c r="J540" s="1">
        <v>3</v>
      </c>
      <c r="K540" s="1" t="s">
        <v>98</v>
      </c>
      <c r="L540" s="27" t="s">
        <v>1645</v>
      </c>
      <c r="M540" s="27" t="s">
        <v>60</v>
      </c>
      <c r="N540" s="1"/>
      <c r="O540" s="1"/>
      <c r="P540" s="1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</row>
    <row r="541" spans="1:27" ht="12.75">
      <c r="A541" s="1" t="s">
        <v>302</v>
      </c>
      <c r="B541" s="1" t="s">
        <v>303</v>
      </c>
      <c r="C541" s="1" t="s">
        <v>304</v>
      </c>
      <c r="D541" s="1" t="s">
        <v>18</v>
      </c>
      <c r="E541" s="1" t="s">
        <v>60</v>
      </c>
      <c r="F541" s="1" t="s">
        <v>206</v>
      </c>
      <c r="G541" s="1">
        <v>0.3</v>
      </c>
      <c r="H541" s="1">
        <v>1</v>
      </c>
      <c r="I541" s="1">
        <v>1</v>
      </c>
      <c r="J541" s="1">
        <v>1</v>
      </c>
      <c r="K541" s="1"/>
      <c r="L541" s="27" t="s">
        <v>306</v>
      </c>
      <c r="M541" s="27" t="s">
        <v>60</v>
      </c>
      <c r="N541" s="1"/>
      <c r="O541" s="1"/>
      <c r="P541" s="1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</row>
    <row r="542" spans="1:27" ht="12.75">
      <c r="A542" s="1" t="s">
        <v>655</v>
      </c>
      <c r="B542" s="1" t="s">
        <v>656</v>
      </c>
      <c r="C542" s="1" t="s">
        <v>304</v>
      </c>
      <c r="D542" s="1" t="s">
        <v>607</v>
      </c>
      <c r="E542" s="1"/>
      <c r="F542" s="1" t="s">
        <v>206</v>
      </c>
      <c r="G542" s="1">
        <v>0.16</v>
      </c>
      <c r="H542" s="1">
        <v>0.16</v>
      </c>
      <c r="I542" s="1">
        <v>0.25</v>
      </c>
      <c r="J542" s="1">
        <v>0.25</v>
      </c>
      <c r="K542" s="1" t="s">
        <v>603</v>
      </c>
      <c r="L542" s="27" t="s">
        <v>1833</v>
      </c>
      <c r="M542" s="27" t="s">
        <v>1637</v>
      </c>
      <c r="N542" s="1"/>
      <c r="O542" s="1"/>
      <c r="P542" s="1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</row>
    <row r="543" spans="1:27" ht="12.75">
      <c r="A543" s="1" t="s">
        <v>1400</v>
      </c>
      <c r="B543" s="1" t="s">
        <v>1401</v>
      </c>
      <c r="C543" s="1" t="s">
        <v>161</v>
      </c>
      <c r="D543" s="1" t="s">
        <v>371</v>
      </c>
      <c r="E543" s="1"/>
      <c r="F543" s="1" t="s">
        <v>61</v>
      </c>
      <c r="G543" s="1">
        <v>7</v>
      </c>
      <c r="H543" s="1">
        <v>2</v>
      </c>
      <c r="I543" s="1">
        <v>4</v>
      </c>
      <c r="J543" s="1">
        <v>4</v>
      </c>
      <c r="K543" s="1" t="s">
        <v>392</v>
      </c>
      <c r="L543" s="27" t="s">
        <v>1650</v>
      </c>
      <c r="M543" s="27" t="s">
        <v>1637</v>
      </c>
      <c r="N543" s="1"/>
      <c r="O543" s="1"/>
      <c r="P543" s="1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</row>
    <row r="544" spans="1:27" ht="12.75">
      <c r="A544" s="1" t="s">
        <v>1449</v>
      </c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27"/>
      <c r="M544" s="27" t="s">
        <v>1637</v>
      </c>
      <c r="N544" s="1"/>
      <c r="O544" s="1"/>
      <c r="P544" s="1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</row>
    <row r="545" spans="1:27" ht="12.75">
      <c r="A545" s="1" t="s">
        <v>1578</v>
      </c>
      <c r="B545" s="1"/>
      <c r="C545" s="1" t="s">
        <v>304</v>
      </c>
      <c r="D545" s="1" t="s">
        <v>632</v>
      </c>
      <c r="E545" s="1"/>
      <c r="F545" s="1" t="s">
        <v>61</v>
      </c>
      <c r="G545" s="1">
        <v>1</v>
      </c>
      <c r="H545" s="1"/>
      <c r="I545" s="1">
        <v>0.5</v>
      </c>
      <c r="J545" s="1"/>
      <c r="K545" s="1" t="s">
        <v>392</v>
      </c>
      <c r="L545" s="27">
        <v>1</v>
      </c>
      <c r="M545" s="27" t="s">
        <v>1637</v>
      </c>
      <c r="N545" s="1"/>
      <c r="O545" s="1"/>
      <c r="P545" s="1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</row>
    <row r="546" spans="1:27" ht="12.75">
      <c r="A546" s="1" t="s">
        <v>1422</v>
      </c>
      <c r="B546" s="1" t="s">
        <v>1423</v>
      </c>
      <c r="C546" s="1" t="s">
        <v>205</v>
      </c>
      <c r="D546" s="1" t="s">
        <v>454</v>
      </c>
      <c r="E546" s="1" t="s">
        <v>371</v>
      </c>
      <c r="F546" s="1" t="s">
        <v>206</v>
      </c>
      <c r="G546" s="1">
        <v>1</v>
      </c>
      <c r="H546" s="1">
        <v>3</v>
      </c>
      <c r="I546" s="1">
        <v>3</v>
      </c>
      <c r="J546" s="1">
        <v>3</v>
      </c>
      <c r="K546" s="1" t="s">
        <v>392</v>
      </c>
      <c r="L546" s="27" t="s">
        <v>1643</v>
      </c>
      <c r="M546" s="27" t="s">
        <v>60</v>
      </c>
      <c r="N546" s="1"/>
      <c r="O546" s="1"/>
      <c r="P546" s="1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</row>
    <row r="547" spans="1:27" ht="12.75">
      <c r="A547" s="1" t="s">
        <v>1398</v>
      </c>
      <c r="B547" s="1" t="s">
        <v>1399</v>
      </c>
      <c r="C547" s="1" t="s">
        <v>55</v>
      </c>
      <c r="D547" s="1" t="s">
        <v>371</v>
      </c>
      <c r="E547" s="1"/>
      <c r="F547" s="1" t="s">
        <v>72</v>
      </c>
      <c r="G547" s="1">
        <v>7</v>
      </c>
      <c r="H547" s="1">
        <v>14</v>
      </c>
      <c r="I547" s="1">
        <v>12</v>
      </c>
      <c r="J547" s="1">
        <v>12</v>
      </c>
      <c r="K547" s="1" t="s">
        <v>98</v>
      </c>
      <c r="L547" s="27">
        <v>1</v>
      </c>
      <c r="M547" s="27" t="s">
        <v>1639</v>
      </c>
      <c r="N547" s="1"/>
      <c r="O547" s="1"/>
      <c r="P547" s="1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</row>
    <row r="548" spans="1:27" ht="12.75">
      <c r="A548" s="1" t="s">
        <v>1695</v>
      </c>
      <c r="B548" s="1" t="s">
        <v>1696</v>
      </c>
      <c r="C548" s="1" t="s">
        <v>238</v>
      </c>
      <c r="D548" s="1" t="s">
        <v>1697</v>
      </c>
      <c r="E548" s="1" t="s">
        <v>1698</v>
      </c>
      <c r="F548" s="1" t="s">
        <v>61</v>
      </c>
      <c r="G548" s="105">
        <v>3</v>
      </c>
      <c r="H548" s="1">
        <v>6</v>
      </c>
      <c r="I548" s="1">
        <v>5</v>
      </c>
      <c r="J548" s="1">
        <v>5</v>
      </c>
      <c r="K548" s="1" t="s">
        <v>98</v>
      </c>
      <c r="L548" s="27" t="s">
        <v>1699</v>
      </c>
      <c r="M548" s="27" t="s">
        <v>1639</v>
      </c>
      <c r="N548" s="1"/>
      <c r="O548" s="1"/>
      <c r="P548" s="1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</row>
    <row r="549" spans="1:27" ht="12.75">
      <c r="A549" s="1" t="s">
        <v>1137</v>
      </c>
      <c r="B549" s="1" t="s">
        <v>1138</v>
      </c>
      <c r="C549" s="1" t="s">
        <v>238</v>
      </c>
      <c r="D549" s="1" t="s">
        <v>60</v>
      </c>
      <c r="E549" s="1"/>
      <c r="F549" s="1" t="s">
        <v>61</v>
      </c>
      <c r="G549" s="105">
        <v>3</v>
      </c>
      <c r="H549" s="1">
        <v>7</v>
      </c>
      <c r="I549" s="1">
        <v>4</v>
      </c>
      <c r="J549" s="1">
        <v>4</v>
      </c>
      <c r="K549" s="1" t="s">
        <v>627</v>
      </c>
      <c r="L549" s="27" t="s">
        <v>1649</v>
      </c>
      <c r="M549" s="27" t="s">
        <v>60</v>
      </c>
      <c r="N549" s="1"/>
      <c r="O549" s="1"/>
      <c r="P549" s="1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</row>
    <row r="550" spans="1:27" ht="12.75">
      <c r="A550" s="1" t="s">
        <v>1139</v>
      </c>
      <c r="B550" s="1" t="s">
        <v>1140</v>
      </c>
      <c r="C550" s="1" t="s">
        <v>238</v>
      </c>
      <c r="D550" s="1" t="s">
        <v>60</v>
      </c>
      <c r="E550" s="1"/>
      <c r="F550" s="1" t="s">
        <v>20</v>
      </c>
      <c r="G550" s="1">
        <v>9</v>
      </c>
      <c r="H550" s="1">
        <v>9</v>
      </c>
      <c r="I550" s="1">
        <v>8</v>
      </c>
      <c r="J550" s="1">
        <v>8</v>
      </c>
      <c r="K550" s="1" t="s">
        <v>627</v>
      </c>
      <c r="L550" s="27" t="s">
        <v>1643</v>
      </c>
      <c r="M550" s="27" t="s">
        <v>60</v>
      </c>
      <c r="N550" s="1"/>
      <c r="O550" s="1"/>
      <c r="P550" s="1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</row>
    <row r="551" spans="1:27" ht="12.75">
      <c r="A551" s="1" t="s">
        <v>1168</v>
      </c>
      <c r="B551" s="1" t="s">
        <v>1169</v>
      </c>
      <c r="C551" s="1" t="s">
        <v>1170</v>
      </c>
      <c r="D551" s="1" t="s">
        <v>40</v>
      </c>
      <c r="E551" s="1"/>
      <c r="F551" s="1" t="s">
        <v>20</v>
      </c>
      <c r="G551" s="1">
        <v>6</v>
      </c>
      <c r="H551" s="1">
        <v>7</v>
      </c>
      <c r="I551" s="1">
        <v>7</v>
      </c>
      <c r="J551" s="1">
        <v>7</v>
      </c>
      <c r="K551" s="1" t="s">
        <v>98</v>
      </c>
      <c r="L551" s="27" t="s">
        <v>1650</v>
      </c>
      <c r="M551" s="27" t="s">
        <v>60</v>
      </c>
      <c r="N551" s="1"/>
      <c r="O551" s="1"/>
      <c r="P551" s="1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</row>
    <row r="552" spans="1:27" ht="12.75">
      <c r="A552" s="1" t="s">
        <v>1171</v>
      </c>
      <c r="B552" s="1" t="s">
        <v>1172</v>
      </c>
      <c r="C552" s="1" t="s">
        <v>1170</v>
      </c>
      <c r="D552" s="1" t="s">
        <v>40</v>
      </c>
      <c r="E552" s="1"/>
      <c r="F552" s="1" t="s">
        <v>61</v>
      </c>
      <c r="G552" s="1">
        <v>3</v>
      </c>
      <c r="H552" s="1">
        <v>4</v>
      </c>
      <c r="I552" s="1">
        <v>4</v>
      </c>
      <c r="J552" s="1">
        <v>4</v>
      </c>
      <c r="K552" s="1" t="s">
        <v>98</v>
      </c>
      <c r="L552" s="27" t="s">
        <v>1650</v>
      </c>
      <c r="M552" s="27" t="s">
        <v>60</v>
      </c>
      <c r="N552" s="1"/>
      <c r="O552" s="1"/>
      <c r="P552" s="1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</row>
    <row r="553" spans="1:27" ht="12.75">
      <c r="A553" s="1" t="s">
        <v>1396</v>
      </c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27"/>
      <c r="M553" s="27" t="s">
        <v>1639</v>
      </c>
      <c r="N553" s="1"/>
      <c r="O553" s="1"/>
      <c r="P553" s="1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</row>
    <row r="554" spans="1:27" ht="12.75">
      <c r="A554" s="1" t="s">
        <v>1141</v>
      </c>
      <c r="B554" s="1" t="s">
        <v>1142</v>
      </c>
      <c r="C554" s="1" t="s">
        <v>238</v>
      </c>
      <c r="D554" s="1" t="s">
        <v>324</v>
      </c>
      <c r="E554" s="1"/>
      <c r="F554" s="1" t="s">
        <v>61</v>
      </c>
      <c r="G554" s="1">
        <v>3</v>
      </c>
      <c r="H554" s="1">
        <v>4</v>
      </c>
      <c r="I554" s="1">
        <v>4</v>
      </c>
      <c r="J554" s="1">
        <v>4</v>
      </c>
      <c r="K554" s="1" t="s">
        <v>392</v>
      </c>
      <c r="L554" s="27" t="s">
        <v>1650</v>
      </c>
      <c r="M554" s="27" t="s">
        <v>60</v>
      </c>
      <c r="N554" s="1"/>
      <c r="O554" s="1"/>
      <c r="P554" s="1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</row>
    <row r="555" spans="1:27" ht="12.75">
      <c r="A555" s="1" t="s">
        <v>1397</v>
      </c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27" t="s">
        <v>1630</v>
      </c>
      <c r="M555" s="27" t="s">
        <v>1639</v>
      </c>
      <c r="N555" s="1"/>
      <c r="O555" s="1"/>
      <c r="P555" s="1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</row>
    <row r="556" spans="1:27" ht="12.75">
      <c r="A556" s="1" t="s">
        <v>1395</v>
      </c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27" t="s">
        <v>1630</v>
      </c>
      <c r="M556" s="27" t="s">
        <v>1637</v>
      </c>
      <c r="N556" s="1"/>
      <c r="O556" s="1"/>
      <c r="P556" s="1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</row>
    <row r="557" spans="1:27" ht="12.75">
      <c r="A557" s="1" t="s">
        <v>1394</v>
      </c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27" t="s">
        <v>1630</v>
      </c>
      <c r="M557" s="27" t="s">
        <v>60</v>
      </c>
      <c r="N557" s="1"/>
      <c r="O557" s="1"/>
      <c r="P557" s="1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</row>
    <row r="558" spans="1:27" ht="12.75">
      <c r="A558" s="1" t="s">
        <v>329</v>
      </c>
      <c r="B558" s="1" t="s">
        <v>330</v>
      </c>
      <c r="C558" s="1" t="s">
        <v>238</v>
      </c>
      <c r="D558" s="1" t="s">
        <v>324</v>
      </c>
      <c r="E558" s="1"/>
      <c r="F558" s="1" t="s">
        <v>20</v>
      </c>
      <c r="G558" s="1">
        <v>4</v>
      </c>
      <c r="H558" s="1">
        <v>6</v>
      </c>
      <c r="I558" s="1">
        <v>5</v>
      </c>
      <c r="J558" s="1">
        <v>5</v>
      </c>
      <c r="K558" s="1"/>
      <c r="L558" s="27" t="s">
        <v>139</v>
      </c>
      <c r="M558" s="27" t="s">
        <v>1637</v>
      </c>
      <c r="N558" s="1"/>
      <c r="O558" s="1"/>
      <c r="P558" s="1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</row>
    <row r="559" spans="1:27" ht="12.75">
      <c r="A559" s="1" t="s">
        <v>327</v>
      </c>
      <c r="B559" s="1" t="s">
        <v>328</v>
      </c>
      <c r="C559" s="1" t="s">
        <v>238</v>
      </c>
      <c r="D559" s="1" t="s">
        <v>324</v>
      </c>
      <c r="E559" s="1"/>
      <c r="F559" s="1" t="s">
        <v>20</v>
      </c>
      <c r="G559" s="1">
        <v>3</v>
      </c>
      <c r="H559" s="1">
        <v>5</v>
      </c>
      <c r="I559" s="1">
        <v>4</v>
      </c>
      <c r="J559" s="1">
        <v>4</v>
      </c>
      <c r="K559" s="1"/>
      <c r="L559" s="27" t="s">
        <v>139</v>
      </c>
      <c r="M559" s="27" t="s">
        <v>1637</v>
      </c>
      <c r="N559" s="1"/>
      <c r="O559" s="1"/>
      <c r="P559" s="1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</row>
    <row r="560" spans="1:27" ht="12.75">
      <c r="A560" s="1" t="s">
        <v>1239</v>
      </c>
      <c r="B560" s="1" t="s">
        <v>1240</v>
      </c>
      <c r="C560" s="1" t="s">
        <v>59</v>
      </c>
      <c r="D560" s="1" t="s">
        <v>1241</v>
      </c>
      <c r="E560" s="1" t="s">
        <v>1242</v>
      </c>
      <c r="F560" s="1" t="s">
        <v>72</v>
      </c>
      <c r="G560" s="1">
        <v>6</v>
      </c>
      <c r="H560" s="1">
        <v>9</v>
      </c>
      <c r="I560" s="1">
        <v>6</v>
      </c>
      <c r="J560" s="1">
        <v>6</v>
      </c>
      <c r="K560" s="1" t="s">
        <v>59</v>
      </c>
      <c r="L560" s="27" t="s">
        <v>998</v>
      </c>
      <c r="M560" s="27" t="s">
        <v>1639</v>
      </c>
      <c r="N560" s="1" t="s">
        <v>1243</v>
      </c>
      <c r="O560" s="1"/>
      <c r="P560" s="1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</row>
    <row r="561" spans="1:27" ht="12.75">
      <c r="A561" s="1" t="s">
        <v>1390</v>
      </c>
      <c r="B561" s="1" t="s">
        <v>1391</v>
      </c>
      <c r="C561" s="1" t="s">
        <v>1346</v>
      </c>
      <c r="D561" s="1" t="s">
        <v>387</v>
      </c>
      <c r="E561" s="1"/>
      <c r="F561" s="1" t="s">
        <v>61</v>
      </c>
      <c r="G561" s="1">
        <v>2</v>
      </c>
      <c r="H561" s="1">
        <v>5</v>
      </c>
      <c r="I561" s="1">
        <v>3</v>
      </c>
      <c r="J561" s="1">
        <v>3</v>
      </c>
      <c r="K561" s="1" t="s">
        <v>98</v>
      </c>
      <c r="L561" s="27" t="s">
        <v>1641</v>
      </c>
      <c r="M561" s="27" t="s">
        <v>1637</v>
      </c>
      <c r="N561" s="1"/>
      <c r="O561" s="1"/>
      <c r="P561" s="1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</row>
    <row r="562" spans="1:27" ht="12.75">
      <c r="A562" s="1" t="s">
        <v>1392</v>
      </c>
      <c r="B562" s="1" t="s">
        <v>1393</v>
      </c>
      <c r="C562" s="1" t="s">
        <v>1346</v>
      </c>
      <c r="D562" s="1" t="s">
        <v>387</v>
      </c>
      <c r="E562" s="1"/>
      <c r="F562" s="1" t="s">
        <v>20</v>
      </c>
      <c r="G562" s="1">
        <v>6</v>
      </c>
      <c r="H562" s="1">
        <v>7</v>
      </c>
      <c r="I562" s="1">
        <v>9</v>
      </c>
      <c r="J562" s="1">
        <v>9</v>
      </c>
      <c r="K562" s="1" t="s">
        <v>98</v>
      </c>
      <c r="L562" s="27">
        <v>1</v>
      </c>
      <c r="M562" s="27" t="s">
        <v>1637</v>
      </c>
      <c r="N562" s="1"/>
      <c r="O562" s="1"/>
      <c r="P562" s="1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</row>
    <row r="563" spans="1:27" ht="12.75">
      <c r="A563" s="1" t="s">
        <v>99</v>
      </c>
      <c r="B563" s="1" t="s">
        <v>100</v>
      </c>
      <c r="C563" s="1" t="s">
        <v>101</v>
      </c>
      <c r="D563" s="1" t="s">
        <v>18</v>
      </c>
      <c r="E563" s="1" t="s">
        <v>60</v>
      </c>
      <c r="F563" s="1" t="s">
        <v>20</v>
      </c>
      <c r="G563" s="1">
        <v>3</v>
      </c>
      <c r="H563" s="1">
        <v>4</v>
      </c>
      <c r="I563" s="1">
        <v>3</v>
      </c>
      <c r="J563" s="1">
        <v>3</v>
      </c>
      <c r="K563" s="1" t="s">
        <v>59</v>
      </c>
      <c r="L563" s="27" t="s">
        <v>102</v>
      </c>
      <c r="M563" s="27" t="s">
        <v>1639</v>
      </c>
      <c r="N563" s="1"/>
      <c r="O563" s="1"/>
      <c r="P563" s="1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</row>
    <row r="564" spans="1:27" ht="12.75">
      <c r="A564" s="1" t="s">
        <v>94</v>
      </c>
      <c r="B564" s="1" t="s">
        <v>95</v>
      </c>
      <c r="C564" s="1" t="s">
        <v>96</v>
      </c>
      <c r="D564" s="1" t="s">
        <v>18</v>
      </c>
      <c r="E564" s="1" t="s">
        <v>97</v>
      </c>
      <c r="F564" s="1" t="s">
        <v>72</v>
      </c>
      <c r="G564" s="1">
        <v>5</v>
      </c>
      <c r="H564" s="1">
        <v>6</v>
      </c>
      <c r="I564" s="1">
        <v>4</v>
      </c>
      <c r="J564" s="1">
        <v>4</v>
      </c>
      <c r="K564" s="1" t="s">
        <v>98</v>
      </c>
      <c r="L564" s="27" t="s">
        <v>1651</v>
      </c>
      <c r="M564" s="27" t="s">
        <v>1639</v>
      </c>
      <c r="N564" s="1"/>
      <c r="O564" s="1"/>
      <c r="P564" s="1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</row>
    <row r="565" spans="1:27" ht="12.75">
      <c r="A565" s="1" t="s">
        <v>1254</v>
      </c>
      <c r="B565" s="1" t="s">
        <v>100</v>
      </c>
      <c r="C565" s="1" t="s">
        <v>59</v>
      </c>
      <c r="D565" s="1" t="s">
        <v>60</v>
      </c>
      <c r="E565" s="1"/>
      <c r="F565" s="1" t="s">
        <v>61</v>
      </c>
      <c r="G565" s="105">
        <v>3</v>
      </c>
      <c r="H565" s="1">
        <v>4</v>
      </c>
      <c r="I565" s="1">
        <v>3</v>
      </c>
      <c r="J565" s="1">
        <v>3</v>
      </c>
      <c r="K565" s="1" t="s">
        <v>59</v>
      </c>
      <c r="L565" s="27" t="s">
        <v>215</v>
      </c>
      <c r="M565" s="27" t="s">
        <v>1639</v>
      </c>
      <c r="N565" s="1"/>
      <c r="O565" s="1"/>
      <c r="P565" s="1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</row>
    <row r="566" spans="1:27" ht="12.75">
      <c r="A566" s="1" t="s">
        <v>236</v>
      </c>
      <c r="B566" s="1" t="s">
        <v>237</v>
      </c>
      <c r="C566" s="1" t="s">
        <v>238</v>
      </c>
      <c r="D566" s="1" t="s">
        <v>18</v>
      </c>
      <c r="E566" s="1" t="s">
        <v>239</v>
      </c>
      <c r="F566" s="1" t="s">
        <v>72</v>
      </c>
      <c r="G566" s="1">
        <v>1</v>
      </c>
      <c r="H566" s="1" t="s">
        <v>240</v>
      </c>
      <c r="I566" s="1">
        <v>1</v>
      </c>
      <c r="J566" s="1">
        <v>1</v>
      </c>
      <c r="K566" s="1" t="s">
        <v>98</v>
      </c>
      <c r="L566" s="27" t="s">
        <v>212</v>
      </c>
      <c r="M566" s="27" t="s">
        <v>1639</v>
      </c>
      <c r="N566" s="1"/>
      <c r="O566" s="1"/>
      <c r="P566" s="1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</row>
    <row r="567" spans="1:27" ht="12.75">
      <c r="A567" s="1" t="s">
        <v>194</v>
      </c>
      <c r="B567" s="1" t="s">
        <v>195</v>
      </c>
      <c r="C567" s="1" t="s">
        <v>59</v>
      </c>
      <c r="D567" s="1" t="s">
        <v>18</v>
      </c>
      <c r="E567" s="1" t="s">
        <v>60</v>
      </c>
      <c r="F567" s="1" t="s">
        <v>20</v>
      </c>
      <c r="G567" s="1">
        <v>1</v>
      </c>
      <c r="H567" s="1">
        <v>3</v>
      </c>
      <c r="I567" s="1">
        <v>0.5</v>
      </c>
      <c r="J567" s="1">
        <v>1</v>
      </c>
      <c r="K567" s="1" t="s">
        <v>98</v>
      </c>
      <c r="L567" s="27" t="s">
        <v>197</v>
      </c>
      <c r="M567" s="27" t="s">
        <v>1639</v>
      </c>
      <c r="N567" s="1"/>
      <c r="O567" s="1"/>
      <c r="P567" s="1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</row>
    <row r="568" spans="1:27" ht="12.75">
      <c r="A568" s="1" t="s">
        <v>198</v>
      </c>
      <c r="B568" s="1" t="s">
        <v>199</v>
      </c>
      <c r="C568" s="1" t="s">
        <v>59</v>
      </c>
      <c r="D568" s="1" t="s">
        <v>18</v>
      </c>
      <c r="E568" s="1" t="s">
        <v>60</v>
      </c>
      <c r="F568" s="1" t="s">
        <v>72</v>
      </c>
      <c r="G568" s="1">
        <v>3</v>
      </c>
      <c r="H568" s="1">
        <v>3</v>
      </c>
      <c r="I568" s="1">
        <v>1</v>
      </c>
      <c r="J568" s="1">
        <v>1</v>
      </c>
      <c r="K568" s="1" t="s">
        <v>98</v>
      </c>
      <c r="L568" s="27" t="s">
        <v>200</v>
      </c>
      <c r="M568" s="27" t="s">
        <v>1639</v>
      </c>
      <c r="N568" s="1"/>
      <c r="O568" s="1"/>
      <c r="P568" s="1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</row>
    <row r="569" spans="1:27" ht="12.75">
      <c r="A569" s="1" t="s">
        <v>1143</v>
      </c>
      <c r="B569" s="1" t="s">
        <v>1144</v>
      </c>
      <c r="C569" s="1" t="s">
        <v>238</v>
      </c>
      <c r="D569" s="1" t="s">
        <v>18</v>
      </c>
      <c r="E569" s="1"/>
      <c r="F569" s="1" t="s">
        <v>20</v>
      </c>
      <c r="G569" s="1">
        <v>12</v>
      </c>
      <c r="H569" s="1">
        <v>14</v>
      </c>
      <c r="I569" s="1">
        <v>13</v>
      </c>
      <c r="J569" s="1">
        <v>13</v>
      </c>
      <c r="K569" s="1" t="s">
        <v>98</v>
      </c>
      <c r="L569" s="27">
        <v>1</v>
      </c>
      <c r="M569" s="27" t="s">
        <v>1639</v>
      </c>
      <c r="N569" s="1"/>
      <c r="O569" s="1"/>
      <c r="P569" s="1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</row>
    <row r="570" spans="1:27" ht="12.75">
      <c r="A570" s="1" t="s">
        <v>103</v>
      </c>
      <c r="B570" s="1" t="s">
        <v>104</v>
      </c>
      <c r="C570" s="1" t="s">
        <v>59</v>
      </c>
      <c r="D570" s="1" t="s">
        <v>60</v>
      </c>
      <c r="E570" s="1"/>
      <c r="F570" s="1" t="s">
        <v>20</v>
      </c>
      <c r="G570" s="105">
        <v>8</v>
      </c>
      <c r="H570" s="1">
        <v>11</v>
      </c>
      <c r="I570" s="1">
        <v>9</v>
      </c>
      <c r="J570" s="1">
        <v>9</v>
      </c>
      <c r="K570" s="1" t="s">
        <v>59</v>
      </c>
      <c r="L570" s="27">
        <v>1</v>
      </c>
      <c r="M570" s="27" t="s">
        <v>1639</v>
      </c>
      <c r="N570" s="1"/>
      <c r="O570" s="1"/>
      <c r="P570" s="1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</row>
    <row r="571" spans="1:27" ht="12.75">
      <c r="A571" s="1" t="s">
        <v>105</v>
      </c>
      <c r="B571" s="1" t="s">
        <v>106</v>
      </c>
      <c r="C571" s="1" t="s">
        <v>101</v>
      </c>
      <c r="D571" s="1" t="s">
        <v>18</v>
      </c>
      <c r="E571" s="1" t="s">
        <v>60</v>
      </c>
      <c r="F571" s="1" t="s">
        <v>61</v>
      </c>
      <c r="G571" s="1">
        <v>1</v>
      </c>
      <c r="H571" s="1">
        <v>3</v>
      </c>
      <c r="I571" s="1">
        <v>1</v>
      </c>
      <c r="J571" s="1">
        <v>1</v>
      </c>
      <c r="K571" s="1" t="s">
        <v>59</v>
      </c>
      <c r="L571" s="27" t="s">
        <v>102</v>
      </c>
      <c r="M571" s="27" t="s">
        <v>1639</v>
      </c>
      <c r="N571" s="1"/>
      <c r="O571" s="1"/>
      <c r="P571" s="1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</row>
    <row r="572" spans="1:27" ht="12.75">
      <c r="A572" s="1" t="s">
        <v>1145</v>
      </c>
      <c r="B572" s="1" t="s">
        <v>1146</v>
      </c>
      <c r="C572" s="1" t="s">
        <v>238</v>
      </c>
      <c r="D572" s="1" t="s">
        <v>1147</v>
      </c>
      <c r="E572" s="1" t="s">
        <v>1148</v>
      </c>
      <c r="F572" s="1" t="s">
        <v>20</v>
      </c>
      <c r="G572" s="105">
        <v>2</v>
      </c>
      <c r="H572" s="1">
        <v>7</v>
      </c>
      <c r="I572" s="1">
        <v>6</v>
      </c>
      <c r="J572" s="1">
        <v>6</v>
      </c>
      <c r="K572" s="1" t="s">
        <v>98</v>
      </c>
      <c r="L572" s="27" t="s">
        <v>1643</v>
      </c>
      <c r="M572" s="27" t="s">
        <v>60</v>
      </c>
      <c r="N572" s="1"/>
      <c r="O572" s="1"/>
      <c r="P572" s="1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</row>
    <row r="573" spans="1:27" ht="12.75">
      <c r="A573" s="1" t="s">
        <v>1386</v>
      </c>
      <c r="B573" s="1"/>
      <c r="C573" s="1"/>
      <c r="D573" s="1"/>
      <c r="E573" s="1"/>
      <c r="F573" s="1"/>
      <c r="G573" s="1"/>
      <c r="H573" s="1"/>
      <c r="I573" s="1"/>
      <c r="J573" s="1"/>
      <c r="K573" s="1" t="s">
        <v>98</v>
      </c>
      <c r="L573" s="27"/>
      <c r="M573" s="27" t="s">
        <v>60</v>
      </c>
      <c r="N573" s="1"/>
      <c r="O573" s="1"/>
      <c r="P573" s="1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</row>
    <row r="574" spans="1:27" ht="12.75">
      <c r="A574" s="1" t="s">
        <v>1447</v>
      </c>
      <c r="B574" s="1" t="s">
        <v>1448</v>
      </c>
      <c r="C574" s="1" t="s">
        <v>1443</v>
      </c>
      <c r="D574" s="1" t="s">
        <v>255</v>
      </c>
      <c r="E574" s="1"/>
      <c r="F574" s="1" t="s">
        <v>61</v>
      </c>
      <c r="G574" s="1">
        <v>2</v>
      </c>
      <c r="H574" s="1">
        <v>11</v>
      </c>
      <c r="I574" s="1">
        <v>7</v>
      </c>
      <c r="J574" s="1">
        <v>7</v>
      </c>
      <c r="K574" s="1" t="s">
        <v>98</v>
      </c>
      <c r="L574" s="27" t="s">
        <v>102</v>
      </c>
      <c r="M574" s="27" t="s">
        <v>60</v>
      </c>
      <c r="N574" s="1" t="s">
        <v>1444</v>
      </c>
      <c r="O574" s="1"/>
      <c r="P574" s="1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</row>
    <row r="575" spans="1:27" ht="12.75">
      <c r="A575" s="1" t="s">
        <v>1445</v>
      </c>
      <c r="B575" s="1" t="s">
        <v>1446</v>
      </c>
      <c r="C575" s="1" t="s">
        <v>304</v>
      </c>
      <c r="D575" s="1" t="s">
        <v>371</v>
      </c>
      <c r="E575" s="1"/>
      <c r="F575" s="1" t="s">
        <v>206</v>
      </c>
      <c r="G575" s="1">
        <v>2</v>
      </c>
      <c r="H575" s="1">
        <v>1</v>
      </c>
      <c r="I575" s="1">
        <v>2</v>
      </c>
      <c r="J575" s="1">
        <v>2</v>
      </c>
      <c r="K575" s="1" t="s">
        <v>392</v>
      </c>
      <c r="L575" s="27" t="s">
        <v>1642</v>
      </c>
      <c r="M575" s="27" t="s">
        <v>1637</v>
      </c>
      <c r="N575" s="1"/>
      <c r="O575" s="1"/>
      <c r="P575" s="1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</row>
    <row r="576" spans="1:27" ht="12.75">
      <c r="A576" s="1" t="s">
        <v>1381</v>
      </c>
      <c r="B576" s="1"/>
      <c r="C576" s="1"/>
      <c r="D576" s="1" t="s">
        <v>371</v>
      </c>
      <c r="E576" s="1"/>
      <c r="F576" s="1" t="s">
        <v>206</v>
      </c>
      <c r="G576" s="1">
        <v>3</v>
      </c>
      <c r="H576" s="1"/>
      <c r="I576" s="1">
        <v>5</v>
      </c>
      <c r="J576" s="1"/>
      <c r="K576" s="1" t="s">
        <v>98</v>
      </c>
      <c r="L576" s="27" t="s">
        <v>1652</v>
      </c>
      <c r="M576" s="27" t="s">
        <v>60</v>
      </c>
      <c r="N576" s="1"/>
      <c r="O576" s="1"/>
      <c r="P576" s="1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</row>
    <row r="577" spans="1:27" ht="12.75">
      <c r="A577" s="1" t="s">
        <v>1382</v>
      </c>
      <c r="B577" s="1"/>
      <c r="C577" s="1"/>
      <c r="D577" s="1" t="s">
        <v>371</v>
      </c>
      <c r="E577" s="1"/>
      <c r="F577" s="1" t="s">
        <v>72</v>
      </c>
      <c r="G577" s="1">
        <v>6</v>
      </c>
      <c r="H577" s="1"/>
      <c r="I577" s="1">
        <v>9</v>
      </c>
      <c r="J577" s="1"/>
      <c r="K577" s="1" t="s">
        <v>98</v>
      </c>
      <c r="L577" s="27">
        <v>1</v>
      </c>
      <c r="M577" s="27" t="s">
        <v>60</v>
      </c>
      <c r="N577" s="1"/>
      <c r="O577" s="1"/>
      <c r="P577" s="1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</row>
    <row r="578" spans="1:27" ht="12.75">
      <c r="A578" s="1" t="s">
        <v>1379</v>
      </c>
      <c r="B578" s="1" t="s">
        <v>1380</v>
      </c>
      <c r="C578" s="1" t="s">
        <v>298</v>
      </c>
      <c r="D578" s="1" t="s">
        <v>371</v>
      </c>
      <c r="E578" s="1"/>
      <c r="F578" s="1" t="s">
        <v>20</v>
      </c>
      <c r="G578" s="1">
        <v>7</v>
      </c>
      <c r="H578" s="1">
        <v>13</v>
      </c>
      <c r="I578" s="1">
        <v>12</v>
      </c>
      <c r="J578" s="1">
        <v>12</v>
      </c>
      <c r="K578" s="1" t="s">
        <v>98</v>
      </c>
      <c r="L578" s="27">
        <v>1</v>
      </c>
      <c r="M578" s="27" t="s">
        <v>60</v>
      </c>
      <c r="N578" s="1"/>
      <c r="O578" s="1"/>
      <c r="P578" s="1"/>
      <c r="Q578" s="10"/>
      <c r="R578" s="10"/>
      <c r="S578" s="10"/>
      <c r="T578" s="10"/>
      <c r="U578" s="10"/>
      <c r="V578" s="10"/>
      <c r="W578" s="10"/>
      <c r="X578" s="10"/>
      <c r="Y578" s="10"/>
      <c r="Z578" s="10"/>
      <c r="AA578" s="10"/>
    </row>
    <row r="579" spans="1:27" ht="12.75">
      <c r="A579" s="1" t="s">
        <v>1384</v>
      </c>
      <c r="B579" s="1"/>
      <c r="C579" s="1"/>
      <c r="D579" s="1" t="s">
        <v>371</v>
      </c>
      <c r="E579" s="1"/>
      <c r="F579" s="1" t="s">
        <v>20</v>
      </c>
      <c r="G579" s="1">
        <v>7</v>
      </c>
      <c r="H579" s="1"/>
      <c r="I579" s="1">
        <v>12</v>
      </c>
      <c r="J579" s="1"/>
      <c r="K579" s="1" t="s">
        <v>98</v>
      </c>
      <c r="L579" s="27">
        <v>1</v>
      </c>
      <c r="M579" s="27" t="s">
        <v>60</v>
      </c>
      <c r="N579" s="1"/>
      <c r="O579" s="1"/>
      <c r="P579" s="1"/>
      <c r="Q579" s="10"/>
      <c r="R579" s="10"/>
      <c r="S579" s="10"/>
      <c r="T579" s="10"/>
      <c r="U579" s="10"/>
      <c r="V579" s="10"/>
      <c r="W579" s="10"/>
      <c r="X579" s="10"/>
      <c r="Y579" s="10"/>
      <c r="Z579" s="10"/>
      <c r="AA579" s="10"/>
    </row>
    <row r="580" spans="1:27" ht="12.75">
      <c r="A580" s="1" t="s">
        <v>1385</v>
      </c>
      <c r="B580" s="1"/>
      <c r="C580" s="1"/>
      <c r="D580" s="1" t="s">
        <v>371</v>
      </c>
      <c r="E580" s="1"/>
      <c r="F580" s="1" t="s">
        <v>61</v>
      </c>
      <c r="G580" s="1">
        <v>5</v>
      </c>
      <c r="H580" s="1"/>
      <c r="I580" s="1">
        <v>8</v>
      </c>
      <c r="J580" s="1"/>
      <c r="K580" s="1" t="s">
        <v>98</v>
      </c>
      <c r="L580" s="27">
        <v>1</v>
      </c>
      <c r="M580" s="27" t="s">
        <v>1639</v>
      </c>
      <c r="N580" s="1"/>
      <c r="O580" s="1"/>
      <c r="P580" s="1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</row>
    <row r="581" spans="1:27" ht="12.75">
      <c r="A581" s="1" t="s">
        <v>1383</v>
      </c>
      <c r="B581" s="1"/>
      <c r="C581" s="1"/>
      <c r="D581" s="1" t="s">
        <v>371</v>
      </c>
      <c r="E581" s="1"/>
      <c r="F581" s="1" t="s">
        <v>61</v>
      </c>
      <c r="G581" s="1">
        <v>9</v>
      </c>
      <c r="H581" s="1"/>
      <c r="I581" s="1">
        <v>16</v>
      </c>
      <c r="J581" s="1"/>
      <c r="K581" s="1" t="s">
        <v>98</v>
      </c>
      <c r="L581" s="27">
        <v>1</v>
      </c>
      <c r="M581" s="27" t="s">
        <v>60</v>
      </c>
      <c r="N581" s="1"/>
      <c r="O581" s="1"/>
      <c r="P581" s="1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</row>
    <row r="582" spans="1:27" ht="12.75">
      <c r="A582" s="1" t="s">
        <v>1547</v>
      </c>
      <c r="B582" s="1"/>
      <c r="C582" s="1"/>
      <c r="D582" s="1"/>
      <c r="E582" s="1"/>
      <c r="F582" s="1" t="s">
        <v>222</v>
      </c>
      <c r="G582" s="1"/>
      <c r="H582" s="1"/>
      <c r="I582" s="1"/>
      <c r="J582" s="1"/>
      <c r="K582" s="1" t="s">
        <v>98</v>
      </c>
      <c r="L582" s="27">
        <v>1</v>
      </c>
      <c r="M582" s="27" t="s">
        <v>60</v>
      </c>
      <c r="N582" s="1" t="s">
        <v>1544</v>
      </c>
      <c r="O582" s="1"/>
      <c r="P582" s="1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</row>
    <row r="583" spans="1:27" ht="12.75">
      <c r="A583" s="1" t="s">
        <v>546</v>
      </c>
      <c r="B583" s="1" t="s">
        <v>547</v>
      </c>
      <c r="C583" s="1" t="s">
        <v>534</v>
      </c>
      <c r="D583" s="1" t="s">
        <v>535</v>
      </c>
      <c r="E583" s="1" t="s">
        <v>536</v>
      </c>
      <c r="F583" s="1" t="s">
        <v>20</v>
      </c>
      <c r="G583" s="1">
        <v>11</v>
      </c>
      <c r="H583" s="1">
        <v>19</v>
      </c>
      <c r="I583" s="1">
        <v>24</v>
      </c>
      <c r="J583" s="1">
        <v>24</v>
      </c>
      <c r="K583" s="1" t="s">
        <v>537</v>
      </c>
      <c r="L583" s="27">
        <v>1</v>
      </c>
      <c r="M583" s="27" t="s">
        <v>60</v>
      </c>
      <c r="N583" s="1"/>
      <c r="O583" s="1"/>
      <c r="P583" s="1"/>
      <c r="Q583" s="10"/>
      <c r="R583" s="10"/>
      <c r="S583" s="10"/>
      <c r="T583" s="10"/>
      <c r="U583" s="10"/>
      <c r="V583" s="10"/>
      <c r="W583" s="10"/>
      <c r="X583" s="10"/>
      <c r="Y583" s="10"/>
      <c r="Z583" s="10"/>
      <c r="AA583" s="10"/>
    </row>
    <row r="584" spans="1:27" ht="12.75">
      <c r="A584" s="1" t="s">
        <v>544</v>
      </c>
      <c r="B584" s="1" t="s">
        <v>545</v>
      </c>
      <c r="C584" s="1" t="s">
        <v>534</v>
      </c>
      <c r="D584" s="1" t="s">
        <v>535</v>
      </c>
      <c r="E584" s="1" t="s">
        <v>536</v>
      </c>
      <c r="F584" s="1" t="s">
        <v>20</v>
      </c>
      <c r="G584" s="1">
        <v>9</v>
      </c>
      <c r="H584" s="1">
        <v>17</v>
      </c>
      <c r="I584" s="1">
        <v>21</v>
      </c>
      <c r="J584" s="1">
        <v>21</v>
      </c>
      <c r="K584" s="1" t="s">
        <v>537</v>
      </c>
      <c r="L584" s="27">
        <v>1</v>
      </c>
      <c r="M584" s="27" t="s">
        <v>60</v>
      </c>
      <c r="N584" s="1"/>
      <c r="O584" s="1"/>
      <c r="P584" s="1"/>
      <c r="Q584" s="10"/>
      <c r="R584" s="10"/>
      <c r="S584" s="10"/>
      <c r="T584" s="10"/>
      <c r="U584" s="10"/>
      <c r="V584" s="10"/>
      <c r="W584" s="10"/>
      <c r="X584" s="10"/>
      <c r="Y584" s="10"/>
      <c r="Z584" s="10"/>
      <c r="AA584" s="10"/>
    </row>
    <row r="585" spans="1:27" ht="12.75">
      <c r="A585" s="1" t="s">
        <v>542</v>
      </c>
      <c r="B585" s="1" t="s">
        <v>543</v>
      </c>
      <c r="C585" s="1" t="s">
        <v>534</v>
      </c>
      <c r="D585" s="1" t="s">
        <v>535</v>
      </c>
      <c r="E585" s="1" t="s">
        <v>536</v>
      </c>
      <c r="F585" s="1" t="s">
        <v>20</v>
      </c>
      <c r="G585" s="1">
        <v>7</v>
      </c>
      <c r="H585" s="1">
        <v>14</v>
      </c>
      <c r="I585" s="1">
        <v>16</v>
      </c>
      <c r="J585" s="1">
        <v>16</v>
      </c>
      <c r="K585" s="1" t="s">
        <v>537</v>
      </c>
      <c r="L585" s="27">
        <v>1</v>
      </c>
      <c r="M585" s="27" t="s">
        <v>60</v>
      </c>
      <c r="N585" s="1"/>
      <c r="O585" s="1"/>
      <c r="P585" s="1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</row>
    <row r="586" spans="1:27" ht="12.75">
      <c r="A586" s="1" t="s">
        <v>540</v>
      </c>
      <c r="B586" s="1" t="s">
        <v>541</v>
      </c>
      <c r="C586" s="1" t="s">
        <v>534</v>
      </c>
      <c r="D586" s="1" t="s">
        <v>535</v>
      </c>
      <c r="E586" s="1" t="s">
        <v>536</v>
      </c>
      <c r="F586" s="1" t="s">
        <v>20</v>
      </c>
      <c r="G586" s="1">
        <v>5</v>
      </c>
      <c r="H586" s="1">
        <v>8</v>
      </c>
      <c r="I586" s="1">
        <v>8</v>
      </c>
      <c r="J586" s="1">
        <v>8</v>
      </c>
      <c r="K586" s="1" t="s">
        <v>537</v>
      </c>
      <c r="L586" s="27">
        <v>1</v>
      </c>
      <c r="M586" s="27" t="s">
        <v>60</v>
      </c>
      <c r="N586" s="1"/>
      <c r="O586" s="1"/>
      <c r="P586" s="1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</row>
    <row r="587" spans="1:27" ht="12.75">
      <c r="A587" s="1" t="s">
        <v>538</v>
      </c>
      <c r="B587" s="1" t="s">
        <v>539</v>
      </c>
      <c r="C587" s="1" t="s">
        <v>534</v>
      </c>
      <c r="D587" s="1" t="s">
        <v>535</v>
      </c>
      <c r="E587" s="1" t="s">
        <v>536</v>
      </c>
      <c r="F587" s="1" t="s">
        <v>20</v>
      </c>
      <c r="G587" s="1">
        <v>3</v>
      </c>
      <c r="H587" s="1">
        <v>4</v>
      </c>
      <c r="I587" s="1">
        <v>4</v>
      </c>
      <c r="J587" s="1">
        <v>4</v>
      </c>
      <c r="K587" s="1" t="s">
        <v>537</v>
      </c>
      <c r="L587" s="27">
        <v>1</v>
      </c>
      <c r="M587" s="27" t="s">
        <v>60</v>
      </c>
      <c r="N587" s="1"/>
      <c r="O587" s="1"/>
      <c r="P587" s="1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</row>
    <row r="588" spans="1:27" ht="12.75">
      <c r="A588" s="1" t="s">
        <v>548</v>
      </c>
      <c r="B588" s="1"/>
      <c r="C588" s="1" t="s">
        <v>534</v>
      </c>
      <c r="D588" s="1" t="s">
        <v>535</v>
      </c>
      <c r="E588" s="1" t="s">
        <v>536</v>
      </c>
      <c r="F588" s="1" t="s">
        <v>222</v>
      </c>
      <c r="G588" s="1"/>
      <c r="H588" s="1"/>
      <c r="I588" s="1"/>
      <c r="J588" s="1"/>
      <c r="K588" s="1" t="s">
        <v>537</v>
      </c>
      <c r="L588" s="27">
        <v>1</v>
      </c>
      <c r="M588" s="27" t="s">
        <v>60</v>
      </c>
      <c r="N588" s="1"/>
      <c r="O588" s="1"/>
      <c r="P588" s="1"/>
      <c r="Q588" s="10"/>
      <c r="R588" s="10"/>
      <c r="S588" s="10"/>
      <c r="T588" s="10"/>
      <c r="U588" s="10"/>
      <c r="V588" s="10"/>
      <c r="W588" s="10"/>
      <c r="X588" s="10"/>
      <c r="Y588" s="10"/>
      <c r="Z588" s="10"/>
      <c r="AA588" s="10"/>
    </row>
    <row r="589" spans="1:27" ht="12.75">
      <c r="A589" s="1" t="s">
        <v>532</v>
      </c>
      <c r="B589" s="1" t="s">
        <v>533</v>
      </c>
      <c r="C589" s="1" t="s">
        <v>534</v>
      </c>
      <c r="D589" s="1" t="s">
        <v>535</v>
      </c>
      <c r="E589" s="1" t="s">
        <v>536</v>
      </c>
      <c r="F589" s="1" t="s">
        <v>20</v>
      </c>
      <c r="G589" s="1">
        <v>1</v>
      </c>
      <c r="H589" s="1">
        <v>3</v>
      </c>
      <c r="I589" s="1">
        <v>2</v>
      </c>
      <c r="J589" s="1">
        <v>2</v>
      </c>
      <c r="K589" s="1" t="s">
        <v>537</v>
      </c>
      <c r="L589" s="27">
        <v>1</v>
      </c>
      <c r="M589" s="27" t="s">
        <v>60</v>
      </c>
      <c r="N589" s="1"/>
      <c r="O589" s="1"/>
      <c r="P589" s="1"/>
      <c r="Q589" s="10"/>
      <c r="R589" s="10"/>
      <c r="S589" s="10"/>
      <c r="T589" s="10"/>
      <c r="U589" s="10"/>
      <c r="V589" s="10"/>
      <c r="W589" s="10"/>
      <c r="X589" s="10"/>
      <c r="Y589" s="10"/>
      <c r="Z589" s="10"/>
      <c r="AA589" s="10"/>
    </row>
    <row r="590" spans="1:27" ht="12.75">
      <c r="A590" s="1" t="s">
        <v>1375</v>
      </c>
      <c r="B590" s="1" t="s">
        <v>1376</v>
      </c>
      <c r="C590" s="1" t="s">
        <v>1377</v>
      </c>
      <c r="D590" s="1" t="s">
        <v>387</v>
      </c>
      <c r="E590" s="1" t="s">
        <v>371</v>
      </c>
      <c r="F590" s="1" t="s">
        <v>206</v>
      </c>
      <c r="G590" s="1">
        <v>0.5</v>
      </c>
      <c r="H590" s="1">
        <v>1</v>
      </c>
      <c r="I590" s="1">
        <v>1</v>
      </c>
      <c r="J590" s="1">
        <v>1</v>
      </c>
      <c r="K590" s="1" t="s">
        <v>98</v>
      </c>
      <c r="L590" s="27" t="s">
        <v>1378</v>
      </c>
      <c r="M590" s="27" t="s">
        <v>1637</v>
      </c>
      <c r="N590" s="1"/>
      <c r="O590" s="1"/>
      <c r="P590" s="1"/>
      <c r="Q590" s="10"/>
      <c r="R590" s="10"/>
      <c r="S590" s="10"/>
      <c r="T590" s="10"/>
      <c r="U590" s="10"/>
      <c r="V590" s="10"/>
      <c r="W590" s="10"/>
      <c r="X590" s="10"/>
      <c r="Y590" s="10"/>
      <c r="Z590" s="10"/>
      <c r="AA590" s="10"/>
    </row>
    <row r="591" spans="1:27" ht="12.75">
      <c r="A591" s="1" t="s">
        <v>1373</v>
      </c>
      <c r="B591" s="1" t="s">
        <v>1374</v>
      </c>
      <c r="C591" s="1" t="s">
        <v>161</v>
      </c>
      <c r="D591" s="1" t="s">
        <v>371</v>
      </c>
      <c r="E591" s="1"/>
      <c r="F591" s="1" t="s">
        <v>20</v>
      </c>
      <c r="G591" s="1">
        <v>3</v>
      </c>
      <c r="H591" s="1">
        <v>5</v>
      </c>
      <c r="I591" s="1">
        <v>5</v>
      </c>
      <c r="J591" s="1">
        <v>5</v>
      </c>
      <c r="K591" s="1" t="s">
        <v>98</v>
      </c>
      <c r="L591" s="27" t="s">
        <v>1643</v>
      </c>
      <c r="M591" s="27" t="s">
        <v>1637</v>
      </c>
      <c r="N591" s="1"/>
      <c r="O591" s="1"/>
      <c r="P591" s="1"/>
      <c r="Q591" s="10"/>
      <c r="R591" s="10"/>
      <c r="S591" s="10"/>
      <c r="T591" s="10"/>
      <c r="U591" s="10"/>
      <c r="V591" s="10"/>
      <c r="W591" s="10"/>
      <c r="X591" s="10"/>
      <c r="Y591" s="10"/>
      <c r="Z591" s="10"/>
      <c r="AA591" s="10"/>
    </row>
    <row r="592" spans="1:27" ht="12.75">
      <c r="A592" s="1" t="s">
        <v>1372</v>
      </c>
      <c r="B592" s="1"/>
      <c r="C592" s="1" t="s">
        <v>161</v>
      </c>
      <c r="D592" s="1" t="s">
        <v>371</v>
      </c>
      <c r="E592" s="1"/>
      <c r="F592" s="1" t="s">
        <v>61</v>
      </c>
      <c r="G592" s="1"/>
      <c r="H592" s="1"/>
      <c r="I592" s="1">
        <v>3</v>
      </c>
      <c r="J592" s="1">
        <v>3</v>
      </c>
      <c r="K592" s="1" t="s">
        <v>392</v>
      </c>
      <c r="L592" s="27" t="s">
        <v>1650</v>
      </c>
      <c r="M592" s="27" t="s">
        <v>1637</v>
      </c>
      <c r="N592" s="1"/>
      <c r="O592" s="1"/>
      <c r="P592" s="1"/>
      <c r="Q592" s="10"/>
      <c r="R592" s="10"/>
      <c r="S592" s="10"/>
      <c r="T592" s="10"/>
      <c r="U592" s="10"/>
      <c r="V592" s="10"/>
      <c r="W592" s="10"/>
      <c r="X592" s="10"/>
      <c r="Y592" s="10"/>
      <c r="Z592" s="10"/>
      <c r="AA592" s="10"/>
    </row>
    <row r="593" spans="1:27" ht="12.75">
      <c r="A593" s="1" t="s">
        <v>1371</v>
      </c>
      <c r="B593" s="1"/>
      <c r="C593" s="1" t="s">
        <v>161</v>
      </c>
      <c r="D593" s="1" t="s">
        <v>371</v>
      </c>
      <c r="E593" s="1"/>
      <c r="F593" s="1" t="s">
        <v>61</v>
      </c>
      <c r="G593" s="1"/>
      <c r="H593" s="1"/>
      <c r="I593" s="1">
        <v>2</v>
      </c>
      <c r="J593" s="1">
        <v>2</v>
      </c>
      <c r="K593" s="1" t="s">
        <v>392</v>
      </c>
      <c r="L593" s="27" t="s">
        <v>1644</v>
      </c>
      <c r="M593" s="27" t="s">
        <v>1637</v>
      </c>
      <c r="N593" s="1"/>
      <c r="O593" s="1"/>
      <c r="P593" s="1"/>
      <c r="Q593" s="10"/>
      <c r="R593" s="10"/>
      <c r="S593" s="10"/>
      <c r="T593" s="10"/>
      <c r="U593" s="10"/>
      <c r="V593" s="10"/>
      <c r="W593" s="10"/>
      <c r="X593" s="10"/>
      <c r="Y593" s="10"/>
      <c r="Z593" s="10"/>
      <c r="AA593" s="10"/>
    </row>
    <row r="594" spans="1:27" ht="12.75">
      <c r="A594" s="1" t="s">
        <v>1369</v>
      </c>
      <c r="B594" s="1" t="s">
        <v>1370</v>
      </c>
      <c r="C594" s="1" t="s">
        <v>161</v>
      </c>
      <c r="D594" s="1" t="s">
        <v>371</v>
      </c>
      <c r="E594" s="1"/>
      <c r="F594" s="1" t="s">
        <v>61</v>
      </c>
      <c r="G594" s="1">
        <v>1</v>
      </c>
      <c r="H594" s="1">
        <v>2</v>
      </c>
      <c r="I594" s="1">
        <v>1</v>
      </c>
      <c r="J594" s="1">
        <v>1</v>
      </c>
      <c r="K594" s="1" t="s">
        <v>392</v>
      </c>
      <c r="L594" s="27" t="s">
        <v>1644</v>
      </c>
      <c r="M594" s="27" t="s">
        <v>1637</v>
      </c>
      <c r="N594" s="1"/>
      <c r="O594" s="1"/>
      <c r="P594" s="1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</row>
    <row r="595" spans="1:27" ht="12.75">
      <c r="A595" s="1" t="s">
        <v>1367</v>
      </c>
      <c r="B595" s="1" t="s">
        <v>1368</v>
      </c>
      <c r="C595" s="1" t="s">
        <v>55</v>
      </c>
      <c r="D595" s="1" t="s">
        <v>371</v>
      </c>
      <c r="E595" s="1"/>
      <c r="F595" s="1" t="s">
        <v>61</v>
      </c>
      <c r="G595" s="1">
        <v>0.5</v>
      </c>
      <c r="H595" s="1">
        <v>3</v>
      </c>
      <c r="I595" s="1">
        <v>2</v>
      </c>
      <c r="J595" s="1">
        <v>2</v>
      </c>
      <c r="K595" s="1" t="s">
        <v>98</v>
      </c>
      <c r="L595" s="27" t="s">
        <v>1644</v>
      </c>
      <c r="M595" s="27" t="s">
        <v>1637</v>
      </c>
      <c r="N595" s="1"/>
      <c r="O595" s="1"/>
      <c r="P595" s="1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</row>
    <row r="596" spans="1:27" ht="12.75">
      <c r="A596" s="1" t="s">
        <v>1125</v>
      </c>
      <c r="B596" s="1" t="s">
        <v>1126</v>
      </c>
      <c r="C596" s="1" t="s">
        <v>205</v>
      </c>
      <c r="D596" s="1" t="s">
        <v>971</v>
      </c>
      <c r="E596" s="1"/>
      <c r="F596" s="1" t="s">
        <v>206</v>
      </c>
      <c r="G596" s="1">
        <v>1</v>
      </c>
      <c r="H596" s="1">
        <v>4</v>
      </c>
      <c r="I596" s="1">
        <v>3</v>
      </c>
      <c r="J596" s="1">
        <v>3</v>
      </c>
      <c r="K596" s="1" t="s">
        <v>98</v>
      </c>
      <c r="L596" s="27" t="s">
        <v>1645</v>
      </c>
      <c r="M596" s="27" t="s">
        <v>60</v>
      </c>
      <c r="N596" s="1"/>
      <c r="O596" s="1"/>
      <c r="P596" s="1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</row>
    <row r="597" spans="1:27" ht="12.75">
      <c r="A597" s="1" t="s">
        <v>1362</v>
      </c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27" t="s">
        <v>1630</v>
      </c>
      <c r="M597" s="27" t="s">
        <v>1637</v>
      </c>
      <c r="N597" s="1"/>
      <c r="O597" s="1"/>
      <c r="P597" s="1"/>
      <c r="Q597" s="10"/>
      <c r="R597" s="10"/>
      <c r="S597" s="10"/>
      <c r="T597" s="10"/>
      <c r="U597" s="10"/>
      <c r="V597" s="10"/>
      <c r="W597" s="10"/>
      <c r="X597" s="10"/>
      <c r="Y597" s="10"/>
      <c r="Z597" s="10"/>
      <c r="AA597" s="10"/>
    </row>
    <row r="598" spans="1:27" ht="12.75">
      <c r="A598" s="1" t="s">
        <v>1005</v>
      </c>
      <c r="B598" s="1" t="s">
        <v>1006</v>
      </c>
      <c r="C598" s="1" t="s">
        <v>304</v>
      </c>
      <c r="D598" s="1" t="s">
        <v>632</v>
      </c>
      <c r="E598" s="1"/>
      <c r="F598" s="1" t="s">
        <v>72</v>
      </c>
      <c r="G598" s="1">
        <v>0.5</v>
      </c>
      <c r="H598" s="1">
        <v>0.5</v>
      </c>
      <c r="I598" s="1">
        <v>0.5</v>
      </c>
      <c r="J598" s="1">
        <v>1</v>
      </c>
      <c r="K598" s="1" t="s">
        <v>603</v>
      </c>
      <c r="L598" s="27" t="s">
        <v>1641</v>
      </c>
      <c r="M598" s="27" t="s">
        <v>1639</v>
      </c>
      <c r="N598" s="1"/>
      <c r="O598" s="1"/>
      <c r="P598" s="1"/>
      <c r="Q598" s="10"/>
      <c r="R598" s="10"/>
      <c r="S598" s="10"/>
      <c r="T598" s="10"/>
      <c r="U598" s="10"/>
      <c r="V598" s="10"/>
      <c r="W598" s="10"/>
      <c r="X598" s="10"/>
      <c r="Y598" s="10"/>
      <c r="Z598" s="10"/>
      <c r="AA598" s="10"/>
    </row>
    <row r="599" spans="1:27" ht="12.75">
      <c r="A599" s="1" t="s">
        <v>82</v>
      </c>
      <c r="B599" s="1" t="s">
        <v>83</v>
      </c>
      <c r="C599" s="1" t="s">
        <v>59</v>
      </c>
      <c r="D599" s="1" t="s">
        <v>60</v>
      </c>
      <c r="E599" s="1" t="s">
        <v>18</v>
      </c>
      <c r="F599" s="1" t="s">
        <v>72</v>
      </c>
      <c r="G599" s="1">
        <v>11</v>
      </c>
      <c r="H599" s="1">
        <v>11</v>
      </c>
      <c r="I599" s="1" t="s">
        <v>62</v>
      </c>
      <c r="J599" s="1">
        <v>10</v>
      </c>
      <c r="K599" s="1" t="s">
        <v>59</v>
      </c>
      <c r="L599" s="27">
        <v>1</v>
      </c>
      <c r="M599" s="27" t="s">
        <v>1639</v>
      </c>
      <c r="N599" s="1" t="s">
        <v>84</v>
      </c>
      <c r="O599" s="1"/>
      <c r="P599" s="1"/>
      <c r="Q599" s="10"/>
      <c r="R599" s="10"/>
      <c r="S599" s="10"/>
      <c r="T599" s="10"/>
      <c r="U599" s="10"/>
      <c r="V599" s="10"/>
      <c r="W599" s="10"/>
      <c r="X599" s="10"/>
      <c r="Y599" s="10"/>
      <c r="Z599" s="10"/>
      <c r="AA599" s="10"/>
    </row>
    <row r="600" spans="1:27" ht="12.75">
      <c r="A600" s="1" t="s">
        <v>85</v>
      </c>
      <c r="B600" s="1" t="s">
        <v>86</v>
      </c>
      <c r="C600" s="1" t="s">
        <v>59</v>
      </c>
      <c r="D600" s="1" t="s">
        <v>60</v>
      </c>
      <c r="E600" s="1" t="s">
        <v>18</v>
      </c>
      <c r="F600" s="1" t="s">
        <v>72</v>
      </c>
      <c r="G600" s="1">
        <v>11</v>
      </c>
      <c r="H600" s="1">
        <v>11</v>
      </c>
      <c r="I600" s="1" t="s">
        <v>62</v>
      </c>
      <c r="J600" s="1">
        <v>10</v>
      </c>
      <c r="K600" s="1" t="s">
        <v>59</v>
      </c>
      <c r="L600" s="27">
        <v>1</v>
      </c>
      <c r="M600" s="27" t="s">
        <v>1639</v>
      </c>
      <c r="N600" s="1" t="s">
        <v>84</v>
      </c>
      <c r="O600" s="1"/>
      <c r="P600" s="1"/>
      <c r="Q600" s="10"/>
      <c r="R600" s="10"/>
      <c r="S600" s="10"/>
      <c r="T600" s="10"/>
      <c r="U600" s="10"/>
      <c r="V600" s="10"/>
      <c r="W600" s="10"/>
      <c r="X600" s="10"/>
      <c r="Y600" s="10"/>
      <c r="Z600" s="10"/>
      <c r="AA600" s="10"/>
    </row>
    <row r="601" spans="1:27" ht="12.75">
      <c r="A601" s="1" t="s">
        <v>73</v>
      </c>
      <c r="B601" s="1" t="s">
        <v>74</v>
      </c>
      <c r="C601" s="1" t="s">
        <v>59</v>
      </c>
      <c r="D601" s="1" t="s">
        <v>60</v>
      </c>
      <c r="E601" s="1" t="s">
        <v>60</v>
      </c>
      <c r="F601" s="1" t="s">
        <v>20</v>
      </c>
      <c r="G601" s="1">
        <v>1</v>
      </c>
      <c r="H601" s="1">
        <v>1</v>
      </c>
      <c r="I601" s="1" t="s">
        <v>62</v>
      </c>
      <c r="J601" s="1">
        <v>1</v>
      </c>
      <c r="K601" s="1" t="s">
        <v>59</v>
      </c>
      <c r="L601" s="27" t="s">
        <v>1843</v>
      </c>
      <c r="M601" s="27" t="s">
        <v>1639</v>
      </c>
      <c r="N601" s="1"/>
      <c r="O601" s="1"/>
      <c r="P601" s="1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</row>
    <row r="602" spans="1:27" ht="12.75">
      <c r="A602" s="1" t="s">
        <v>75</v>
      </c>
      <c r="B602" s="1" t="s">
        <v>76</v>
      </c>
      <c r="C602" s="1" t="s">
        <v>59</v>
      </c>
      <c r="D602" s="1" t="s">
        <v>60</v>
      </c>
      <c r="E602" s="1" t="s">
        <v>60</v>
      </c>
      <c r="F602" s="1" t="s">
        <v>61</v>
      </c>
      <c r="G602" s="1">
        <v>2</v>
      </c>
      <c r="H602" s="1">
        <v>2</v>
      </c>
      <c r="I602" s="1" t="s">
        <v>62</v>
      </c>
      <c r="J602" s="1">
        <v>2</v>
      </c>
      <c r="K602" s="1" t="s">
        <v>59</v>
      </c>
      <c r="L602" s="27" t="s">
        <v>1647</v>
      </c>
      <c r="M602" s="27" t="s">
        <v>1639</v>
      </c>
      <c r="N602" s="1"/>
      <c r="O602" s="1"/>
      <c r="P602" s="1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</row>
    <row r="603" spans="1:27" ht="12.75">
      <c r="A603" s="1" t="s">
        <v>77</v>
      </c>
      <c r="B603" s="1" t="s">
        <v>78</v>
      </c>
      <c r="C603" s="1" t="s">
        <v>59</v>
      </c>
      <c r="D603" s="1" t="s">
        <v>60</v>
      </c>
      <c r="E603" s="1" t="s">
        <v>60</v>
      </c>
      <c r="F603" s="1" t="s">
        <v>61</v>
      </c>
      <c r="G603" s="1">
        <v>1</v>
      </c>
      <c r="H603" s="1">
        <v>1</v>
      </c>
      <c r="I603" s="1">
        <v>1</v>
      </c>
      <c r="J603" s="1">
        <v>1</v>
      </c>
      <c r="K603" s="1" t="s">
        <v>59</v>
      </c>
      <c r="L603" s="27" t="s">
        <v>1842</v>
      </c>
      <c r="M603" s="27" t="s">
        <v>1639</v>
      </c>
      <c r="N603" s="1"/>
      <c r="O603" s="1"/>
      <c r="P603" s="1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</row>
    <row r="604" spans="1:27" ht="12.75">
      <c r="A604" s="1" t="s">
        <v>79</v>
      </c>
      <c r="B604" s="1" t="s">
        <v>80</v>
      </c>
      <c r="C604" s="1" t="s">
        <v>59</v>
      </c>
      <c r="D604" s="1" t="s">
        <v>60</v>
      </c>
      <c r="E604" s="1" t="s">
        <v>60</v>
      </c>
      <c r="F604" s="1" t="s">
        <v>61</v>
      </c>
      <c r="G604" s="1">
        <v>1</v>
      </c>
      <c r="H604" s="1">
        <v>1</v>
      </c>
      <c r="I604" s="1">
        <v>1</v>
      </c>
      <c r="J604" s="1">
        <v>1</v>
      </c>
      <c r="K604" s="1" t="s">
        <v>59</v>
      </c>
      <c r="L604" s="27" t="s">
        <v>1842</v>
      </c>
      <c r="M604" s="27" t="s">
        <v>1639</v>
      </c>
      <c r="N604" s="1"/>
      <c r="O604" s="1"/>
      <c r="P604" s="1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</row>
    <row r="605" spans="1:27" ht="12.75">
      <c r="A605" s="1" t="s">
        <v>1441</v>
      </c>
      <c r="B605" s="1" t="s">
        <v>1442</v>
      </c>
      <c r="C605" s="1" t="s">
        <v>1443</v>
      </c>
      <c r="D605" s="1" t="s">
        <v>255</v>
      </c>
      <c r="E605" s="1"/>
      <c r="F605" s="1" t="s">
        <v>206</v>
      </c>
      <c r="G605" s="1">
        <v>1</v>
      </c>
      <c r="H605" s="1">
        <v>1</v>
      </c>
      <c r="I605" s="1">
        <v>1</v>
      </c>
      <c r="J605" s="1">
        <v>1</v>
      </c>
      <c r="K605" s="1" t="s">
        <v>392</v>
      </c>
      <c r="L605" s="27" t="s">
        <v>1653</v>
      </c>
      <c r="M605" s="27" t="s">
        <v>1637</v>
      </c>
      <c r="N605" s="1" t="s">
        <v>1444</v>
      </c>
      <c r="O605" s="1"/>
      <c r="P605" s="1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</row>
    <row r="606" spans="1:27" ht="12.75">
      <c r="A606" s="1" t="s">
        <v>1244</v>
      </c>
      <c r="B606" s="1" t="s">
        <v>1245</v>
      </c>
      <c r="C606" s="1" t="s">
        <v>59</v>
      </c>
      <c r="D606" s="1" t="s">
        <v>60</v>
      </c>
      <c r="E606" s="1"/>
      <c r="F606" s="1" t="s">
        <v>72</v>
      </c>
      <c r="G606" s="105">
        <v>8</v>
      </c>
      <c r="H606" s="1">
        <v>20</v>
      </c>
      <c r="I606" s="1">
        <v>18</v>
      </c>
      <c r="J606" s="1">
        <v>18</v>
      </c>
      <c r="K606" s="1" t="s">
        <v>59</v>
      </c>
      <c r="L606" s="27" t="s">
        <v>1647</v>
      </c>
      <c r="M606" s="27" t="s">
        <v>1639</v>
      </c>
      <c r="N606" s="1" t="s">
        <v>1847</v>
      </c>
      <c r="O606" s="1"/>
      <c r="P606" s="1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</row>
    <row r="607" spans="1:27" ht="12.75">
      <c r="A607" s="1" t="s">
        <v>815</v>
      </c>
      <c r="B607" s="1" t="s">
        <v>816</v>
      </c>
      <c r="C607" s="1" t="s">
        <v>312</v>
      </c>
      <c r="D607" s="1" t="s">
        <v>324</v>
      </c>
      <c r="E607" s="1"/>
      <c r="F607" s="1" t="s">
        <v>61</v>
      </c>
      <c r="G607" s="1">
        <v>2</v>
      </c>
      <c r="H607" s="1">
        <v>3</v>
      </c>
      <c r="I607" s="1">
        <v>4</v>
      </c>
      <c r="J607" s="1">
        <v>4</v>
      </c>
      <c r="K607" s="1" t="s">
        <v>98</v>
      </c>
      <c r="L607" s="27" t="s">
        <v>817</v>
      </c>
      <c r="M607" s="27" t="s">
        <v>60</v>
      </c>
      <c r="N607" s="1"/>
      <c r="O607" s="1"/>
      <c r="P607" s="1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</row>
    <row r="608" spans="1:27" ht="12.75">
      <c r="A608" s="1" t="s">
        <v>813</v>
      </c>
      <c r="B608" s="1" t="s">
        <v>814</v>
      </c>
      <c r="C608" s="1" t="s">
        <v>312</v>
      </c>
      <c r="D608" s="1" t="s">
        <v>324</v>
      </c>
      <c r="E608" s="1"/>
      <c r="F608" s="1" t="s">
        <v>20</v>
      </c>
      <c r="G608" s="1">
        <v>6</v>
      </c>
      <c r="H608" s="1">
        <v>6</v>
      </c>
      <c r="I608" s="1">
        <v>6</v>
      </c>
      <c r="J608" s="1">
        <v>6</v>
      </c>
      <c r="K608" s="1" t="s">
        <v>98</v>
      </c>
      <c r="L608" s="27" t="s">
        <v>1630</v>
      </c>
      <c r="M608" s="27" t="s">
        <v>60</v>
      </c>
      <c r="N608" s="1"/>
      <c r="O608" s="1"/>
      <c r="P608" s="1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</row>
    <row r="609" spans="1:27" ht="12.75">
      <c r="A609" s="1" t="s">
        <v>1440</v>
      </c>
      <c r="B609" s="1"/>
      <c r="C609" s="1"/>
      <c r="D609" s="1" t="s">
        <v>324</v>
      </c>
      <c r="E609" s="1" t="s">
        <v>110</v>
      </c>
      <c r="F609" s="1"/>
      <c r="G609" s="1"/>
      <c r="H609" s="1"/>
      <c r="I609" s="1"/>
      <c r="J609" s="1"/>
      <c r="K609" s="1" t="s">
        <v>98</v>
      </c>
      <c r="L609" s="27" t="s">
        <v>1643</v>
      </c>
      <c r="M609" s="27" t="s">
        <v>1637</v>
      </c>
      <c r="N609" s="1"/>
      <c r="O609" s="1"/>
      <c r="P609" s="1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</row>
    <row r="610" spans="1:27" ht="12.75">
      <c r="A610" s="1" t="s">
        <v>201</v>
      </c>
      <c r="B610" s="1" t="s">
        <v>202</v>
      </c>
      <c r="C610" s="1" t="s">
        <v>179</v>
      </c>
      <c r="D610" s="1" t="s">
        <v>18</v>
      </c>
      <c r="E610" s="1"/>
      <c r="F610" s="1" t="s">
        <v>20</v>
      </c>
      <c r="G610" s="1">
        <v>4</v>
      </c>
      <c r="H610" s="1">
        <v>4</v>
      </c>
      <c r="I610" s="1">
        <v>5</v>
      </c>
      <c r="J610" s="1">
        <v>5</v>
      </c>
      <c r="K610" s="1"/>
      <c r="L610" s="27">
        <v>1</v>
      </c>
      <c r="M610" s="27" t="s">
        <v>60</v>
      </c>
      <c r="N610" s="1"/>
      <c r="O610" s="1"/>
      <c r="P610" s="1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</row>
    <row r="611" spans="1:27" ht="12.75">
      <c r="A611" s="1" t="s">
        <v>1027</v>
      </c>
      <c r="B611" s="1" t="s">
        <v>1028</v>
      </c>
      <c r="C611" s="1" t="s">
        <v>304</v>
      </c>
      <c r="D611" s="1" t="s">
        <v>632</v>
      </c>
      <c r="E611" s="1"/>
      <c r="F611" s="1" t="s">
        <v>61</v>
      </c>
      <c r="G611" s="1">
        <v>7</v>
      </c>
      <c r="H611" s="1">
        <v>10</v>
      </c>
      <c r="I611" s="1">
        <v>11</v>
      </c>
      <c r="J611" s="1">
        <v>11</v>
      </c>
      <c r="K611" s="1" t="s">
        <v>392</v>
      </c>
      <c r="L611" s="27" t="s">
        <v>1645</v>
      </c>
      <c r="M611" s="27" t="s">
        <v>1639</v>
      </c>
      <c r="N611" s="1"/>
      <c r="O611" s="1"/>
      <c r="P611" s="1"/>
      <c r="Q611" s="10"/>
      <c r="R611" s="10"/>
      <c r="S611" s="10"/>
      <c r="T611" s="10"/>
      <c r="U611" s="10"/>
      <c r="V611" s="10"/>
      <c r="W611" s="10"/>
      <c r="X611" s="10"/>
      <c r="Y611" s="10"/>
      <c r="Z611" s="10"/>
      <c r="AA611" s="10"/>
    </row>
    <row r="612" spans="1:27" ht="12.75">
      <c r="A612" s="1" t="s">
        <v>203</v>
      </c>
      <c r="B612" s="1" t="s">
        <v>204</v>
      </c>
      <c r="C612" s="1" t="s">
        <v>205</v>
      </c>
      <c r="D612" s="1" t="s">
        <v>18</v>
      </c>
      <c r="E612" s="1" t="s">
        <v>180</v>
      </c>
      <c r="F612" s="1" t="s">
        <v>61</v>
      </c>
      <c r="G612" s="1">
        <v>6</v>
      </c>
      <c r="H612" s="1">
        <v>11</v>
      </c>
      <c r="I612" s="1">
        <v>12</v>
      </c>
      <c r="J612" s="1">
        <v>12</v>
      </c>
      <c r="K612" s="1"/>
      <c r="L612" s="27">
        <v>1</v>
      </c>
      <c r="M612" s="27" t="s">
        <v>60</v>
      </c>
      <c r="N612" s="1"/>
      <c r="O612" s="1"/>
      <c r="P612" s="1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</row>
    <row r="613" spans="1:27" ht="12.75">
      <c r="A613" s="1" t="s">
        <v>1041</v>
      </c>
      <c r="B613" s="1" t="s">
        <v>1042</v>
      </c>
      <c r="C613" s="1" t="s">
        <v>304</v>
      </c>
      <c r="D613" s="1" t="s">
        <v>1043</v>
      </c>
      <c r="E613" s="1"/>
      <c r="F613" s="1" t="s">
        <v>61</v>
      </c>
      <c r="G613" s="1">
        <v>0.5</v>
      </c>
      <c r="H613" s="1">
        <v>2</v>
      </c>
      <c r="I613" s="1">
        <v>2</v>
      </c>
      <c r="J613" s="1">
        <v>2</v>
      </c>
      <c r="K613" s="1" t="s">
        <v>98</v>
      </c>
      <c r="L613" s="27" t="s">
        <v>1645</v>
      </c>
      <c r="M613" s="27" t="s">
        <v>60</v>
      </c>
      <c r="N613" s="1"/>
      <c r="O613" s="1"/>
      <c r="P613" s="1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</row>
    <row r="614" spans="1:27" ht="12.75">
      <c r="A614" s="1" t="s">
        <v>1051</v>
      </c>
      <c r="B614" s="1" t="s">
        <v>1052</v>
      </c>
      <c r="C614" s="1" t="s">
        <v>304</v>
      </c>
      <c r="D614" s="1" t="s">
        <v>387</v>
      </c>
      <c r="E614" s="1"/>
      <c r="F614" s="1" t="s">
        <v>72</v>
      </c>
      <c r="G614" s="1">
        <v>45</v>
      </c>
      <c r="H614" s="1">
        <v>45</v>
      </c>
      <c r="I614" s="1">
        <v>50</v>
      </c>
      <c r="J614" s="1">
        <v>50</v>
      </c>
      <c r="K614" s="1" t="s">
        <v>98</v>
      </c>
      <c r="L614" s="27">
        <v>1</v>
      </c>
      <c r="M614" s="27" t="s">
        <v>1637</v>
      </c>
      <c r="N614" s="1"/>
      <c r="O614" s="1"/>
      <c r="P614" s="1"/>
      <c r="Q614" s="10"/>
      <c r="R614" s="10"/>
      <c r="S614" s="10"/>
      <c r="T614" s="10"/>
      <c r="U614" s="10"/>
      <c r="V614" s="10"/>
      <c r="W614" s="10"/>
      <c r="X614" s="10"/>
      <c r="Y614" s="10"/>
      <c r="Z614" s="10"/>
      <c r="AA614" s="10"/>
    </row>
    <row r="615" spans="1:27" ht="12.75">
      <c r="A615" s="1" t="s">
        <v>763</v>
      </c>
      <c r="B615" s="1" t="s">
        <v>764</v>
      </c>
      <c r="C615" s="1" t="s">
        <v>238</v>
      </c>
      <c r="D615" s="1" t="s">
        <v>387</v>
      </c>
      <c r="E615" s="1" t="s">
        <v>765</v>
      </c>
      <c r="F615" s="1" t="s">
        <v>72</v>
      </c>
      <c r="G615" s="1">
        <v>12</v>
      </c>
      <c r="H615" s="1">
        <v>15</v>
      </c>
      <c r="I615" s="1">
        <v>14</v>
      </c>
      <c r="J615" s="1">
        <v>14</v>
      </c>
      <c r="K615" s="1"/>
      <c r="L615" s="27">
        <v>1</v>
      </c>
      <c r="M615" s="27" t="s">
        <v>1639</v>
      </c>
      <c r="N615" s="1"/>
      <c r="O615" s="1"/>
      <c r="P615" s="1"/>
      <c r="Q615" s="10"/>
      <c r="R615" s="10"/>
      <c r="S615" s="10"/>
      <c r="T615" s="10"/>
      <c r="U615" s="10"/>
      <c r="V615" s="10"/>
      <c r="W615" s="10"/>
      <c r="X615" s="10"/>
      <c r="Y615" s="10"/>
      <c r="Z615" s="10"/>
      <c r="AA615" s="10"/>
    </row>
    <row r="616" spans="1:27" ht="12.75">
      <c r="A616" s="1" t="s">
        <v>1358</v>
      </c>
      <c r="B616" s="1" t="s">
        <v>1359</v>
      </c>
      <c r="C616" s="1" t="s">
        <v>161</v>
      </c>
      <c r="D616" s="1" t="s">
        <v>387</v>
      </c>
      <c r="E616" s="1"/>
      <c r="F616" s="1" t="s">
        <v>61</v>
      </c>
      <c r="G616" s="1">
        <v>5</v>
      </c>
      <c r="H616" s="1">
        <v>10</v>
      </c>
      <c r="I616" s="1">
        <v>8</v>
      </c>
      <c r="J616" s="1">
        <v>8</v>
      </c>
      <c r="K616" s="1" t="s">
        <v>98</v>
      </c>
      <c r="L616" s="27">
        <v>1</v>
      </c>
      <c r="M616" s="27" t="s">
        <v>60</v>
      </c>
      <c r="N616" s="1"/>
      <c r="O616" s="1" t="s">
        <v>1360</v>
      </c>
      <c r="P616" s="1" t="s">
        <v>1361</v>
      </c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</row>
    <row r="617" spans="1:27" ht="12.75">
      <c r="A617" s="1" t="s">
        <v>1658</v>
      </c>
      <c r="B617" s="1" t="s">
        <v>1659</v>
      </c>
      <c r="C617" s="1" t="s">
        <v>170</v>
      </c>
      <c r="D617" s="1" t="s">
        <v>686</v>
      </c>
      <c r="E617" s="1" t="s">
        <v>110</v>
      </c>
      <c r="F617" s="1" t="s">
        <v>61</v>
      </c>
      <c r="G617" s="1">
        <v>10</v>
      </c>
      <c r="H617" s="1">
        <v>15</v>
      </c>
      <c r="I617" s="1">
        <v>15</v>
      </c>
      <c r="J617" s="1">
        <v>15</v>
      </c>
      <c r="K617" s="1" t="s">
        <v>98</v>
      </c>
      <c r="L617" s="107" t="s">
        <v>1657</v>
      </c>
      <c r="M617" s="27" t="s">
        <v>60</v>
      </c>
      <c r="N617" s="1"/>
      <c r="O617" s="1"/>
      <c r="P617" s="1"/>
      <c r="Q617" s="10"/>
      <c r="R617" s="10"/>
      <c r="S617" s="10"/>
      <c r="T617" s="10"/>
      <c r="U617" s="10"/>
      <c r="V617" s="10"/>
      <c r="W617" s="10"/>
      <c r="X617" s="10"/>
      <c r="Y617" s="10"/>
      <c r="Z617" s="10"/>
      <c r="AA617" s="10"/>
    </row>
    <row r="618" spans="1:27" ht="12.75">
      <c r="A618" s="1" t="s">
        <v>1660</v>
      </c>
      <c r="B618" s="1" t="s">
        <v>1661</v>
      </c>
      <c r="C618" s="1" t="s">
        <v>170</v>
      </c>
      <c r="D618" s="1" t="s">
        <v>686</v>
      </c>
      <c r="E618" s="1" t="s">
        <v>110</v>
      </c>
      <c r="F618" s="1" t="s">
        <v>61</v>
      </c>
      <c r="G618" s="1">
        <v>19</v>
      </c>
      <c r="H618" s="1">
        <v>19</v>
      </c>
      <c r="I618" s="1">
        <v>19</v>
      </c>
      <c r="J618" s="1">
        <v>19</v>
      </c>
      <c r="K618" s="1" t="s">
        <v>98</v>
      </c>
      <c r="L618" s="107" t="s">
        <v>1653</v>
      </c>
      <c r="M618" s="27" t="s">
        <v>60</v>
      </c>
      <c r="N618" s="1"/>
      <c r="O618" s="1"/>
      <c r="P618" s="1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</row>
    <row r="619" spans="1:27" ht="12.75">
      <c r="A619" s="1" t="s">
        <v>1662</v>
      </c>
      <c r="B619" s="1" t="s">
        <v>1663</v>
      </c>
      <c r="C619" s="1" t="s">
        <v>170</v>
      </c>
      <c r="D619" s="1" t="s">
        <v>686</v>
      </c>
      <c r="E619" s="1" t="s">
        <v>110</v>
      </c>
      <c r="F619" s="1" t="s">
        <v>61</v>
      </c>
      <c r="G619" s="1">
        <v>23</v>
      </c>
      <c r="H619" s="1">
        <v>23</v>
      </c>
      <c r="I619" s="1">
        <v>23</v>
      </c>
      <c r="J619" s="1">
        <v>23</v>
      </c>
      <c r="K619" s="1" t="s">
        <v>98</v>
      </c>
      <c r="L619" s="107" t="s">
        <v>1643</v>
      </c>
      <c r="M619" s="27" t="s">
        <v>60</v>
      </c>
      <c r="N619" s="1"/>
      <c r="O619" s="1"/>
      <c r="P619" s="1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</row>
    <row r="620" spans="1:27" ht="12.75">
      <c r="A620" s="1" t="s">
        <v>1664</v>
      </c>
      <c r="B620" s="1" t="s">
        <v>1665</v>
      </c>
      <c r="C620" s="1" t="s">
        <v>170</v>
      </c>
      <c r="D620" s="1" t="s">
        <v>686</v>
      </c>
      <c r="E620" s="1" t="s">
        <v>110</v>
      </c>
      <c r="F620" s="1" t="s">
        <v>61</v>
      </c>
      <c r="G620" s="1">
        <v>27</v>
      </c>
      <c r="H620" s="1">
        <v>27</v>
      </c>
      <c r="I620" s="1">
        <v>27</v>
      </c>
      <c r="J620" s="1">
        <v>27</v>
      </c>
      <c r="K620" s="1" t="s">
        <v>98</v>
      </c>
      <c r="L620" s="107" t="s">
        <v>1643</v>
      </c>
      <c r="M620" s="27" t="s">
        <v>60</v>
      </c>
      <c r="N620" s="1"/>
      <c r="O620" s="1"/>
      <c r="P620" s="1"/>
      <c r="Q620" s="10"/>
      <c r="R620" s="10"/>
      <c r="S620" s="10"/>
      <c r="T620" s="10"/>
      <c r="U620" s="10"/>
      <c r="V620" s="10"/>
      <c r="W620" s="10"/>
      <c r="X620" s="10"/>
      <c r="Y620" s="10"/>
      <c r="Z620" s="10"/>
      <c r="AA620" s="10"/>
    </row>
    <row r="621" spans="1:27" ht="12.75">
      <c r="A621" s="1" t="s">
        <v>1666</v>
      </c>
      <c r="B621" s="1" t="s">
        <v>1667</v>
      </c>
      <c r="C621" s="1" t="s">
        <v>170</v>
      </c>
      <c r="D621" s="1" t="s">
        <v>686</v>
      </c>
      <c r="E621" s="1" t="s">
        <v>110</v>
      </c>
      <c r="F621" s="1" t="s">
        <v>61</v>
      </c>
      <c r="G621" s="1">
        <v>29</v>
      </c>
      <c r="H621" s="1">
        <v>29</v>
      </c>
      <c r="I621" s="1">
        <v>31</v>
      </c>
      <c r="J621" s="1">
        <v>31</v>
      </c>
      <c r="K621" s="1" t="s">
        <v>98</v>
      </c>
      <c r="L621" s="107" t="s">
        <v>1643</v>
      </c>
      <c r="M621" s="27" t="s">
        <v>60</v>
      </c>
      <c r="N621" s="1"/>
      <c r="O621" s="1"/>
      <c r="P621" s="1"/>
      <c r="Q621" s="10"/>
      <c r="R621" s="10"/>
      <c r="S621" s="10"/>
      <c r="T621" s="10"/>
      <c r="U621" s="10"/>
      <c r="V621" s="10"/>
      <c r="W621" s="10"/>
      <c r="X621" s="10"/>
      <c r="Y621" s="10"/>
      <c r="Z621" s="10"/>
      <c r="AA621" s="10"/>
    </row>
    <row r="622" spans="1:27" ht="12.75">
      <c r="A622" s="1" t="s">
        <v>1668</v>
      </c>
      <c r="B622" s="1" t="s">
        <v>1669</v>
      </c>
      <c r="C622" s="1" t="s">
        <v>170</v>
      </c>
      <c r="D622" s="1" t="s">
        <v>686</v>
      </c>
      <c r="E622" s="1" t="s">
        <v>110</v>
      </c>
      <c r="F622" s="1" t="s">
        <v>61</v>
      </c>
      <c r="G622" s="1">
        <v>32</v>
      </c>
      <c r="H622" s="1">
        <v>32</v>
      </c>
      <c r="I622" s="1">
        <v>35</v>
      </c>
      <c r="J622" s="1">
        <v>35</v>
      </c>
      <c r="K622" s="1" t="s">
        <v>98</v>
      </c>
      <c r="L622" s="107" t="s">
        <v>1643</v>
      </c>
      <c r="M622" s="27" t="s">
        <v>60</v>
      </c>
      <c r="N622" s="1"/>
      <c r="O622" s="1"/>
      <c r="P622" s="1"/>
      <c r="Q622" s="10"/>
      <c r="R622" s="10"/>
      <c r="S622" s="10"/>
      <c r="T622" s="10"/>
      <c r="U622" s="10"/>
      <c r="V622" s="10"/>
      <c r="W622" s="10"/>
      <c r="X622" s="10"/>
      <c r="Y622" s="10"/>
      <c r="Z622" s="10"/>
      <c r="AA622" s="10"/>
    </row>
    <row r="623" spans="1:27" ht="12.75">
      <c r="A623" s="1" t="s">
        <v>1363</v>
      </c>
      <c r="B623" s="1"/>
      <c r="C623" s="1" t="s">
        <v>161</v>
      </c>
      <c r="D623" s="1"/>
      <c r="E623" s="1"/>
      <c r="F623" s="1"/>
      <c r="G623" s="1"/>
      <c r="H623" s="1"/>
      <c r="I623" s="1"/>
      <c r="J623" s="1"/>
      <c r="K623" s="1"/>
      <c r="L623" s="27" t="s">
        <v>1630</v>
      </c>
      <c r="M623" s="27" t="s">
        <v>60</v>
      </c>
      <c r="N623" s="1"/>
      <c r="O623" s="1"/>
      <c r="P623" s="1"/>
      <c r="Q623" s="10"/>
      <c r="R623" s="10"/>
      <c r="S623" s="10"/>
      <c r="T623" s="10"/>
      <c r="U623" s="10"/>
      <c r="V623" s="10"/>
      <c r="W623" s="10"/>
      <c r="X623" s="10"/>
      <c r="Y623" s="10"/>
      <c r="Z623" s="10"/>
      <c r="AA623" s="10"/>
    </row>
    <row r="624" spans="1:27" ht="12.75">
      <c r="A624" s="1" t="s">
        <v>859</v>
      </c>
      <c r="B624" s="1" t="s">
        <v>860</v>
      </c>
      <c r="C624" s="1" t="s">
        <v>861</v>
      </c>
      <c r="D624" s="1" t="s">
        <v>862</v>
      </c>
      <c r="E624" s="1" t="s">
        <v>39</v>
      </c>
      <c r="F624" s="1" t="s">
        <v>61</v>
      </c>
      <c r="G624" s="1">
        <v>1</v>
      </c>
      <c r="H624" s="1">
        <v>3</v>
      </c>
      <c r="I624" s="1">
        <v>3</v>
      </c>
      <c r="J624" s="1">
        <v>3</v>
      </c>
      <c r="K624" s="1" t="s">
        <v>98</v>
      </c>
      <c r="L624" s="27" t="s">
        <v>1654</v>
      </c>
      <c r="M624" s="27" t="s">
        <v>60</v>
      </c>
      <c r="N624" s="1"/>
      <c r="O624" s="1"/>
      <c r="P624" s="1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</row>
    <row r="625" spans="1:27" ht="12.75">
      <c r="A625" s="1" t="s">
        <v>863</v>
      </c>
      <c r="B625" s="1" t="s">
        <v>864</v>
      </c>
      <c r="C625" s="1" t="s">
        <v>861</v>
      </c>
      <c r="D625" s="1" t="s">
        <v>862</v>
      </c>
      <c r="E625" s="1" t="s">
        <v>39</v>
      </c>
      <c r="F625" s="1" t="s">
        <v>61</v>
      </c>
      <c r="G625" s="1">
        <v>7</v>
      </c>
      <c r="H625" s="1">
        <v>7</v>
      </c>
      <c r="I625" s="1">
        <v>7</v>
      </c>
      <c r="J625" s="1">
        <v>7</v>
      </c>
      <c r="K625" s="1" t="s">
        <v>98</v>
      </c>
      <c r="L625" s="27" t="s">
        <v>1645</v>
      </c>
      <c r="M625" s="27" t="s">
        <v>60</v>
      </c>
      <c r="N625" s="1"/>
      <c r="O625" s="1"/>
      <c r="P625" s="1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</row>
    <row r="626" spans="1:27" ht="12.75">
      <c r="A626" s="1" t="s">
        <v>1029</v>
      </c>
      <c r="B626" s="1" t="s">
        <v>1030</v>
      </c>
      <c r="C626" s="1" t="s">
        <v>304</v>
      </c>
      <c r="D626" s="1" t="s">
        <v>46</v>
      </c>
      <c r="E626" s="1" t="s">
        <v>807</v>
      </c>
      <c r="F626" s="1" t="s">
        <v>392</v>
      </c>
      <c r="G626" s="1">
        <v>3</v>
      </c>
      <c r="H626" s="1">
        <v>4</v>
      </c>
      <c r="I626" s="1">
        <v>6</v>
      </c>
      <c r="J626" s="1">
        <v>6</v>
      </c>
      <c r="K626" s="1" t="s">
        <v>392</v>
      </c>
      <c r="L626" s="27" t="s">
        <v>1645</v>
      </c>
      <c r="M626" s="27" t="s">
        <v>1637</v>
      </c>
      <c r="N626" s="1"/>
      <c r="O626" s="1"/>
      <c r="P626" s="1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</row>
    <row r="627" spans="1:27" ht="12.75">
      <c r="A627" s="1" t="s">
        <v>207</v>
      </c>
      <c r="B627" s="1" t="s">
        <v>208</v>
      </c>
      <c r="C627" s="1" t="s">
        <v>179</v>
      </c>
      <c r="D627" s="1" t="s">
        <v>18</v>
      </c>
      <c r="E627" s="1"/>
      <c r="F627" s="1" t="s">
        <v>20</v>
      </c>
      <c r="G627" s="1">
        <v>4</v>
      </c>
      <c r="H627" s="1">
        <v>4</v>
      </c>
      <c r="I627" s="1">
        <v>4</v>
      </c>
      <c r="J627" s="1">
        <v>4</v>
      </c>
      <c r="K627" s="1" t="s">
        <v>181</v>
      </c>
      <c r="L627" s="27">
        <v>1</v>
      </c>
      <c r="M627" s="27" t="s">
        <v>1639</v>
      </c>
      <c r="N627" s="1"/>
      <c r="O627" s="1"/>
      <c r="P627" s="1"/>
      <c r="Q627" s="10"/>
      <c r="R627" s="10"/>
      <c r="S627" s="10"/>
      <c r="T627" s="10"/>
      <c r="U627" s="10"/>
      <c r="V627" s="10"/>
      <c r="W627" s="10"/>
      <c r="X627" s="10"/>
      <c r="Y627" s="10"/>
      <c r="Z627" s="10"/>
      <c r="AA627" s="10"/>
    </row>
    <row r="628" spans="1:27" ht="12.75">
      <c r="A628" s="1" t="s">
        <v>1355</v>
      </c>
      <c r="B628" s="1" t="s">
        <v>1356</v>
      </c>
      <c r="C628" s="1" t="s">
        <v>1357</v>
      </c>
      <c r="D628" s="1" t="s">
        <v>226</v>
      </c>
      <c r="E628" s="1" t="s">
        <v>18</v>
      </c>
      <c r="F628" s="1" t="s">
        <v>20</v>
      </c>
      <c r="G628" s="105">
        <v>13</v>
      </c>
      <c r="H628" s="1">
        <v>11</v>
      </c>
      <c r="I628" s="1">
        <v>14</v>
      </c>
      <c r="J628" s="1">
        <v>14</v>
      </c>
      <c r="K628" s="1" t="s">
        <v>98</v>
      </c>
      <c r="L628" s="27">
        <v>1</v>
      </c>
      <c r="M628" s="27" t="s">
        <v>60</v>
      </c>
      <c r="N628" s="1"/>
      <c r="O628" s="1"/>
      <c r="P628" s="1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</row>
    <row r="629" spans="1:27" ht="12.75">
      <c r="A629" s="1" t="s">
        <v>1545</v>
      </c>
      <c r="B629" s="1"/>
      <c r="C629" s="1" t="s">
        <v>568</v>
      </c>
      <c r="D629" s="1" t="s">
        <v>488</v>
      </c>
      <c r="E629" s="1" t="s">
        <v>569</v>
      </c>
      <c r="F629" s="1"/>
      <c r="G629" s="105"/>
      <c r="H629" s="1"/>
      <c r="I629" s="1"/>
      <c r="J629" s="1"/>
      <c r="K629" s="1"/>
      <c r="L629" s="27"/>
      <c r="M629" s="27" t="s">
        <v>1637</v>
      </c>
      <c r="N629" s="1" t="s">
        <v>1544</v>
      </c>
      <c r="O629" s="1"/>
      <c r="P629" s="1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</row>
    <row r="630" spans="1:27" ht="12.75">
      <c r="A630" s="1" t="s">
        <v>580</v>
      </c>
      <c r="B630" s="1" t="s">
        <v>581</v>
      </c>
      <c r="C630" s="1" t="s">
        <v>568</v>
      </c>
      <c r="D630" s="1" t="s">
        <v>488</v>
      </c>
      <c r="E630" s="1" t="s">
        <v>569</v>
      </c>
      <c r="F630" s="1" t="s">
        <v>20</v>
      </c>
      <c r="G630" s="105">
        <v>11</v>
      </c>
      <c r="H630" s="1">
        <v>36</v>
      </c>
      <c r="I630" s="1">
        <v>24</v>
      </c>
      <c r="J630" s="1">
        <v>24</v>
      </c>
      <c r="K630" s="1" t="s">
        <v>570</v>
      </c>
      <c r="L630" s="27">
        <v>1</v>
      </c>
      <c r="M630" s="27" t="s">
        <v>1637</v>
      </c>
      <c r="N630" s="1" t="s">
        <v>571</v>
      </c>
      <c r="O630" s="1"/>
      <c r="P630" s="1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</row>
    <row r="631" spans="1:27" ht="12.75">
      <c r="A631" s="1" t="s">
        <v>578</v>
      </c>
      <c r="B631" s="1" t="s">
        <v>579</v>
      </c>
      <c r="C631" s="1" t="s">
        <v>568</v>
      </c>
      <c r="D631" s="1" t="s">
        <v>488</v>
      </c>
      <c r="E631" s="1" t="s">
        <v>569</v>
      </c>
      <c r="F631" s="1" t="s">
        <v>20</v>
      </c>
      <c r="G631" s="105">
        <v>9</v>
      </c>
      <c r="H631" s="1">
        <v>32</v>
      </c>
      <c r="I631" s="1">
        <v>21</v>
      </c>
      <c r="J631" s="1">
        <v>21</v>
      </c>
      <c r="K631" s="1" t="s">
        <v>570</v>
      </c>
      <c r="L631" s="27">
        <v>1</v>
      </c>
      <c r="M631" s="27" t="s">
        <v>1637</v>
      </c>
      <c r="N631" s="1" t="s">
        <v>571</v>
      </c>
      <c r="O631" s="1"/>
      <c r="P631" s="1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</row>
    <row r="632" spans="1:27" ht="12.75">
      <c r="A632" s="1" t="s">
        <v>576</v>
      </c>
      <c r="B632" s="1" t="s">
        <v>577</v>
      </c>
      <c r="C632" s="1" t="s">
        <v>568</v>
      </c>
      <c r="D632" s="1" t="s">
        <v>488</v>
      </c>
      <c r="E632" s="1" t="s">
        <v>569</v>
      </c>
      <c r="F632" s="1" t="s">
        <v>20</v>
      </c>
      <c r="G632" s="105">
        <v>7</v>
      </c>
      <c r="H632" s="1">
        <v>24</v>
      </c>
      <c r="I632" s="1">
        <v>16</v>
      </c>
      <c r="J632" s="1">
        <v>16</v>
      </c>
      <c r="K632" s="1" t="s">
        <v>570</v>
      </c>
      <c r="L632" s="27">
        <v>1</v>
      </c>
      <c r="M632" s="27" t="s">
        <v>1637</v>
      </c>
      <c r="N632" s="1" t="s">
        <v>571</v>
      </c>
      <c r="O632" s="1"/>
      <c r="P632" s="1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</row>
    <row r="633" spans="1:27" ht="12.75">
      <c r="A633" s="1" t="s">
        <v>574</v>
      </c>
      <c r="B633" s="1" t="s">
        <v>575</v>
      </c>
      <c r="C633" s="1" t="s">
        <v>568</v>
      </c>
      <c r="D633" s="1" t="s">
        <v>488</v>
      </c>
      <c r="E633" s="1" t="s">
        <v>569</v>
      </c>
      <c r="F633" s="1" t="s">
        <v>20</v>
      </c>
      <c r="G633" s="105">
        <v>5</v>
      </c>
      <c r="H633" s="1">
        <v>13</v>
      </c>
      <c r="I633" s="1">
        <v>8</v>
      </c>
      <c r="J633" s="1">
        <v>8</v>
      </c>
      <c r="K633" s="1" t="s">
        <v>570</v>
      </c>
      <c r="L633" s="27">
        <v>1</v>
      </c>
      <c r="M633" s="27" t="s">
        <v>1637</v>
      </c>
      <c r="N633" s="1" t="s">
        <v>571</v>
      </c>
      <c r="O633" s="1"/>
      <c r="P633" s="1"/>
      <c r="Q633" s="8"/>
      <c r="R633" s="8"/>
      <c r="S633" s="8"/>
      <c r="T633" s="8"/>
      <c r="U633" s="8"/>
      <c r="V633" s="8"/>
      <c r="W633" s="8"/>
      <c r="X633" s="8"/>
      <c r="Y633" s="8"/>
      <c r="Z633" s="8"/>
      <c r="AA633" s="8"/>
    </row>
    <row r="634" spans="1:27" ht="12.75">
      <c r="A634" s="1" t="s">
        <v>572</v>
      </c>
      <c r="B634" s="1" t="s">
        <v>573</v>
      </c>
      <c r="C634" s="1" t="s">
        <v>568</v>
      </c>
      <c r="D634" s="1" t="s">
        <v>488</v>
      </c>
      <c r="E634" s="1" t="s">
        <v>569</v>
      </c>
      <c r="F634" s="1" t="s">
        <v>20</v>
      </c>
      <c r="G634" s="105">
        <v>3</v>
      </c>
      <c r="H634" s="1">
        <v>6</v>
      </c>
      <c r="I634" s="1">
        <v>4</v>
      </c>
      <c r="J634" s="1">
        <v>4</v>
      </c>
      <c r="K634" s="1" t="s">
        <v>570</v>
      </c>
      <c r="L634" s="27">
        <v>1</v>
      </c>
      <c r="M634" s="27" t="s">
        <v>1637</v>
      </c>
      <c r="N634" s="1" t="s">
        <v>571</v>
      </c>
      <c r="O634" s="1"/>
      <c r="P634" s="1"/>
      <c r="Q634" s="8"/>
      <c r="R634" s="8"/>
      <c r="S634" s="8"/>
      <c r="T634" s="8"/>
      <c r="U634" s="8"/>
      <c r="V634" s="8"/>
      <c r="W634" s="8"/>
      <c r="X634" s="8"/>
      <c r="Y634" s="8"/>
      <c r="Z634" s="8"/>
      <c r="AA634" s="8"/>
    </row>
    <row r="635" spans="1:27" ht="12.75">
      <c r="A635" s="1" t="s">
        <v>582</v>
      </c>
      <c r="B635" s="1"/>
      <c r="C635" s="1" t="s">
        <v>568</v>
      </c>
      <c r="D635" s="1" t="s">
        <v>488</v>
      </c>
      <c r="E635" s="1" t="s">
        <v>569</v>
      </c>
      <c r="F635" s="1" t="s">
        <v>222</v>
      </c>
      <c r="G635" s="105"/>
      <c r="H635" s="1"/>
      <c r="I635" s="1"/>
      <c r="J635" s="1"/>
      <c r="K635" s="1" t="s">
        <v>570</v>
      </c>
      <c r="L635" s="27">
        <v>1</v>
      </c>
      <c r="M635" s="27" t="s">
        <v>1637</v>
      </c>
      <c r="N635" s="1" t="s">
        <v>571</v>
      </c>
      <c r="O635" s="1"/>
      <c r="P635" s="1"/>
      <c r="Q635" s="10"/>
      <c r="R635" s="10"/>
      <c r="S635" s="10"/>
      <c r="T635" s="10"/>
      <c r="U635" s="10"/>
      <c r="V635" s="10"/>
      <c r="W635" s="10"/>
      <c r="X635" s="10"/>
      <c r="Y635" s="10"/>
      <c r="Z635" s="10"/>
      <c r="AA635" s="10"/>
    </row>
    <row r="636" spans="1:27" ht="12.75">
      <c r="A636" s="1" t="s">
        <v>566</v>
      </c>
      <c r="B636" s="1" t="s">
        <v>567</v>
      </c>
      <c r="C636" s="1" t="s">
        <v>568</v>
      </c>
      <c r="D636" s="1" t="s">
        <v>488</v>
      </c>
      <c r="E636" s="1" t="s">
        <v>569</v>
      </c>
      <c r="F636" s="1" t="s">
        <v>20</v>
      </c>
      <c r="G636" s="105">
        <v>1</v>
      </c>
      <c r="H636" s="1">
        <v>4</v>
      </c>
      <c r="I636" s="1">
        <v>2</v>
      </c>
      <c r="J636" s="1">
        <v>2</v>
      </c>
      <c r="K636" s="1" t="s">
        <v>570</v>
      </c>
      <c r="L636" s="27">
        <v>1</v>
      </c>
      <c r="M636" s="27" t="s">
        <v>1637</v>
      </c>
      <c r="N636" s="1" t="s">
        <v>571</v>
      </c>
      <c r="O636" s="1"/>
      <c r="P636" s="1"/>
      <c r="Q636" s="8"/>
      <c r="R636" s="8"/>
      <c r="S636" s="8"/>
      <c r="T636" s="8"/>
      <c r="U636" s="8"/>
      <c r="V636" s="8"/>
      <c r="W636" s="8"/>
      <c r="X636" s="8"/>
      <c r="Y636" s="8"/>
      <c r="Z636" s="8"/>
      <c r="AA636" s="8"/>
    </row>
    <row r="637" spans="1:27" ht="12.75">
      <c r="A637" s="1" t="s">
        <v>1049</v>
      </c>
      <c r="B637" s="1" t="s">
        <v>1050</v>
      </c>
      <c r="C637" s="1" t="s">
        <v>304</v>
      </c>
      <c r="D637" s="1" t="s">
        <v>1046</v>
      </c>
      <c r="E637" s="1"/>
      <c r="F637" s="1" t="s">
        <v>206</v>
      </c>
      <c r="G637" s="1">
        <v>0.5</v>
      </c>
      <c r="H637" s="1">
        <v>3</v>
      </c>
      <c r="I637" s="1">
        <v>3</v>
      </c>
      <c r="J637" s="1">
        <v>3</v>
      </c>
      <c r="K637" s="1" t="s">
        <v>392</v>
      </c>
      <c r="L637" s="27">
        <v>1</v>
      </c>
      <c r="M637" s="27" t="s">
        <v>1637</v>
      </c>
      <c r="N637" s="1"/>
      <c r="O637" s="1"/>
      <c r="P637" s="1"/>
      <c r="Q637" s="8"/>
      <c r="R637" s="8"/>
      <c r="S637" s="8"/>
      <c r="T637" s="8"/>
      <c r="U637" s="8"/>
      <c r="V637" s="8"/>
      <c r="W637" s="8"/>
      <c r="X637" s="8"/>
      <c r="Y637" s="8"/>
      <c r="Z637" s="8"/>
      <c r="AA637" s="8"/>
    </row>
    <row r="638" spans="1:27" ht="12.75">
      <c r="A638" s="1" t="s">
        <v>1047</v>
      </c>
      <c r="B638" s="1" t="s">
        <v>1048</v>
      </c>
      <c r="C638" s="1" t="s">
        <v>304</v>
      </c>
      <c r="D638" s="1" t="s">
        <v>1046</v>
      </c>
      <c r="E638" s="1"/>
      <c r="F638" s="1" t="s">
        <v>206</v>
      </c>
      <c r="G638" s="1">
        <v>0.5</v>
      </c>
      <c r="H638" s="1">
        <v>2</v>
      </c>
      <c r="I638" s="1">
        <v>2</v>
      </c>
      <c r="J638" s="1">
        <v>2</v>
      </c>
      <c r="K638" s="1" t="s">
        <v>392</v>
      </c>
      <c r="L638" s="27">
        <v>1</v>
      </c>
      <c r="M638" s="27" t="s">
        <v>1637</v>
      </c>
      <c r="N638" s="1"/>
      <c r="O638" s="1"/>
      <c r="P638" s="1"/>
      <c r="Q638" s="8"/>
      <c r="R638" s="8"/>
      <c r="S638" s="8"/>
      <c r="T638" s="8"/>
      <c r="U638" s="8"/>
      <c r="V638" s="8"/>
      <c r="W638" s="8"/>
      <c r="X638" s="8"/>
      <c r="Y638" s="8"/>
      <c r="Z638" s="8"/>
      <c r="AA638" s="8"/>
    </row>
    <row r="639" spans="1:27" ht="12.75">
      <c r="A639" s="1" t="s">
        <v>1044</v>
      </c>
      <c r="B639" s="1" t="s">
        <v>1045</v>
      </c>
      <c r="C639" s="1" t="s">
        <v>304</v>
      </c>
      <c r="D639" s="1" t="s">
        <v>1046</v>
      </c>
      <c r="E639" s="1"/>
      <c r="F639" s="1" t="s">
        <v>206</v>
      </c>
      <c r="G639" s="1">
        <v>0.5</v>
      </c>
      <c r="H639" s="1">
        <v>0.5</v>
      </c>
      <c r="I639" s="1">
        <v>1</v>
      </c>
      <c r="J639" s="1">
        <v>1</v>
      </c>
      <c r="K639" s="1" t="s">
        <v>392</v>
      </c>
      <c r="L639" s="27">
        <v>1</v>
      </c>
      <c r="M639" s="27" t="s">
        <v>1637</v>
      </c>
      <c r="N639" s="1"/>
      <c r="O639" s="1"/>
      <c r="P639" s="1"/>
      <c r="Q639" s="8"/>
      <c r="R639" s="8"/>
      <c r="S639" s="8"/>
      <c r="T639" s="8"/>
      <c r="U639" s="8"/>
      <c r="V639" s="8"/>
      <c r="W639" s="8"/>
      <c r="X639" s="8"/>
      <c r="Y639" s="8"/>
      <c r="Z639" s="8"/>
      <c r="AA639" s="8"/>
    </row>
    <row r="640" spans="1:27" ht="12.75">
      <c r="A640" s="1" t="s">
        <v>1438</v>
      </c>
      <c r="B640" s="1"/>
      <c r="C640" s="1" t="s">
        <v>205</v>
      </c>
      <c r="D640" s="1"/>
      <c r="E640" s="1"/>
      <c r="F640" s="1"/>
      <c r="G640" s="1"/>
      <c r="H640" s="1"/>
      <c r="I640" s="1"/>
      <c r="J640" s="1"/>
      <c r="K640" s="1"/>
      <c r="L640" s="27"/>
      <c r="M640" s="27" t="s">
        <v>1637</v>
      </c>
      <c r="N640" s="1"/>
      <c r="O640" s="1"/>
      <c r="P640" s="1"/>
      <c r="Q640" s="8"/>
      <c r="R640" s="8"/>
      <c r="S640" s="8"/>
      <c r="T640" s="8"/>
      <c r="U640" s="8"/>
      <c r="V640" s="8"/>
      <c r="W640" s="8"/>
      <c r="X640" s="8"/>
      <c r="Y640" s="8"/>
      <c r="Z640" s="8"/>
      <c r="AA640" s="8"/>
    </row>
    <row r="641" spans="1:27" ht="12.75">
      <c r="A641" s="1" t="s">
        <v>1439</v>
      </c>
      <c r="B641" s="1"/>
      <c r="C641" s="1" t="s">
        <v>205</v>
      </c>
      <c r="D641" s="1"/>
      <c r="E641" s="1"/>
      <c r="F641" s="1"/>
      <c r="G641" s="1"/>
      <c r="H641" s="1"/>
      <c r="I641" s="1"/>
      <c r="J641" s="1"/>
      <c r="K641" s="1"/>
      <c r="L641" s="27"/>
      <c r="M641" s="27" t="s">
        <v>1637</v>
      </c>
      <c r="N641" s="1"/>
      <c r="O641" s="1"/>
      <c r="P641" s="1"/>
      <c r="Q641" s="8"/>
      <c r="R641" s="8"/>
      <c r="S641" s="8"/>
      <c r="T641" s="8"/>
      <c r="U641" s="8"/>
      <c r="V641" s="8"/>
      <c r="W641" s="8"/>
      <c r="X641" s="8"/>
      <c r="Y641" s="8"/>
      <c r="Z641" s="8"/>
      <c r="AA641" s="8"/>
    </row>
    <row r="642" spans="1:27" ht="12.75">
      <c r="A642" s="1" t="s">
        <v>1053</v>
      </c>
      <c r="B642" s="1" t="s">
        <v>1054</v>
      </c>
      <c r="C642" s="1" t="s">
        <v>238</v>
      </c>
      <c r="D642" s="1" t="s">
        <v>109</v>
      </c>
      <c r="E642" s="1"/>
      <c r="F642" s="1" t="s">
        <v>61</v>
      </c>
      <c r="G642" s="1">
        <v>4</v>
      </c>
      <c r="H642" s="1">
        <v>6</v>
      </c>
      <c r="I642" s="1">
        <v>6</v>
      </c>
      <c r="J642" s="1">
        <v>6</v>
      </c>
      <c r="K642" s="1" t="s">
        <v>98</v>
      </c>
      <c r="L642" s="27">
        <v>1</v>
      </c>
      <c r="M642" s="27" t="s">
        <v>60</v>
      </c>
      <c r="N642" s="1"/>
      <c r="O642" s="1"/>
      <c r="P642" s="1"/>
      <c r="Q642" s="8"/>
      <c r="R642" s="8"/>
      <c r="S642" s="8"/>
      <c r="T642" s="8"/>
      <c r="U642" s="8"/>
      <c r="V642" s="8"/>
      <c r="W642" s="8"/>
      <c r="X642" s="8"/>
      <c r="Y642" s="8"/>
      <c r="Z642" s="8"/>
      <c r="AA642" s="8"/>
    </row>
    <row r="643" spans="1:27" ht="12.75">
      <c r="A643" s="1" t="s">
        <v>1149</v>
      </c>
      <c r="B643" s="1" t="s">
        <v>1150</v>
      </c>
      <c r="C643" s="1" t="s">
        <v>238</v>
      </c>
      <c r="D643" s="1" t="s">
        <v>324</v>
      </c>
      <c r="E643" s="1"/>
      <c r="F643" s="1" t="s">
        <v>61</v>
      </c>
      <c r="G643" s="1">
        <v>2</v>
      </c>
      <c r="H643" s="1">
        <v>3</v>
      </c>
      <c r="I643" s="1">
        <v>2</v>
      </c>
      <c r="J643" s="1">
        <v>2</v>
      </c>
      <c r="K643" s="1" t="s">
        <v>392</v>
      </c>
      <c r="L643" s="27">
        <v>1</v>
      </c>
      <c r="M643" s="27" t="s">
        <v>1639</v>
      </c>
      <c r="N643" s="1"/>
      <c r="O643" s="1"/>
      <c r="P643" s="1"/>
      <c r="Q643" s="8"/>
      <c r="R643" s="8"/>
      <c r="S643" s="8"/>
      <c r="T643" s="8"/>
      <c r="U643" s="8"/>
      <c r="V643" s="8"/>
      <c r="W643" s="8"/>
      <c r="X643" s="8"/>
      <c r="Y643" s="8"/>
      <c r="Z643" s="8"/>
      <c r="AA643" s="8"/>
    </row>
    <row r="644" spans="1:27" ht="12.75">
      <c r="A644" s="1" t="s">
        <v>952</v>
      </c>
      <c r="B644" s="1" t="s">
        <v>953</v>
      </c>
      <c r="C644" s="1" t="s">
        <v>304</v>
      </c>
      <c r="D644" s="1" t="s">
        <v>46</v>
      </c>
      <c r="E644" s="1" t="s">
        <v>954</v>
      </c>
      <c r="F644" s="1" t="s">
        <v>61</v>
      </c>
      <c r="G644" s="1">
        <v>5</v>
      </c>
      <c r="H644" s="1">
        <v>5</v>
      </c>
      <c r="I644" s="1">
        <v>5</v>
      </c>
      <c r="J644" s="1">
        <v>5</v>
      </c>
      <c r="K644" s="1" t="s">
        <v>392</v>
      </c>
      <c r="L644" s="27" t="s">
        <v>1643</v>
      </c>
      <c r="M644" s="27" t="s">
        <v>1637</v>
      </c>
      <c r="N644" s="1"/>
      <c r="O644" s="1"/>
      <c r="P644" s="1"/>
      <c r="Q644" s="8"/>
      <c r="R644" s="8"/>
      <c r="S644" s="8"/>
      <c r="T644" s="8"/>
      <c r="U644" s="8"/>
      <c r="V644" s="8"/>
      <c r="W644" s="8"/>
      <c r="X644" s="8"/>
      <c r="Y644" s="8"/>
      <c r="Z644" s="8"/>
      <c r="AA644" s="8"/>
    </row>
    <row r="645" spans="1:27" ht="12.75">
      <c r="A645" s="1" t="s">
        <v>1264</v>
      </c>
      <c r="B645" s="1" t="s">
        <v>1265</v>
      </c>
      <c r="C645" s="1" t="s">
        <v>1266</v>
      </c>
      <c r="D645" s="1" t="s">
        <v>1267</v>
      </c>
      <c r="E645" s="1" t="s">
        <v>1268</v>
      </c>
      <c r="F645" s="1" t="s">
        <v>72</v>
      </c>
      <c r="G645" s="1">
        <v>6</v>
      </c>
      <c r="H645" s="1">
        <v>9</v>
      </c>
      <c r="I645" s="1">
        <v>7</v>
      </c>
      <c r="J645" s="1">
        <v>7</v>
      </c>
      <c r="K645" s="1" t="s">
        <v>98</v>
      </c>
      <c r="L645" s="27" t="s">
        <v>1643</v>
      </c>
      <c r="M645" s="27" t="s">
        <v>60</v>
      </c>
      <c r="N645" s="1"/>
      <c r="O645" s="1"/>
      <c r="P645" s="1"/>
      <c r="Q645" s="8"/>
      <c r="R645" s="8"/>
      <c r="S645" s="8"/>
      <c r="T645" s="8"/>
      <c r="U645" s="8"/>
      <c r="V645" s="8"/>
      <c r="W645" s="8"/>
      <c r="X645" s="8"/>
      <c r="Y645" s="8"/>
      <c r="Z645" s="8"/>
      <c r="AA645" s="8"/>
    </row>
    <row r="646" spans="1:27" ht="12.75">
      <c r="A646" s="1" t="s">
        <v>1271</v>
      </c>
      <c r="B646" s="1" t="s">
        <v>1272</v>
      </c>
      <c r="C646" s="1" t="s">
        <v>1266</v>
      </c>
      <c r="D646" s="1" t="s">
        <v>1267</v>
      </c>
      <c r="E646" s="1" t="s">
        <v>1268</v>
      </c>
      <c r="F646" s="1" t="s">
        <v>68</v>
      </c>
      <c r="G646" s="1">
        <v>28</v>
      </c>
      <c r="H646" s="1">
        <v>28</v>
      </c>
      <c r="I646" s="1">
        <v>24</v>
      </c>
      <c r="J646" s="1">
        <v>24</v>
      </c>
      <c r="K646" s="1" t="s">
        <v>98</v>
      </c>
      <c r="L646" s="27">
        <v>1</v>
      </c>
      <c r="M646" s="27" t="s">
        <v>60</v>
      </c>
      <c r="N646" s="1"/>
      <c r="O646" s="1"/>
      <c r="P646" s="1"/>
      <c r="Q646" s="8"/>
      <c r="R646" s="8"/>
      <c r="S646" s="8"/>
      <c r="T646" s="8"/>
      <c r="U646" s="8"/>
      <c r="V646" s="8"/>
      <c r="W646" s="8"/>
      <c r="X646" s="8"/>
      <c r="Y646" s="8"/>
      <c r="Z646" s="8"/>
      <c r="AA646" s="8"/>
    </row>
    <row r="647" spans="1:27" ht="12.75">
      <c r="A647" s="1" t="s">
        <v>1269</v>
      </c>
      <c r="B647" s="1" t="s">
        <v>1270</v>
      </c>
      <c r="C647" s="1" t="s">
        <v>1266</v>
      </c>
      <c r="D647" s="1" t="s">
        <v>1267</v>
      </c>
      <c r="E647" s="1" t="s">
        <v>1268</v>
      </c>
      <c r="F647" s="1" t="s">
        <v>72</v>
      </c>
      <c r="G647" s="1">
        <v>16</v>
      </c>
      <c r="H647" s="1">
        <v>16</v>
      </c>
      <c r="I647" s="1">
        <v>14</v>
      </c>
      <c r="J647" s="1">
        <v>14</v>
      </c>
      <c r="K647" s="1" t="s">
        <v>98</v>
      </c>
      <c r="L647" s="27">
        <v>44199</v>
      </c>
      <c r="M647" s="27" t="s">
        <v>60</v>
      </c>
      <c r="N647" s="1"/>
      <c r="O647" s="1"/>
      <c r="P647" s="1"/>
      <c r="Q647" s="8"/>
      <c r="R647" s="8"/>
      <c r="S647" s="8"/>
      <c r="T647" s="8"/>
      <c r="U647" s="8"/>
      <c r="V647" s="8"/>
      <c r="W647" s="8"/>
      <c r="X647" s="8"/>
      <c r="Y647" s="8"/>
      <c r="Z647" s="8"/>
      <c r="AA647" s="8"/>
    </row>
    <row r="648" spans="1:27" ht="12.75">
      <c r="A648" s="1" t="s">
        <v>1314</v>
      </c>
      <c r="B648" s="1" t="s">
        <v>1315</v>
      </c>
      <c r="C648" s="1" t="s">
        <v>1266</v>
      </c>
      <c r="D648" s="1" t="s">
        <v>1267</v>
      </c>
      <c r="E648" s="1" t="s">
        <v>1268</v>
      </c>
      <c r="F648" s="1" t="s">
        <v>20</v>
      </c>
      <c r="G648" s="1">
        <v>2</v>
      </c>
      <c r="H648" s="1">
        <v>3</v>
      </c>
      <c r="I648" s="1">
        <v>2</v>
      </c>
      <c r="J648" s="1">
        <v>2</v>
      </c>
      <c r="K648" s="1" t="s">
        <v>98</v>
      </c>
      <c r="L648" s="27" t="s">
        <v>1316</v>
      </c>
      <c r="M648" s="27" t="s">
        <v>60</v>
      </c>
      <c r="N648" s="1"/>
      <c r="O648" s="1"/>
      <c r="P648" s="1"/>
      <c r="Q648" s="8"/>
      <c r="R648" s="8"/>
      <c r="S648" s="8"/>
      <c r="T648" s="8"/>
      <c r="U648" s="8"/>
      <c r="V648" s="8"/>
      <c r="W648" s="8"/>
      <c r="X648" s="8"/>
      <c r="Y648" s="8"/>
      <c r="Z648" s="8"/>
      <c r="AA648" s="8"/>
    </row>
    <row r="649" spans="1:27" ht="12.75">
      <c r="A649" s="1" t="s">
        <v>310</v>
      </c>
      <c r="B649" s="1" t="s">
        <v>311</v>
      </c>
      <c r="C649" s="1" t="s">
        <v>312</v>
      </c>
      <c r="D649" s="1" t="s">
        <v>60</v>
      </c>
      <c r="E649" s="1"/>
      <c r="F649" s="1" t="s">
        <v>20</v>
      </c>
      <c r="G649" s="1">
        <v>10</v>
      </c>
      <c r="H649" s="1">
        <v>10</v>
      </c>
      <c r="I649" s="1">
        <v>12</v>
      </c>
      <c r="J649" s="1">
        <v>12</v>
      </c>
      <c r="K649" s="1" t="s">
        <v>98</v>
      </c>
      <c r="L649" s="27">
        <v>1</v>
      </c>
      <c r="M649" s="27" t="s">
        <v>1637</v>
      </c>
      <c r="N649" s="1"/>
      <c r="O649" s="1"/>
      <c r="P649" s="1"/>
      <c r="Q649" s="8"/>
      <c r="R649" s="8"/>
      <c r="S649" s="8"/>
      <c r="T649" s="8"/>
      <c r="U649" s="8"/>
      <c r="V649" s="8"/>
      <c r="W649" s="8"/>
      <c r="X649" s="8"/>
      <c r="Y649" s="8"/>
      <c r="Z649" s="8"/>
      <c r="AA649" s="8"/>
    </row>
    <row r="650" spans="1:27" ht="12.75">
      <c r="A650" s="1" t="s">
        <v>1841</v>
      </c>
      <c r="B650" s="1" t="s">
        <v>308</v>
      </c>
      <c r="C650" s="1" t="s">
        <v>309</v>
      </c>
      <c r="D650" s="1" t="s">
        <v>60</v>
      </c>
      <c r="E650" s="1"/>
      <c r="F650" s="1" t="s">
        <v>61</v>
      </c>
      <c r="G650" s="105">
        <v>5</v>
      </c>
      <c r="H650" s="1">
        <v>5</v>
      </c>
      <c r="I650" s="1">
        <v>5</v>
      </c>
      <c r="J650" s="1">
        <v>5</v>
      </c>
      <c r="K650" s="1" t="s">
        <v>98</v>
      </c>
      <c r="L650" s="27" t="s">
        <v>22</v>
      </c>
      <c r="M650" s="27" t="s">
        <v>1637</v>
      </c>
      <c r="N650" s="1"/>
      <c r="O650" s="1"/>
      <c r="P650" s="1"/>
      <c r="Q650" s="8"/>
      <c r="R650" s="8"/>
      <c r="S650" s="8"/>
      <c r="T650" s="8"/>
      <c r="U650" s="8"/>
      <c r="V650" s="8"/>
      <c r="W650" s="8"/>
      <c r="X650" s="8"/>
      <c r="Y650" s="8"/>
      <c r="Z650" s="8"/>
      <c r="AA650" s="8"/>
    </row>
    <row r="651" spans="1:27" ht="12.75">
      <c r="A651" s="1" t="s">
        <v>872</v>
      </c>
      <c r="B651" s="1" t="s">
        <v>873</v>
      </c>
      <c r="C651" s="1" t="s">
        <v>312</v>
      </c>
      <c r="D651" s="1" t="s">
        <v>60</v>
      </c>
      <c r="E651" s="1"/>
      <c r="F651" s="1" t="s">
        <v>20</v>
      </c>
      <c r="G651" s="1">
        <v>4</v>
      </c>
      <c r="H651" s="1">
        <v>4</v>
      </c>
      <c r="I651" s="1">
        <v>5</v>
      </c>
      <c r="J651" s="1">
        <v>5</v>
      </c>
      <c r="K651" s="1" t="s">
        <v>867</v>
      </c>
      <c r="L651" s="27" t="s">
        <v>1643</v>
      </c>
      <c r="M651" s="27" t="s">
        <v>60</v>
      </c>
      <c r="N651" s="1"/>
      <c r="O651" s="1"/>
      <c r="P651" s="1"/>
      <c r="Q651" s="8"/>
      <c r="R651" s="8"/>
      <c r="S651" s="8"/>
      <c r="T651" s="8"/>
      <c r="U651" s="8"/>
      <c r="V651" s="8"/>
      <c r="W651" s="8"/>
      <c r="X651" s="8"/>
      <c r="Y651" s="8"/>
      <c r="Z651" s="8"/>
      <c r="AA651" s="8"/>
    </row>
    <row r="652" spans="1:27" ht="12.75">
      <c r="A652" s="1" t="s">
        <v>870</v>
      </c>
      <c r="B652" s="1" t="s">
        <v>871</v>
      </c>
      <c r="C652" s="1" t="s">
        <v>312</v>
      </c>
      <c r="D652" s="1" t="s">
        <v>60</v>
      </c>
      <c r="E652" s="1"/>
      <c r="F652" s="1" t="s">
        <v>61</v>
      </c>
      <c r="G652" s="105">
        <v>1</v>
      </c>
      <c r="H652" s="1">
        <v>1</v>
      </c>
      <c r="I652" s="1">
        <v>1</v>
      </c>
      <c r="J652" s="1">
        <v>1</v>
      </c>
      <c r="K652" s="1" t="s">
        <v>867</v>
      </c>
      <c r="L652" s="27">
        <v>44204</v>
      </c>
      <c r="M652" s="27" t="s">
        <v>60</v>
      </c>
      <c r="N652" s="1"/>
      <c r="O652" s="1"/>
      <c r="P652" s="1"/>
      <c r="Q652" s="10"/>
      <c r="R652" s="10"/>
      <c r="S652" s="10"/>
      <c r="T652" s="10"/>
      <c r="U652" s="10"/>
      <c r="V652" s="10"/>
      <c r="W652" s="10"/>
      <c r="X652" s="10"/>
      <c r="Y652" s="10"/>
      <c r="Z652" s="10"/>
      <c r="AA652" s="10"/>
    </row>
    <row r="653" spans="1:27" ht="12.75">
      <c r="A653" s="1" t="s">
        <v>865</v>
      </c>
      <c r="B653" s="1" t="s">
        <v>866</v>
      </c>
      <c r="C653" s="1" t="s">
        <v>312</v>
      </c>
      <c r="D653" s="1" t="s">
        <v>60</v>
      </c>
      <c r="E653" s="1"/>
      <c r="F653" s="1" t="s">
        <v>61</v>
      </c>
      <c r="G653" s="105">
        <v>1</v>
      </c>
      <c r="H653" s="1">
        <v>1</v>
      </c>
      <c r="I653" s="1">
        <v>1</v>
      </c>
      <c r="J653" s="1">
        <v>1</v>
      </c>
      <c r="K653" s="1" t="s">
        <v>867</v>
      </c>
      <c r="L653" s="27">
        <v>44204</v>
      </c>
      <c r="M653" s="27" t="s">
        <v>60</v>
      </c>
      <c r="N653" s="1"/>
      <c r="O653" s="1"/>
      <c r="P653" s="1"/>
      <c r="Q653" s="10"/>
      <c r="R653" s="10"/>
      <c r="S653" s="10"/>
      <c r="T653" s="10"/>
      <c r="U653" s="10"/>
      <c r="V653" s="10"/>
      <c r="W653" s="10"/>
      <c r="X653" s="10"/>
      <c r="Y653" s="10"/>
      <c r="Z653" s="10"/>
      <c r="AA653" s="10"/>
    </row>
    <row r="654" spans="1:27" ht="12.75">
      <c r="A654" s="1" t="s">
        <v>868</v>
      </c>
      <c r="B654" s="1" t="s">
        <v>869</v>
      </c>
      <c r="C654" s="1" t="s">
        <v>312</v>
      </c>
      <c r="D654" s="1" t="s">
        <v>60</v>
      </c>
      <c r="E654" s="1"/>
      <c r="F654" s="1" t="s">
        <v>20</v>
      </c>
      <c r="G654" s="1">
        <v>4</v>
      </c>
      <c r="H654" s="1">
        <v>4</v>
      </c>
      <c r="I654" s="1">
        <v>5</v>
      </c>
      <c r="J654" s="1">
        <v>5</v>
      </c>
      <c r="K654" s="1" t="s">
        <v>867</v>
      </c>
      <c r="L654" s="27" t="s">
        <v>1645</v>
      </c>
      <c r="M654" s="27" t="s">
        <v>60</v>
      </c>
      <c r="N654" s="1"/>
      <c r="O654" s="1"/>
      <c r="P654" s="1"/>
      <c r="Q654" s="10"/>
      <c r="R654" s="10"/>
      <c r="S654" s="10"/>
      <c r="T654" s="10"/>
      <c r="U654" s="10"/>
      <c r="V654" s="10"/>
      <c r="W654" s="10"/>
      <c r="X654" s="10"/>
      <c r="Y654" s="10"/>
      <c r="Z654" s="10"/>
      <c r="AA654" s="10"/>
    </row>
    <row r="655" spans="1:27" ht="12.75">
      <c r="A655" s="1" t="s">
        <v>880</v>
      </c>
      <c r="B655" s="1" t="s">
        <v>881</v>
      </c>
      <c r="C655" s="1" t="s">
        <v>312</v>
      </c>
      <c r="D655" s="1" t="s">
        <v>60</v>
      </c>
      <c r="E655" s="1"/>
      <c r="F655" s="1" t="s">
        <v>72</v>
      </c>
      <c r="G655" s="1">
        <v>8</v>
      </c>
      <c r="H655" s="1">
        <v>8</v>
      </c>
      <c r="I655" s="1">
        <v>11</v>
      </c>
      <c r="J655" s="1">
        <v>11</v>
      </c>
      <c r="K655" s="1" t="s">
        <v>867</v>
      </c>
      <c r="L655" s="27">
        <v>1</v>
      </c>
      <c r="M655" s="27" t="s">
        <v>60</v>
      </c>
      <c r="N655" s="1"/>
      <c r="O655" s="1"/>
      <c r="P655" s="1"/>
      <c r="Q655" s="10"/>
      <c r="R655" s="10"/>
      <c r="S655" s="10"/>
      <c r="T655" s="10"/>
      <c r="U655" s="10"/>
      <c r="V655" s="10"/>
      <c r="W655" s="10"/>
      <c r="X655" s="10"/>
      <c r="Y655" s="10"/>
      <c r="Z655" s="10"/>
      <c r="AA655" s="10"/>
    </row>
    <row r="656" spans="1:27" ht="12.75">
      <c r="A656" s="1" t="s">
        <v>874</v>
      </c>
      <c r="B656" s="1" t="s">
        <v>875</v>
      </c>
      <c r="C656" s="1" t="s">
        <v>312</v>
      </c>
      <c r="D656" s="1" t="s">
        <v>60</v>
      </c>
      <c r="E656" s="1"/>
      <c r="F656" s="1" t="s">
        <v>72</v>
      </c>
      <c r="G656" s="1">
        <v>9</v>
      </c>
      <c r="H656" s="1">
        <v>9</v>
      </c>
      <c r="I656" s="1">
        <v>11</v>
      </c>
      <c r="J656" s="1">
        <v>11</v>
      </c>
      <c r="K656" s="1" t="s">
        <v>867</v>
      </c>
      <c r="L656" s="27" t="s">
        <v>1645</v>
      </c>
      <c r="M656" s="27" t="s">
        <v>60</v>
      </c>
      <c r="N656" s="1" t="s">
        <v>876</v>
      </c>
      <c r="O656" s="1"/>
      <c r="P656" s="1"/>
      <c r="Q656" s="10"/>
      <c r="R656" s="10"/>
      <c r="S656" s="10"/>
      <c r="T656" s="10"/>
      <c r="U656" s="10"/>
      <c r="V656" s="10"/>
      <c r="W656" s="10"/>
      <c r="X656" s="10"/>
      <c r="Y656" s="10"/>
      <c r="Z656" s="10"/>
      <c r="AA656" s="10"/>
    </row>
    <row r="657" spans="1:27" ht="12.75">
      <c r="A657" s="1" t="s">
        <v>299</v>
      </c>
      <c r="B657" s="1" t="s">
        <v>300</v>
      </c>
      <c r="C657" s="1" t="s">
        <v>301</v>
      </c>
      <c r="D657" s="1" t="s">
        <v>18</v>
      </c>
      <c r="E657" s="1" t="s">
        <v>60</v>
      </c>
      <c r="F657" s="1" t="s">
        <v>20</v>
      </c>
      <c r="G657" s="1">
        <v>4</v>
      </c>
      <c r="H657" s="1">
        <v>5</v>
      </c>
      <c r="I657" s="1">
        <v>4</v>
      </c>
      <c r="J657" s="1">
        <v>4</v>
      </c>
      <c r="K657" s="1" t="s">
        <v>98</v>
      </c>
      <c r="L657" s="27">
        <v>1</v>
      </c>
      <c r="M657" s="27" t="s">
        <v>1639</v>
      </c>
      <c r="N657" s="1"/>
      <c r="O657" s="1"/>
      <c r="P657" s="1"/>
      <c r="Q657" s="10"/>
      <c r="R657" s="10"/>
      <c r="S657" s="10"/>
      <c r="T657" s="10"/>
      <c r="U657" s="10"/>
      <c r="V657" s="10"/>
      <c r="W657" s="10"/>
      <c r="X657" s="10"/>
      <c r="Y657" s="10"/>
      <c r="Z657" s="10"/>
      <c r="AA657" s="10"/>
    </row>
    <row r="658" spans="1:27" ht="12.75">
      <c r="A658" s="1" t="s">
        <v>1151</v>
      </c>
      <c r="B658" s="1" t="s">
        <v>1152</v>
      </c>
      <c r="C658" s="1" t="s">
        <v>238</v>
      </c>
      <c r="D658" s="1" t="s">
        <v>324</v>
      </c>
      <c r="E658" s="1" t="s">
        <v>46</v>
      </c>
      <c r="F658" s="1" t="s">
        <v>61</v>
      </c>
      <c r="G658" s="1">
        <v>5</v>
      </c>
      <c r="H658" s="1">
        <v>6</v>
      </c>
      <c r="I658" s="1">
        <v>4</v>
      </c>
      <c r="J658" s="1">
        <v>4</v>
      </c>
      <c r="K658" s="1" t="s">
        <v>98</v>
      </c>
      <c r="L658" s="27">
        <v>44204</v>
      </c>
      <c r="M658" s="27" t="s">
        <v>1639</v>
      </c>
      <c r="N658" s="1"/>
      <c r="O658" s="1"/>
      <c r="P658" s="1"/>
      <c r="Q658" s="8"/>
      <c r="R658" s="8"/>
      <c r="S658" s="8"/>
      <c r="T658" s="8"/>
      <c r="U658" s="8"/>
      <c r="V658" s="8"/>
      <c r="W658" s="8"/>
      <c r="X658" s="8"/>
      <c r="Y658" s="8"/>
      <c r="Z658" s="8"/>
      <c r="AA658" s="8"/>
    </row>
    <row r="659" spans="1:27" ht="12.75">
      <c r="A659" s="1" t="s">
        <v>1153</v>
      </c>
      <c r="B659" s="1" t="s">
        <v>1154</v>
      </c>
      <c r="C659" s="1" t="s">
        <v>238</v>
      </c>
      <c r="D659" s="1" t="s">
        <v>324</v>
      </c>
      <c r="E659" s="1" t="s">
        <v>46</v>
      </c>
      <c r="F659" s="1" t="s">
        <v>20</v>
      </c>
      <c r="G659" s="1">
        <v>9</v>
      </c>
      <c r="H659" s="1">
        <v>9</v>
      </c>
      <c r="I659" s="1">
        <v>4</v>
      </c>
      <c r="J659" s="1">
        <v>4</v>
      </c>
      <c r="K659" s="1" t="s">
        <v>98</v>
      </c>
      <c r="L659" s="27" t="s">
        <v>1645</v>
      </c>
      <c r="M659" s="27" t="s">
        <v>1639</v>
      </c>
      <c r="N659" s="1"/>
      <c r="O659" s="1"/>
      <c r="P659" s="1"/>
      <c r="Q659" s="8"/>
      <c r="R659" s="8"/>
      <c r="S659" s="8"/>
      <c r="T659" s="8"/>
      <c r="U659" s="8"/>
      <c r="V659" s="8"/>
      <c r="W659" s="8"/>
      <c r="X659" s="8"/>
      <c r="Y659" s="8"/>
      <c r="Z659" s="8"/>
      <c r="AA659" s="8"/>
    </row>
    <row r="660" spans="1:27" ht="12.75">
      <c r="A660" s="1" t="s">
        <v>1273</v>
      </c>
      <c r="B660" s="1" t="s">
        <v>629</v>
      </c>
      <c r="C660" s="1" t="s">
        <v>304</v>
      </c>
      <c r="D660" s="1" t="s">
        <v>60</v>
      </c>
      <c r="E660" s="1"/>
      <c r="F660" s="1" t="s">
        <v>68</v>
      </c>
      <c r="G660" s="1">
        <v>8</v>
      </c>
      <c r="H660" s="1">
        <v>8</v>
      </c>
      <c r="I660" s="1">
        <v>8</v>
      </c>
      <c r="J660" s="1">
        <v>8</v>
      </c>
      <c r="K660" s="1" t="s">
        <v>429</v>
      </c>
      <c r="L660" s="27">
        <v>1</v>
      </c>
      <c r="M660" s="27" t="s">
        <v>1637</v>
      </c>
      <c r="N660" s="1"/>
      <c r="O660" s="1"/>
      <c r="P660" s="1"/>
      <c r="Q660" s="8"/>
      <c r="R660" s="8"/>
      <c r="S660" s="8"/>
      <c r="T660" s="8"/>
      <c r="U660" s="8"/>
      <c r="V660" s="8"/>
      <c r="W660" s="8"/>
      <c r="X660" s="8"/>
      <c r="Y660" s="8"/>
      <c r="Z660" s="8"/>
      <c r="AA660" s="8"/>
    </row>
    <row r="661" spans="1:27" ht="12.75">
      <c r="A661" s="1" t="s">
        <v>70</v>
      </c>
      <c r="B661" s="1" t="s">
        <v>71</v>
      </c>
      <c r="C661" s="1" t="s">
        <v>59</v>
      </c>
      <c r="D661" s="1" t="s">
        <v>60</v>
      </c>
      <c r="E661" s="1" t="s">
        <v>60</v>
      </c>
      <c r="F661" s="1" t="s">
        <v>72</v>
      </c>
      <c r="G661" s="1">
        <v>30</v>
      </c>
      <c r="H661" s="1">
        <v>30</v>
      </c>
      <c r="I661" s="1" t="s">
        <v>62</v>
      </c>
      <c r="J661" s="1">
        <v>30</v>
      </c>
      <c r="K661" s="1" t="s">
        <v>59</v>
      </c>
      <c r="L661" s="27" t="s">
        <v>56</v>
      </c>
      <c r="M661" s="27" t="s">
        <v>1639</v>
      </c>
      <c r="N661" s="1"/>
      <c r="O661" s="1"/>
      <c r="P661" s="1"/>
      <c r="Q661" s="8"/>
      <c r="R661" s="8"/>
      <c r="S661" s="8"/>
      <c r="T661" s="8"/>
      <c r="U661" s="8"/>
      <c r="V661" s="8"/>
      <c r="W661" s="8"/>
      <c r="X661" s="8"/>
      <c r="Y661" s="8"/>
      <c r="Z661" s="8"/>
      <c r="AA661" s="8"/>
    </row>
    <row r="662" spans="1:27" ht="12.75">
      <c r="A662" s="1" t="s">
        <v>882</v>
      </c>
      <c r="B662" s="1" t="s">
        <v>883</v>
      </c>
      <c r="C662" s="1" t="s">
        <v>315</v>
      </c>
      <c r="D662" s="1" t="s">
        <v>884</v>
      </c>
      <c r="E662" s="1" t="s">
        <v>885</v>
      </c>
      <c r="F662" s="1" t="s">
        <v>61</v>
      </c>
      <c r="G662" s="105">
        <v>1</v>
      </c>
      <c r="H662" s="1">
        <v>2</v>
      </c>
      <c r="I662" s="1">
        <v>2</v>
      </c>
      <c r="J662" s="1">
        <v>2</v>
      </c>
      <c r="K662" s="1" t="s">
        <v>886</v>
      </c>
      <c r="L662" s="27">
        <v>1</v>
      </c>
      <c r="M662" s="27" t="s">
        <v>60</v>
      </c>
      <c r="N662" s="1"/>
      <c r="O662" s="1"/>
      <c r="P662" s="1"/>
      <c r="Q662" s="8"/>
      <c r="R662" s="8"/>
      <c r="S662" s="8"/>
      <c r="T662" s="8"/>
      <c r="U662" s="8"/>
      <c r="V662" s="8"/>
      <c r="W662" s="8"/>
      <c r="X662" s="8"/>
      <c r="Y662" s="8"/>
      <c r="Z662" s="8"/>
      <c r="AA662" s="8"/>
    </row>
    <row r="663" spans="1:27" ht="12.75">
      <c r="A663" s="1" t="s">
        <v>889</v>
      </c>
      <c r="B663" s="1" t="s">
        <v>890</v>
      </c>
      <c r="C663" s="1" t="s">
        <v>315</v>
      </c>
      <c r="D663" s="1" t="s">
        <v>884</v>
      </c>
      <c r="E663" s="1" t="s">
        <v>885</v>
      </c>
      <c r="F663" s="1" t="s">
        <v>20</v>
      </c>
      <c r="G663" s="1">
        <v>14</v>
      </c>
      <c r="H663" s="1">
        <v>14</v>
      </c>
      <c r="I663" s="1">
        <v>12</v>
      </c>
      <c r="J663" s="1">
        <v>12</v>
      </c>
      <c r="K663" s="1" t="s">
        <v>98</v>
      </c>
      <c r="L663" s="27">
        <v>1</v>
      </c>
      <c r="M663" s="27" t="s">
        <v>60</v>
      </c>
      <c r="N663" s="1"/>
      <c r="O663" s="1"/>
      <c r="P663" s="1"/>
      <c r="Q663" s="10"/>
      <c r="R663" s="10"/>
      <c r="S663" s="10"/>
      <c r="T663" s="10"/>
      <c r="U663" s="10"/>
      <c r="V663" s="10"/>
      <c r="W663" s="10"/>
      <c r="X663" s="10"/>
      <c r="Y663" s="10"/>
      <c r="Z663" s="10"/>
      <c r="AA663" s="10"/>
    </row>
    <row r="664" spans="1:27" ht="12.75">
      <c r="A664" s="1" t="s">
        <v>887</v>
      </c>
      <c r="B664" s="1" t="s">
        <v>888</v>
      </c>
      <c r="C664" s="1" t="s">
        <v>315</v>
      </c>
      <c r="D664" s="1" t="s">
        <v>884</v>
      </c>
      <c r="E664" s="1" t="s">
        <v>885</v>
      </c>
      <c r="F664" s="1" t="s">
        <v>20</v>
      </c>
      <c r="G664" s="1">
        <v>13</v>
      </c>
      <c r="H664" s="1">
        <v>13</v>
      </c>
      <c r="I664" s="1">
        <v>12</v>
      </c>
      <c r="J664" s="1">
        <v>12</v>
      </c>
      <c r="K664" s="1" t="s">
        <v>98</v>
      </c>
      <c r="L664" s="27">
        <v>1</v>
      </c>
      <c r="M664" s="27" t="s">
        <v>60</v>
      </c>
      <c r="N664" s="1"/>
      <c r="O664" s="1"/>
      <c r="P664" s="1"/>
      <c r="Q664" s="8"/>
      <c r="R664" s="8"/>
      <c r="S664" s="8"/>
      <c r="T664" s="8"/>
      <c r="U664" s="8"/>
      <c r="V664" s="8"/>
      <c r="W664" s="8"/>
      <c r="X664" s="8"/>
      <c r="Y664" s="8"/>
      <c r="Z664" s="8"/>
      <c r="AA664" s="8"/>
    </row>
    <row r="665" spans="1:27" ht="12.75">
      <c r="A665" s="1" t="s">
        <v>209</v>
      </c>
      <c r="B665" s="1" t="s">
        <v>210</v>
      </c>
      <c r="C665" s="1" t="s">
        <v>205</v>
      </c>
      <c r="D665" s="1" t="s">
        <v>18</v>
      </c>
      <c r="E665" s="1" t="s">
        <v>211</v>
      </c>
      <c r="F665" s="1" t="s">
        <v>61</v>
      </c>
      <c r="G665" s="1">
        <v>1</v>
      </c>
      <c r="H665" s="1">
        <v>2</v>
      </c>
      <c r="I665" s="1">
        <v>2</v>
      </c>
      <c r="J665" s="1">
        <v>2</v>
      </c>
      <c r="K665" s="1" t="s">
        <v>98</v>
      </c>
      <c r="L665" s="27" t="s">
        <v>212</v>
      </c>
      <c r="M665" s="27" t="s">
        <v>60</v>
      </c>
      <c r="N665" s="1"/>
      <c r="O665" s="1"/>
      <c r="P665" s="1"/>
      <c r="Q665" s="8"/>
      <c r="R665" s="8"/>
      <c r="S665" s="8"/>
      <c r="T665" s="8"/>
      <c r="U665" s="8"/>
      <c r="V665" s="8"/>
      <c r="W665" s="8"/>
      <c r="X665" s="8"/>
      <c r="Y665" s="8"/>
      <c r="Z665" s="8"/>
      <c r="AA665" s="8"/>
    </row>
    <row r="666" spans="1:27" ht="12.75">
      <c r="A666" s="1" t="s">
        <v>657</v>
      </c>
      <c r="B666" s="1" t="s">
        <v>658</v>
      </c>
      <c r="C666" s="1" t="s">
        <v>304</v>
      </c>
      <c r="D666" s="1" t="s">
        <v>443</v>
      </c>
      <c r="E666" s="1"/>
      <c r="F666" s="1" t="s">
        <v>61</v>
      </c>
      <c r="G666" s="1">
        <v>4</v>
      </c>
      <c r="H666" s="1">
        <v>6</v>
      </c>
      <c r="I666" s="1">
        <v>6</v>
      </c>
      <c r="J666" s="1">
        <v>6</v>
      </c>
      <c r="K666" s="1" t="s">
        <v>392</v>
      </c>
      <c r="L666" s="27">
        <v>1</v>
      </c>
      <c r="M666" s="27" t="s">
        <v>1639</v>
      </c>
      <c r="N666" s="1"/>
      <c r="O666" s="1"/>
      <c r="P666" s="1"/>
      <c r="Q666" s="8"/>
      <c r="R666" s="8"/>
      <c r="S666" s="8"/>
      <c r="T666" s="8"/>
      <c r="U666" s="8"/>
      <c r="V666" s="8"/>
      <c r="W666" s="8"/>
      <c r="X666" s="8"/>
      <c r="Y666" s="8"/>
      <c r="Z666" s="8"/>
      <c r="AA666" s="8"/>
    </row>
    <row r="667" spans="1:27" ht="12.75">
      <c r="A667" s="1" t="s">
        <v>697</v>
      </c>
      <c r="B667" s="1" t="s">
        <v>698</v>
      </c>
      <c r="C667" s="1" t="s">
        <v>304</v>
      </c>
      <c r="D667" s="1" t="s">
        <v>443</v>
      </c>
      <c r="E667" s="1"/>
      <c r="F667" s="1" t="s">
        <v>20</v>
      </c>
      <c r="G667" s="1">
        <v>8</v>
      </c>
      <c r="H667" s="1">
        <v>15</v>
      </c>
      <c r="I667" s="1">
        <v>16</v>
      </c>
      <c r="J667" s="1">
        <v>16</v>
      </c>
      <c r="K667" s="1" t="s">
        <v>392</v>
      </c>
      <c r="L667" s="27" t="s">
        <v>1630</v>
      </c>
      <c r="M667" s="27" t="s">
        <v>1639</v>
      </c>
      <c r="N667" s="1"/>
      <c r="O667" s="1"/>
      <c r="P667" s="1"/>
      <c r="Q667" s="8"/>
      <c r="R667" s="8"/>
      <c r="S667" s="8"/>
      <c r="T667" s="8"/>
      <c r="U667" s="8"/>
      <c r="V667" s="8"/>
      <c r="W667" s="8"/>
      <c r="X667" s="8"/>
      <c r="Y667" s="8"/>
      <c r="Z667" s="8"/>
      <c r="AA667" s="8"/>
    </row>
    <row r="668" spans="1:27" ht="12.75">
      <c r="A668" s="1" t="s">
        <v>1007</v>
      </c>
      <c r="B668" s="1" t="s">
        <v>1008</v>
      </c>
      <c r="C668" s="1" t="s">
        <v>304</v>
      </c>
      <c r="D668" s="1" t="s">
        <v>443</v>
      </c>
      <c r="E668" s="1"/>
      <c r="F668" s="1" t="s">
        <v>72</v>
      </c>
      <c r="G668" s="1">
        <v>27</v>
      </c>
      <c r="H668" s="1">
        <v>27</v>
      </c>
      <c r="I668" s="1">
        <v>26</v>
      </c>
      <c r="J668" s="1">
        <v>26</v>
      </c>
      <c r="K668" s="1" t="s">
        <v>392</v>
      </c>
      <c r="L668" s="27">
        <v>1</v>
      </c>
      <c r="M668" s="27" t="s">
        <v>1639</v>
      </c>
      <c r="N668" s="1"/>
      <c r="O668" s="1"/>
      <c r="P668" s="1"/>
      <c r="Q668" s="8"/>
      <c r="R668" s="8"/>
      <c r="S668" s="8"/>
      <c r="T668" s="8"/>
      <c r="U668" s="8"/>
      <c r="V668" s="8"/>
      <c r="W668" s="8"/>
      <c r="X668" s="8"/>
      <c r="Y668" s="8"/>
      <c r="Z668" s="8"/>
      <c r="AA668" s="8"/>
    </row>
    <row r="669" spans="1:27" ht="12.75">
      <c r="A669" s="1" t="s">
        <v>1155</v>
      </c>
      <c r="B669" s="1" t="s">
        <v>1156</v>
      </c>
      <c r="C669" s="1" t="s">
        <v>238</v>
      </c>
      <c r="D669" s="1" t="s">
        <v>46</v>
      </c>
      <c r="E669" s="1" t="s">
        <v>1157</v>
      </c>
      <c r="F669" s="1" t="s">
        <v>61</v>
      </c>
      <c r="G669" s="1">
        <v>3</v>
      </c>
      <c r="H669" s="1">
        <v>5</v>
      </c>
      <c r="I669" s="1">
        <v>4</v>
      </c>
      <c r="J669" s="1">
        <v>4</v>
      </c>
      <c r="K669" s="1" t="s">
        <v>392</v>
      </c>
      <c r="L669" s="27" t="s">
        <v>1645</v>
      </c>
      <c r="M669" s="27" t="s">
        <v>60</v>
      </c>
      <c r="N669" s="1"/>
      <c r="O669" s="1"/>
      <c r="P669" s="1"/>
      <c r="Q669" s="8"/>
      <c r="R669" s="8"/>
      <c r="S669" s="8"/>
      <c r="T669" s="8"/>
      <c r="U669" s="8"/>
      <c r="V669" s="8"/>
      <c r="W669" s="8"/>
      <c r="X669" s="8"/>
      <c r="Y669" s="8"/>
      <c r="Z669" s="8"/>
      <c r="AA669" s="8"/>
    </row>
    <row r="670" spans="1:27" ht="12.75">
      <c r="A670" s="1" t="s">
        <v>1246</v>
      </c>
      <c r="B670" s="1" t="s">
        <v>1247</v>
      </c>
      <c r="C670" s="1" t="s">
        <v>59</v>
      </c>
      <c r="D670" s="1" t="s">
        <v>60</v>
      </c>
      <c r="E670" s="1"/>
      <c r="F670" s="1" t="s">
        <v>72</v>
      </c>
      <c r="G670" s="1">
        <v>37</v>
      </c>
      <c r="H670" s="1">
        <v>37</v>
      </c>
      <c r="I670" s="1">
        <v>16</v>
      </c>
      <c r="J670" s="1">
        <v>16</v>
      </c>
      <c r="K670" s="1" t="s">
        <v>59</v>
      </c>
      <c r="L670" s="27">
        <v>1</v>
      </c>
      <c r="M670" s="27" t="s">
        <v>1639</v>
      </c>
      <c r="N670" s="1"/>
      <c r="O670" s="1"/>
      <c r="P670" s="1"/>
      <c r="Q670" s="8"/>
      <c r="R670" s="8"/>
      <c r="S670" s="8"/>
      <c r="T670" s="8"/>
      <c r="U670" s="8"/>
      <c r="V670" s="8"/>
      <c r="W670" s="8"/>
      <c r="X670" s="8"/>
      <c r="Y670" s="8"/>
      <c r="Z670" s="8"/>
      <c r="AA670" s="8"/>
    </row>
    <row r="671" spans="1:27" ht="12.75">
      <c r="A671" s="1" t="s">
        <v>1248</v>
      </c>
      <c r="B671" s="1" t="s">
        <v>1249</v>
      </c>
      <c r="C671" s="1" t="s">
        <v>59</v>
      </c>
      <c r="D671" s="1" t="s">
        <v>18</v>
      </c>
      <c r="E671" s="1"/>
      <c r="F671" s="1" t="s">
        <v>61</v>
      </c>
      <c r="G671" s="1">
        <v>2</v>
      </c>
      <c r="H671" s="1">
        <v>3</v>
      </c>
      <c r="I671" s="1">
        <v>3</v>
      </c>
      <c r="J671" s="1">
        <v>3</v>
      </c>
      <c r="K671" s="1" t="s">
        <v>59</v>
      </c>
      <c r="L671" s="27">
        <v>44234</v>
      </c>
      <c r="M671" s="27" t="s">
        <v>1639</v>
      </c>
      <c r="N671" s="1"/>
      <c r="O671" s="1"/>
      <c r="P671" s="1"/>
      <c r="Q671" s="10"/>
      <c r="R671" s="10"/>
      <c r="S671" s="10"/>
      <c r="T671" s="10"/>
      <c r="U671" s="10"/>
      <c r="V671" s="10"/>
      <c r="W671" s="10"/>
      <c r="X671" s="10"/>
      <c r="Y671" s="10"/>
      <c r="Z671" s="10"/>
      <c r="AA671" s="10"/>
    </row>
    <row r="672" spans="1:27" ht="12.75">
      <c r="A672" s="1" t="s">
        <v>1175</v>
      </c>
      <c r="B672" s="1" t="s">
        <v>1176</v>
      </c>
      <c r="C672" s="1" t="s">
        <v>170</v>
      </c>
      <c r="D672" s="1" t="s">
        <v>632</v>
      </c>
      <c r="E672" s="1"/>
      <c r="F672" s="1" t="s">
        <v>72</v>
      </c>
      <c r="G672" s="1">
        <v>10</v>
      </c>
      <c r="H672" s="1">
        <v>14</v>
      </c>
      <c r="I672" s="1">
        <v>16</v>
      </c>
      <c r="J672" s="1">
        <v>16</v>
      </c>
      <c r="K672" s="1" t="s">
        <v>733</v>
      </c>
      <c r="L672" s="27">
        <v>1</v>
      </c>
      <c r="M672" s="27" t="s">
        <v>1637</v>
      </c>
      <c r="N672" s="1"/>
      <c r="O672" s="1"/>
      <c r="P672" s="1"/>
      <c r="Q672" s="10"/>
      <c r="R672" s="10"/>
      <c r="S672" s="10"/>
      <c r="T672" s="10"/>
      <c r="U672" s="10"/>
      <c r="V672" s="10"/>
      <c r="W672" s="10"/>
      <c r="X672" s="10"/>
      <c r="Y672" s="10"/>
      <c r="Z672" s="10"/>
      <c r="AA672" s="10"/>
    </row>
    <row r="673" spans="1:27" ht="12.75">
      <c r="A673" s="1" t="s">
        <v>1250</v>
      </c>
      <c r="B673" s="1" t="s">
        <v>1251</v>
      </c>
      <c r="C673" s="1" t="s">
        <v>59</v>
      </c>
      <c r="D673" s="1" t="s">
        <v>632</v>
      </c>
      <c r="E673" s="1"/>
      <c r="F673" s="1" t="s">
        <v>72</v>
      </c>
      <c r="G673" s="1">
        <v>19</v>
      </c>
      <c r="H673" s="1">
        <v>19</v>
      </c>
      <c r="I673" s="1">
        <v>15</v>
      </c>
      <c r="J673" s="1">
        <v>15</v>
      </c>
      <c r="K673" s="1" t="s">
        <v>59</v>
      </c>
      <c r="L673" s="27">
        <v>1</v>
      </c>
      <c r="M673" s="27" t="s">
        <v>1639</v>
      </c>
      <c r="N673" s="1"/>
      <c r="O673" s="1"/>
      <c r="P673" s="1"/>
      <c r="Q673" s="10"/>
      <c r="R673" s="10"/>
      <c r="S673" s="10"/>
      <c r="T673" s="10"/>
      <c r="U673" s="10"/>
      <c r="V673" s="10"/>
      <c r="W673" s="10"/>
      <c r="X673" s="10"/>
      <c r="Y673" s="10"/>
      <c r="Z673" s="10"/>
      <c r="AA673" s="10"/>
    </row>
    <row r="674" spans="1:27" ht="12.75">
      <c r="A674" s="1" t="s">
        <v>1351</v>
      </c>
      <c r="B674" s="1" t="s">
        <v>1352</v>
      </c>
      <c r="C674" s="1" t="s">
        <v>835</v>
      </c>
      <c r="D674" s="1" t="s">
        <v>387</v>
      </c>
      <c r="E674" s="1" t="s">
        <v>371</v>
      </c>
      <c r="F674" s="1" t="s">
        <v>61</v>
      </c>
      <c r="G674" s="1">
        <v>6</v>
      </c>
      <c r="H674" s="1">
        <v>5</v>
      </c>
      <c r="I674" s="1">
        <v>5</v>
      </c>
      <c r="J674" s="1">
        <v>5</v>
      </c>
      <c r="K674" s="1" t="s">
        <v>98</v>
      </c>
      <c r="L674" s="27" t="s">
        <v>1641</v>
      </c>
      <c r="M674" s="27" t="s">
        <v>60</v>
      </c>
      <c r="N674" s="1"/>
      <c r="O674" s="1" t="s">
        <v>1353</v>
      </c>
      <c r="P674" s="1" t="s">
        <v>1354</v>
      </c>
      <c r="Q674" s="10"/>
      <c r="R674" s="10"/>
      <c r="S674" s="10"/>
      <c r="T674" s="10"/>
      <c r="U674" s="10"/>
      <c r="V674" s="10"/>
      <c r="W674" s="10"/>
      <c r="X674" s="10"/>
      <c r="Y674" s="10"/>
      <c r="Z674" s="10"/>
      <c r="AA674" s="10"/>
    </row>
    <row r="675" spans="1:27" ht="12.75">
      <c r="A675" s="1" t="s">
        <v>1297</v>
      </c>
      <c r="B675" s="1" t="s">
        <v>1298</v>
      </c>
      <c r="C675" s="1" t="s">
        <v>1299</v>
      </c>
      <c r="D675" s="1" t="s">
        <v>32</v>
      </c>
      <c r="E675" s="1"/>
      <c r="F675" s="1" t="s">
        <v>72</v>
      </c>
      <c r="G675" s="1">
        <v>44</v>
      </c>
      <c r="H675" s="1">
        <v>53</v>
      </c>
      <c r="I675" s="1">
        <v>75</v>
      </c>
      <c r="J675" s="1">
        <v>75</v>
      </c>
      <c r="K675" s="1" t="s">
        <v>98</v>
      </c>
      <c r="L675" s="27">
        <v>1</v>
      </c>
      <c r="M675" s="27" t="s">
        <v>60</v>
      </c>
      <c r="N675" s="1"/>
      <c r="O675" s="1" t="s">
        <v>1300</v>
      </c>
      <c r="P675" s="1" t="s">
        <v>1301</v>
      </c>
      <c r="Q675" s="10"/>
      <c r="R675" s="10"/>
      <c r="S675" s="10"/>
      <c r="T675" s="10"/>
      <c r="U675" s="10"/>
      <c r="V675" s="10"/>
      <c r="W675" s="10"/>
      <c r="X675" s="10"/>
      <c r="Y675" s="10"/>
      <c r="Z675" s="10"/>
      <c r="AA675" s="10"/>
    </row>
    <row r="676" spans="1:27" ht="12.75">
      <c r="A676" s="1" t="s">
        <v>1302</v>
      </c>
      <c r="B676" s="1" t="s">
        <v>1303</v>
      </c>
      <c r="C676" s="1" t="s">
        <v>1304</v>
      </c>
      <c r="D676" s="1" t="s">
        <v>19</v>
      </c>
      <c r="E676" s="1"/>
      <c r="F676" s="1" t="s">
        <v>72</v>
      </c>
      <c r="G676" s="1">
        <v>42</v>
      </c>
      <c r="H676" s="1">
        <v>53</v>
      </c>
      <c r="I676" s="1">
        <v>75</v>
      </c>
      <c r="J676" s="1">
        <v>75</v>
      </c>
      <c r="K676" s="1" t="s">
        <v>98</v>
      </c>
      <c r="L676" s="27">
        <v>1</v>
      </c>
      <c r="M676" s="27" t="s">
        <v>60</v>
      </c>
      <c r="N676" s="1"/>
      <c r="O676" s="1" t="s">
        <v>1305</v>
      </c>
      <c r="P676" s="1" t="s">
        <v>1306</v>
      </c>
      <c r="Q676" s="10"/>
      <c r="R676" s="10"/>
      <c r="S676" s="10"/>
      <c r="T676" s="10"/>
      <c r="U676" s="10"/>
      <c r="V676" s="10"/>
      <c r="W676" s="10"/>
      <c r="X676" s="10"/>
      <c r="Y676" s="10"/>
      <c r="Z676" s="10"/>
      <c r="AA676" s="10"/>
    </row>
    <row r="677" spans="1:27" ht="12.75">
      <c r="A677" s="1" t="s">
        <v>1702</v>
      </c>
      <c r="B677" s="1" t="s">
        <v>1703</v>
      </c>
      <c r="C677" s="1" t="s">
        <v>247</v>
      </c>
      <c r="D677" s="1" t="s">
        <v>40</v>
      </c>
      <c r="E677" s="1"/>
      <c r="F677" s="1" t="s">
        <v>72</v>
      </c>
      <c r="G677" s="1">
        <v>40</v>
      </c>
      <c r="H677" s="1">
        <v>48</v>
      </c>
      <c r="I677" s="1">
        <v>70</v>
      </c>
      <c r="J677" s="1">
        <v>70</v>
      </c>
      <c r="K677" s="1" t="s">
        <v>1701</v>
      </c>
      <c r="L677" s="27" t="s">
        <v>1630</v>
      </c>
      <c r="M677" s="27" t="s">
        <v>60</v>
      </c>
      <c r="N677" s="1"/>
      <c r="O677" s="1"/>
      <c r="P677" s="1"/>
      <c r="Q677" s="10"/>
      <c r="R677" s="10"/>
      <c r="S677" s="10"/>
      <c r="T677" s="10"/>
      <c r="U677" s="10"/>
      <c r="V677" s="10"/>
      <c r="W677" s="10"/>
      <c r="X677" s="10"/>
      <c r="Y677" s="10"/>
      <c r="Z677" s="10"/>
      <c r="AA677" s="10"/>
    </row>
    <row r="678" spans="1:27" ht="25.5">
      <c r="A678" s="1" t="s">
        <v>1704</v>
      </c>
      <c r="B678" s="1" t="s">
        <v>1705</v>
      </c>
      <c r="C678" s="1" t="s">
        <v>1592</v>
      </c>
      <c r="D678" s="1" t="s">
        <v>1706</v>
      </c>
      <c r="E678" s="1"/>
      <c r="F678" s="1" t="s">
        <v>72</v>
      </c>
      <c r="G678" s="1">
        <v>42</v>
      </c>
      <c r="H678" s="1">
        <v>60</v>
      </c>
      <c r="I678" s="1">
        <v>75</v>
      </c>
      <c r="J678" s="1">
        <v>75</v>
      </c>
      <c r="K678" s="1" t="s">
        <v>1707</v>
      </c>
      <c r="L678" s="27" t="s">
        <v>1630</v>
      </c>
      <c r="M678" s="27" t="s">
        <v>60</v>
      </c>
      <c r="N678" s="1"/>
      <c r="O678" s="1"/>
      <c r="P678" s="1"/>
      <c r="Q678" s="10"/>
      <c r="R678" s="10"/>
      <c r="S678" s="10"/>
      <c r="T678" s="10"/>
      <c r="U678" s="10"/>
      <c r="V678" s="10"/>
      <c r="W678" s="10"/>
      <c r="X678" s="10"/>
      <c r="Y678" s="10"/>
      <c r="Z678" s="10"/>
      <c r="AA678" s="10"/>
    </row>
    <row r="679" spans="1:27" ht="12.75">
      <c r="A679" s="1" t="s">
        <v>1708</v>
      </c>
      <c r="B679" s="1" t="s">
        <v>1709</v>
      </c>
      <c r="C679" s="1" t="s">
        <v>1710</v>
      </c>
      <c r="D679" s="1" t="s">
        <v>1711</v>
      </c>
      <c r="E679" s="1"/>
      <c r="F679" s="1" t="s">
        <v>72</v>
      </c>
      <c r="G679" s="1">
        <v>38</v>
      </c>
      <c r="H679" s="1">
        <v>37</v>
      </c>
      <c r="I679" s="1">
        <v>65</v>
      </c>
      <c r="J679" s="1">
        <v>65</v>
      </c>
      <c r="K679" s="1" t="s">
        <v>1712</v>
      </c>
      <c r="L679" s="27" t="s">
        <v>1630</v>
      </c>
      <c r="M679" s="27" t="s">
        <v>60</v>
      </c>
      <c r="N679" s="1"/>
      <c r="O679" s="1"/>
      <c r="P679" s="1"/>
      <c r="Q679" s="10"/>
      <c r="R679" s="10"/>
      <c r="S679" s="10"/>
      <c r="T679" s="10"/>
      <c r="U679" s="10"/>
      <c r="V679" s="10"/>
      <c r="W679" s="10"/>
      <c r="X679" s="10"/>
      <c r="Y679" s="10"/>
      <c r="Z679" s="10"/>
      <c r="AA679" s="10"/>
    </row>
    <row r="680" spans="1:27" ht="12.75">
      <c r="A680" s="1" t="s">
        <v>1713</v>
      </c>
      <c r="B680" s="1" t="s">
        <v>1714</v>
      </c>
      <c r="C680" s="1" t="s">
        <v>1715</v>
      </c>
      <c r="D680" s="1" t="s">
        <v>1716</v>
      </c>
      <c r="E680" s="1"/>
      <c r="F680" s="1" t="s">
        <v>72</v>
      </c>
      <c r="G680" s="1">
        <v>42</v>
      </c>
      <c r="H680" s="1">
        <v>45</v>
      </c>
      <c r="I680" s="1">
        <v>70</v>
      </c>
      <c r="J680" s="1">
        <v>70</v>
      </c>
      <c r="K680" s="1" t="s">
        <v>371</v>
      </c>
      <c r="L680" s="27" t="s">
        <v>1630</v>
      </c>
      <c r="M680" s="27" t="s">
        <v>60</v>
      </c>
      <c r="N680" s="1"/>
      <c r="O680" s="1"/>
      <c r="P680" s="1"/>
      <c r="Q680" s="10"/>
      <c r="R680" s="10"/>
      <c r="S680" s="10"/>
      <c r="T680" s="10"/>
      <c r="U680" s="10"/>
      <c r="V680" s="10"/>
      <c r="W680" s="10"/>
      <c r="X680" s="10"/>
      <c r="Y680" s="10"/>
      <c r="Z680" s="10"/>
      <c r="AA680" s="10"/>
    </row>
    <row r="681" spans="1:27" ht="12.75">
      <c r="A681" s="1" t="s">
        <v>1717</v>
      </c>
      <c r="B681" s="1" t="s">
        <v>1718</v>
      </c>
      <c r="C681" s="1" t="s">
        <v>1589</v>
      </c>
      <c r="D681" s="1" t="s">
        <v>1719</v>
      </c>
      <c r="E681" s="1"/>
      <c r="F681" s="1" t="s">
        <v>72</v>
      </c>
      <c r="G681" s="1">
        <v>43</v>
      </c>
      <c r="H681" s="1">
        <v>48</v>
      </c>
      <c r="I681" s="1">
        <v>75</v>
      </c>
      <c r="J681" s="1">
        <v>75</v>
      </c>
      <c r="K681" s="1" t="s">
        <v>1720</v>
      </c>
      <c r="L681" s="27" t="s">
        <v>1630</v>
      </c>
      <c r="M681" s="27" t="s">
        <v>60</v>
      </c>
      <c r="N681" s="1"/>
      <c r="O681" s="1"/>
      <c r="P681" s="1"/>
      <c r="Q681" s="10"/>
      <c r="R681" s="10"/>
      <c r="S681" s="10"/>
      <c r="T681" s="10"/>
      <c r="U681" s="10"/>
      <c r="V681" s="10"/>
      <c r="W681" s="10"/>
      <c r="X681" s="10"/>
      <c r="Y681" s="10"/>
      <c r="Z681" s="10"/>
      <c r="AA681" s="10"/>
    </row>
    <row r="682" spans="1:27" ht="12.75">
      <c r="A682" s="1" t="s">
        <v>1349</v>
      </c>
      <c r="B682" s="1" t="s">
        <v>1350</v>
      </c>
      <c r="C682" s="1" t="s">
        <v>1346</v>
      </c>
      <c r="D682" s="1" t="s">
        <v>46</v>
      </c>
      <c r="E682" s="1"/>
      <c r="F682" s="1" t="s">
        <v>61</v>
      </c>
      <c r="G682" s="1">
        <v>3</v>
      </c>
      <c r="H682" s="1">
        <v>6</v>
      </c>
      <c r="I682" s="1">
        <v>5</v>
      </c>
      <c r="J682" s="1">
        <v>5</v>
      </c>
      <c r="K682" s="1" t="s">
        <v>886</v>
      </c>
      <c r="L682" s="27" t="s">
        <v>1655</v>
      </c>
      <c r="M682" s="27" t="s">
        <v>60</v>
      </c>
      <c r="N682" s="1"/>
      <c r="O682" s="1"/>
      <c r="P682" s="1"/>
      <c r="Q682" s="10"/>
      <c r="R682" s="10"/>
      <c r="S682" s="10"/>
      <c r="T682" s="10"/>
      <c r="U682" s="10"/>
      <c r="V682" s="10"/>
      <c r="W682" s="10"/>
      <c r="X682" s="10"/>
      <c r="Y682" s="10"/>
      <c r="Z682" s="10"/>
      <c r="AA682" s="10"/>
    </row>
    <row r="683" spans="1:27" ht="12.75">
      <c r="A683" s="1" t="s">
        <v>1579</v>
      </c>
      <c r="B683" s="1"/>
      <c r="C683" s="1" t="s">
        <v>170</v>
      </c>
      <c r="D683" s="1" t="s">
        <v>110</v>
      </c>
      <c r="E683" s="1"/>
      <c r="F683" s="1" t="s">
        <v>61</v>
      </c>
      <c r="G683" s="105">
        <v>5</v>
      </c>
      <c r="H683" s="1"/>
      <c r="I683" s="1">
        <v>8</v>
      </c>
      <c r="J683" s="1"/>
      <c r="K683" s="1" t="s">
        <v>181</v>
      </c>
      <c r="L683" s="27">
        <v>1</v>
      </c>
      <c r="M683" s="27" t="s">
        <v>1637</v>
      </c>
      <c r="N683" s="1"/>
      <c r="O683" s="1"/>
      <c r="P683" s="1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</row>
    <row r="684" spans="1:27" ht="12.75">
      <c r="A684" s="1" t="s">
        <v>903</v>
      </c>
      <c r="B684" s="1" t="s">
        <v>904</v>
      </c>
      <c r="C684" s="1" t="s">
        <v>170</v>
      </c>
      <c r="D684" s="1" t="s">
        <v>18</v>
      </c>
      <c r="E684" s="1" t="s">
        <v>395</v>
      </c>
      <c r="F684" s="1" t="s">
        <v>72</v>
      </c>
      <c r="G684" s="1">
        <v>0.33</v>
      </c>
      <c r="H684" s="1">
        <v>0.5</v>
      </c>
      <c r="I684" s="1">
        <v>1</v>
      </c>
      <c r="J684" s="1">
        <v>1</v>
      </c>
      <c r="K684" s="1"/>
      <c r="L684" s="27" t="s">
        <v>143</v>
      </c>
      <c r="M684" s="27" t="s">
        <v>1637</v>
      </c>
      <c r="N684" s="1"/>
      <c r="O684" s="1"/>
      <c r="P684" s="1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</row>
    <row r="685" spans="1:27" ht="12.75">
      <c r="A685" s="1" t="s">
        <v>281</v>
      </c>
      <c r="B685" s="1" t="s">
        <v>282</v>
      </c>
      <c r="C685" s="1" t="s">
        <v>179</v>
      </c>
      <c r="D685" s="1" t="s">
        <v>18</v>
      </c>
      <c r="E685" s="1"/>
      <c r="F685" s="1" t="s">
        <v>20</v>
      </c>
      <c r="G685" s="1">
        <v>5</v>
      </c>
      <c r="H685" s="1">
        <v>6</v>
      </c>
      <c r="I685" s="1">
        <v>5</v>
      </c>
      <c r="J685" s="1">
        <v>5</v>
      </c>
      <c r="K685" s="1"/>
      <c r="L685" s="27" t="s">
        <v>124</v>
      </c>
      <c r="M685" s="27" t="s">
        <v>60</v>
      </c>
      <c r="N685" s="1"/>
      <c r="O685" s="1"/>
      <c r="P685" s="1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</row>
    <row r="686" spans="1:27" ht="12.75">
      <c r="A686" s="1" t="s">
        <v>283</v>
      </c>
      <c r="B686" s="1" t="s">
        <v>284</v>
      </c>
      <c r="C686" s="1" t="s">
        <v>179</v>
      </c>
      <c r="D686" s="1" t="s">
        <v>18</v>
      </c>
      <c r="E686" s="1"/>
      <c r="F686" s="1" t="s">
        <v>20</v>
      </c>
      <c r="G686" s="1">
        <v>11</v>
      </c>
      <c r="H686" s="1">
        <v>11</v>
      </c>
      <c r="I686" s="1" t="s">
        <v>193</v>
      </c>
      <c r="J686" s="1">
        <v>15</v>
      </c>
      <c r="K686" s="1"/>
      <c r="L686" s="27">
        <v>1</v>
      </c>
      <c r="M686" s="27" t="s">
        <v>60</v>
      </c>
      <c r="N686" s="1"/>
      <c r="O686" s="1"/>
      <c r="P686" s="1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</row>
    <row r="687" spans="1:27" ht="12.75">
      <c r="A687" s="1" t="s">
        <v>285</v>
      </c>
      <c r="B687" s="1" t="s">
        <v>286</v>
      </c>
      <c r="C687" s="1" t="s">
        <v>179</v>
      </c>
      <c r="D687" s="1" t="s">
        <v>18</v>
      </c>
      <c r="E687" s="1"/>
      <c r="F687" s="1" t="s">
        <v>20</v>
      </c>
      <c r="G687" s="1">
        <v>9</v>
      </c>
      <c r="H687" s="1">
        <v>9</v>
      </c>
      <c r="I687" s="1" t="s">
        <v>193</v>
      </c>
      <c r="J687" s="1">
        <v>11</v>
      </c>
      <c r="K687" s="1"/>
      <c r="L687" s="27" t="s">
        <v>111</v>
      </c>
      <c r="M687" s="27" t="s">
        <v>60</v>
      </c>
      <c r="N687" s="1"/>
      <c r="O687" s="1"/>
      <c r="P687" s="1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</row>
    <row r="688" spans="1:27" ht="12.75">
      <c r="A688" s="1" t="s">
        <v>988</v>
      </c>
      <c r="B688" s="1" t="s">
        <v>989</v>
      </c>
      <c r="C688" s="1" t="s">
        <v>55</v>
      </c>
      <c r="D688" s="1" t="s">
        <v>18</v>
      </c>
      <c r="E688" s="1" t="s">
        <v>827</v>
      </c>
      <c r="F688" s="1" t="s">
        <v>72</v>
      </c>
      <c r="G688" s="1">
        <v>12</v>
      </c>
      <c r="H688" s="1">
        <v>16</v>
      </c>
      <c r="I688" s="1">
        <v>12</v>
      </c>
      <c r="J688" s="1">
        <v>12</v>
      </c>
      <c r="K688" s="1" t="s">
        <v>979</v>
      </c>
      <c r="L688" s="27">
        <v>1</v>
      </c>
      <c r="M688" s="27" t="s">
        <v>60</v>
      </c>
      <c r="N688" s="1"/>
      <c r="O688" s="1"/>
      <c r="P688" s="1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</row>
    <row r="689" spans="1:27" ht="12.75">
      <c r="A689" s="1" t="s">
        <v>367</v>
      </c>
      <c r="B689" s="1" t="s">
        <v>368</v>
      </c>
      <c r="C689" s="1" t="s">
        <v>55</v>
      </c>
      <c r="D689" s="1" t="s">
        <v>18</v>
      </c>
      <c r="E689" s="1"/>
      <c r="F689" s="1" t="s">
        <v>20</v>
      </c>
      <c r="G689" s="1">
        <v>7</v>
      </c>
      <c r="H689" s="1">
        <v>9</v>
      </c>
      <c r="I689" s="1">
        <v>8</v>
      </c>
      <c r="J689" s="1">
        <v>8</v>
      </c>
      <c r="K689" s="1"/>
      <c r="L689" s="27" t="s">
        <v>56</v>
      </c>
      <c r="M689" s="27" t="s">
        <v>60</v>
      </c>
      <c r="N689" s="1"/>
      <c r="O689" s="1"/>
      <c r="P689" s="1"/>
      <c r="Q689" s="9"/>
      <c r="R689" s="9"/>
      <c r="S689" s="9"/>
      <c r="T689" s="9"/>
      <c r="U689" s="9"/>
      <c r="V689" s="9"/>
      <c r="W689" s="9"/>
      <c r="X689" s="9"/>
      <c r="Y689" s="9"/>
      <c r="Z689" s="9"/>
      <c r="AA689" s="9"/>
    </row>
    <row r="690" spans="1:27" ht="12.75">
      <c r="A690" s="1" t="s">
        <v>992</v>
      </c>
      <c r="B690" s="1" t="s">
        <v>993</v>
      </c>
      <c r="C690" s="1" t="s">
        <v>55</v>
      </c>
      <c r="D690" s="1" t="s">
        <v>18</v>
      </c>
      <c r="E690" s="1"/>
      <c r="F690" s="1" t="s">
        <v>20</v>
      </c>
      <c r="G690" s="1">
        <v>7</v>
      </c>
      <c r="H690" s="1">
        <v>10</v>
      </c>
      <c r="I690" s="1">
        <v>8</v>
      </c>
      <c r="J690" s="1">
        <v>8</v>
      </c>
      <c r="K690" s="1" t="s">
        <v>979</v>
      </c>
      <c r="L690" s="27">
        <v>1</v>
      </c>
      <c r="M690" s="27" t="s">
        <v>60</v>
      </c>
      <c r="N690" s="1"/>
      <c r="O690" s="1"/>
      <c r="P690" s="1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</row>
    <row r="691" spans="1:27" ht="12.75">
      <c r="A691" s="1" t="s">
        <v>990</v>
      </c>
      <c r="B691" s="1" t="s">
        <v>991</v>
      </c>
      <c r="C691" s="1" t="s">
        <v>55</v>
      </c>
      <c r="D691" s="1" t="s">
        <v>18</v>
      </c>
      <c r="E691" s="1"/>
      <c r="F691" s="1" t="s">
        <v>72</v>
      </c>
      <c r="G691" s="1">
        <v>18</v>
      </c>
      <c r="H691" s="1">
        <v>18</v>
      </c>
      <c r="I691" s="1">
        <v>16</v>
      </c>
      <c r="J691" s="1">
        <v>16</v>
      </c>
      <c r="K691" s="1" t="s">
        <v>98</v>
      </c>
      <c r="L691" s="27">
        <v>1</v>
      </c>
      <c r="M691" s="27" t="s">
        <v>60</v>
      </c>
      <c r="N691" s="1"/>
      <c r="O691" s="1"/>
      <c r="P691" s="1"/>
      <c r="Q691" s="9"/>
      <c r="R691" s="9"/>
      <c r="S691" s="9"/>
      <c r="T691" s="9"/>
      <c r="U691" s="9"/>
      <c r="V691" s="9"/>
      <c r="W691" s="9"/>
      <c r="X691" s="9"/>
      <c r="Y691" s="9"/>
      <c r="Z691" s="9"/>
      <c r="AA691" s="9"/>
    </row>
    <row r="692" spans="1:27" ht="12.75">
      <c r="A692" s="1" t="s">
        <v>213</v>
      </c>
      <c r="B692" s="1" t="s">
        <v>214</v>
      </c>
      <c r="C692" s="1" t="s">
        <v>55</v>
      </c>
      <c r="D692" s="1" t="s">
        <v>18</v>
      </c>
      <c r="E692" s="1"/>
      <c r="F692" s="1" t="s">
        <v>20</v>
      </c>
      <c r="G692" s="1">
        <v>0.5</v>
      </c>
      <c r="H692" s="1">
        <v>2</v>
      </c>
      <c r="I692" s="1">
        <v>1</v>
      </c>
      <c r="J692" s="1">
        <v>1</v>
      </c>
      <c r="K692" s="1"/>
      <c r="L692" s="27" t="s">
        <v>215</v>
      </c>
      <c r="M692" s="27" t="s">
        <v>60</v>
      </c>
      <c r="N692" s="1"/>
      <c r="O692" s="1"/>
      <c r="P692" s="1"/>
      <c r="Q692" s="9"/>
      <c r="R692" s="9"/>
      <c r="S692" s="9"/>
      <c r="T692" s="9"/>
      <c r="U692" s="9"/>
      <c r="V692" s="9"/>
      <c r="W692" s="9"/>
      <c r="X692" s="9"/>
      <c r="Y692" s="9"/>
      <c r="Z692" s="9"/>
      <c r="AA692" s="9"/>
    </row>
    <row r="693" spans="1:27" ht="12.75">
      <c r="A693" s="1" t="s">
        <v>1556</v>
      </c>
      <c r="B693" s="1"/>
      <c r="C693" s="1"/>
      <c r="D693" s="1"/>
      <c r="E693" s="1"/>
      <c r="F693" s="1"/>
      <c r="G693" s="1"/>
      <c r="H693" s="1"/>
      <c r="I693" s="1"/>
      <c r="J693" s="1"/>
      <c r="K693" s="1" t="s">
        <v>181</v>
      </c>
      <c r="L693" s="27"/>
      <c r="M693" s="27" t="s">
        <v>60</v>
      </c>
      <c r="N693" s="1" t="s">
        <v>1554</v>
      </c>
      <c r="O693" s="1"/>
      <c r="P693" s="1"/>
      <c r="Q693" s="9"/>
      <c r="R693" s="9"/>
      <c r="S693" s="9"/>
      <c r="T693" s="9"/>
      <c r="U693" s="9"/>
      <c r="V693" s="9"/>
      <c r="W693" s="9"/>
      <c r="X693" s="9"/>
      <c r="Y693" s="9"/>
      <c r="Z693" s="9"/>
      <c r="AA693" s="9"/>
    </row>
    <row r="694" spans="1:27" ht="12.75">
      <c r="A694" s="1" t="s">
        <v>1037</v>
      </c>
      <c r="B694" s="1" t="s">
        <v>1038</v>
      </c>
      <c r="C694" s="1" t="s">
        <v>304</v>
      </c>
      <c r="D694" s="1" t="s">
        <v>387</v>
      </c>
      <c r="E694" s="1"/>
      <c r="F694" s="1" t="s">
        <v>206</v>
      </c>
      <c r="G694" s="1">
        <v>0.5</v>
      </c>
      <c r="H694" s="1">
        <v>2</v>
      </c>
      <c r="I694" s="1">
        <v>2</v>
      </c>
      <c r="J694" s="1">
        <v>2</v>
      </c>
      <c r="K694" s="1" t="s">
        <v>392</v>
      </c>
      <c r="L694" s="27">
        <v>1</v>
      </c>
      <c r="M694" s="27" t="s">
        <v>1637</v>
      </c>
      <c r="N694" s="1"/>
      <c r="O694" s="1"/>
      <c r="P694" s="1"/>
      <c r="Q694" s="9"/>
      <c r="R694" s="9"/>
      <c r="S694" s="9"/>
      <c r="T694" s="9"/>
      <c r="U694" s="9"/>
      <c r="V694" s="9"/>
      <c r="W694" s="9"/>
      <c r="X694" s="9"/>
      <c r="Y694" s="9"/>
      <c r="Z694" s="9"/>
      <c r="AA694" s="9"/>
    </row>
    <row r="695" spans="1:27" ht="12.75">
      <c r="A695" s="1" t="s">
        <v>1258</v>
      </c>
      <c r="B695" s="1" t="s">
        <v>1259</v>
      </c>
      <c r="C695" s="1" t="s">
        <v>59</v>
      </c>
      <c r="D695" s="1" t="s">
        <v>60</v>
      </c>
      <c r="E695" s="1"/>
      <c r="F695" s="1" t="s">
        <v>20</v>
      </c>
      <c r="G695" s="1">
        <v>36</v>
      </c>
      <c r="H695" s="1">
        <v>36</v>
      </c>
      <c r="I695" s="1">
        <v>25</v>
      </c>
      <c r="J695" s="1">
        <v>25</v>
      </c>
      <c r="K695" s="1" t="s">
        <v>59</v>
      </c>
      <c r="L695" s="27">
        <v>1</v>
      </c>
      <c r="M695" s="27" t="s">
        <v>1639</v>
      </c>
      <c r="N695" s="1"/>
      <c r="O695" s="1"/>
      <c r="P695" s="1"/>
      <c r="Q695" s="9"/>
      <c r="R695" s="9"/>
      <c r="S695" s="9"/>
      <c r="T695" s="9"/>
      <c r="U695" s="9"/>
      <c r="V695" s="9"/>
      <c r="W695" s="9"/>
      <c r="X695" s="9"/>
      <c r="Y695" s="9"/>
      <c r="Z695" s="9"/>
      <c r="AA695" s="9"/>
    </row>
    <row r="696" spans="1:27" ht="12.75">
      <c r="A696" s="1" t="s">
        <v>125</v>
      </c>
      <c r="B696" s="1" t="s">
        <v>126</v>
      </c>
      <c r="C696" s="1" t="s">
        <v>127</v>
      </c>
      <c r="D696" s="1" t="s">
        <v>60</v>
      </c>
      <c r="E696" s="1"/>
      <c r="F696" s="1" t="s">
        <v>72</v>
      </c>
      <c r="G696" s="105">
        <v>6</v>
      </c>
      <c r="H696" s="1">
        <v>9</v>
      </c>
      <c r="I696" s="1">
        <v>6</v>
      </c>
      <c r="J696" s="1">
        <v>6</v>
      </c>
      <c r="K696" s="1" t="s">
        <v>59</v>
      </c>
      <c r="L696" s="27" t="s">
        <v>115</v>
      </c>
      <c r="M696" s="27" t="s">
        <v>1639</v>
      </c>
      <c r="N696" s="1"/>
      <c r="O696" s="1"/>
      <c r="P696" s="1"/>
      <c r="Q696" s="9"/>
      <c r="R696" s="9"/>
      <c r="S696" s="9"/>
      <c r="T696" s="9"/>
      <c r="U696" s="9"/>
      <c r="V696" s="9"/>
      <c r="W696" s="9"/>
      <c r="X696" s="9"/>
      <c r="Y696" s="9"/>
      <c r="Z696" s="9"/>
      <c r="AA696" s="9"/>
    </row>
    <row r="697" spans="1:27" ht="12.75">
      <c r="A697" s="1" t="s">
        <v>468</v>
      </c>
      <c r="B697" s="1" t="s">
        <v>469</v>
      </c>
      <c r="C697" s="1" t="s">
        <v>458</v>
      </c>
      <c r="D697" s="1" t="s">
        <v>255</v>
      </c>
      <c r="E697" s="1" t="s">
        <v>27</v>
      </c>
      <c r="F697" s="1" t="s">
        <v>222</v>
      </c>
      <c r="G697" s="1">
        <v>53</v>
      </c>
      <c r="H697" s="1">
        <v>53</v>
      </c>
      <c r="I697" s="1">
        <v>60</v>
      </c>
      <c r="J697" s="1">
        <v>60</v>
      </c>
      <c r="K697" s="1" t="s">
        <v>28</v>
      </c>
      <c r="L697" s="27">
        <v>1</v>
      </c>
      <c r="M697" s="27" t="s">
        <v>60</v>
      </c>
      <c r="N697" s="1"/>
      <c r="O697" s="1"/>
      <c r="P697" s="1"/>
      <c r="Q697" s="8"/>
      <c r="R697" s="8"/>
      <c r="S697" s="8"/>
      <c r="T697" s="8"/>
      <c r="U697" s="8"/>
      <c r="V697" s="8"/>
      <c r="W697" s="8"/>
      <c r="X697" s="8"/>
      <c r="Y697" s="8"/>
      <c r="Z697" s="8"/>
      <c r="AA697" s="8"/>
    </row>
    <row r="698" spans="1:27" ht="12.75">
      <c r="A698" s="1" t="s">
        <v>1421</v>
      </c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27"/>
      <c r="M698" s="27" t="s">
        <v>60</v>
      </c>
      <c r="N698" s="1"/>
      <c r="O698" s="1"/>
      <c r="P698" s="1"/>
      <c r="Q698" s="8"/>
      <c r="R698" s="8"/>
      <c r="S698" s="8"/>
      <c r="T698" s="8"/>
      <c r="U698" s="8"/>
      <c r="V698" s="8"/>
      <c r="W698" s="8"/>
      <c r="X698" s="8"/>
      <c r="Y698" s="8"/>
      <c r="Z698" s="8"/>
      <c r="AA698" s="8"/>
    </row>
    <row r="699" spans="1:27" ht="12.75">
      <c r="A699" s="1" t="s">
        <v>1321</v>
      </c>
      <c r="B699" s="1" t="s">
        <v>1322</v>
      </c>
      <c r="C699" s="1" t="s">
        <v>205</v>
      </c>
      <c r="D699" s="1" t="s">
        <v>387</v>
      </c>
      <c r="E699" s="1"/>
      <c r="F699" s="1" t="s">
        <v>20</v>
      </c>
      <c r="G699" s="1">
        <v>3</v>
      </c>
      <c r="H699" s="1">
        <v>4</v>
      </c>
      <c r="I699" s="1">
        <v>5</v>
      </c>
      <c r="J699" s="1">
        <v>5</v>
      </c>
      <c r="K699" s="1" t="s">
        <v>98</v>
      </c>
      <c r="L699" s="27">
        <v>1</v>
      </c>
      <c r="M699" s="27" t="s">
        <v>60</v>
      </c>
      <c r="N699" s="1"/>
      <c r="O699" s="1"/>
      <c r="P699" s="1"/>
      <c r="Q699" s="8"/>
      <c r="R699" s="8"/>
      <c r="S699" s="8"/>
      <c r="T699" s="8"/>
      <c r="U699" s="8"/>
      <c r="V699" s="8"/>
      <c r="W699" s="8"/>
      <c r="X699" s="8"/>
      <c r="Y699" s="8"/>
      <c r="Z699" s="8"/>
      <c r="AA699" s="8"/>
    </row>
    <row r="700" spans="1:27" ht="12.75">
      <c r="A700" s="1" t="s">
        <v>1319</v>
      </c>
      <c r="B700" s="1" t="s">
        <v>1320</v>
      </c>
      <c r="C700" s="1" t="s">
        <v>205</v>
      </c>
      <c r="D700" s="1" t="s">
        <v>387</v>
      </c>
      <c r="E700" s="1"/>
      <c r="F700" s="1" t="s">
        <v>20</v>
      </c>
      <c r="G700" s="1">
        <v>1</v>
      </c>
      <c r="H700" s="1">
        <v>3</v>
      </c>
      <c r="I700" s="1">
        <v>2</v>
      </c>
      <c r="J700" s="1">
        <v>2</v>
      </c>
      <c r="K700" s="1" t="s">
        <v>98</v>
      </c>
      <c r="L700" s="27" t="s">
        <v>143</v>
      </c>
      <c r="M700" s="27" t="s">
        <v>60</v>
      </c>
      <c r="N700" s="1"/>
      <c r="O700" s="1"/>
      <c r="P700" s="1"/>
      <c r="Q700" s="8"/>
      <c r="R700" s="8"/>
      <c r="S700" s="8"/>
      <c r="T700" s="8"/>
      <c r="U700" s="8"/>
      <c r="V700" s="8"/>
      <c r="W700" s="8"/>
      <c r="X700" s="8"/>
      <c r="Y700" s="8"/>
      <c r="Z700" s="8"/>
      <c r="AA700" s="8"/>
    </row>
    <row r="701" spans="1:27" ht="12.75">
      <c r="A701" s="1" t="s">
        <v>1317</v>
      </c>
      <c r="B701" s="1" t="s">
        <v>1318</v>
      </c>
      <c r="C701" s="1" t="s">
        <v>205</v>
      </c>
      <c r="D701" s="1" t="s">
        <v>387</v>
      </c>
      <c r="E701" s="1"/>
      <c r="F701" s="1" t="s">
        <v>20</v>
      </c>
      <c r="G701" s="1">
        <v>0.5</v>
      </c>
      <c r="H701" s="1">
        <v>3</v>
      </c>
      <c r="I701" s="1">
        <v>2</v>
      </c>
      <c r="J701" s="1">
        <v>2</v>
      </c>
      <c r="K701" s="1" t="s">
        <v>603</v>
      </c>
      <c r="L701" s="27" t="s">
        <v>998</v>
      </c>
      <c r="M701" s="27" t="s">
        <v>60</v>
      </c>
      <c r="N701" s="1"/>
      <c r="O701" s="1"/>
      <c r="P701" s="1"/>
      <c r="Q701" s="8"/>
      <c r="R701" s="8"/>
      <c r="S701" s="8"/>
      <c r="T701" s="8"/>
      <c r="U701" s="8"/>
      <c r="V701" s="8"/>
      <c r="W701" s="8"/>
      <c r="X701" s="8"/>
      <c r="Y701" s="8"/>
      <c r="Z701" s="8"/>
      <c r="AA701" s="8"/>
    </row>
    <row r="702" spans="1:27" ht="12.75">
      <c r="A702" s="1" t="s">
        <v>140</v>
      </c>
      <c r="B702" s="1" t="s">
        <v>141</v>
      </c>
      <c r="C702" s="1" t="s">
        <v>59</v>
      </c>
      <c r="D702" s="1" t="s">
        <v>142</v>
      </c>
      <c r="E702" s="1"/>
      <c r="F702" s="1" t="s">
        <v>72</v>
      </c>
      <c r="G702" s="1">
        <v>11</v>
      </c>
      <c r="H702" s="1">
        <v>12</v>
      </c>
      <c r="I702" s="1">
        <v>9</v>
      </c>
      <c r="J702" s="1">
        <v>9</v>
      </c>
      <c r="K702" s="1" t="s">
        <v>59</v>
      </c>
      <c r="L702" s="27" t="s">
        <v>143</v>
      </c>
      <c r="M702" s="27" t="s">
        <v>1639</v>
      </c>
      <c r="N702" s="1"/>
      <c r="O702" s="1"/>
      <c r="P702" s="1"/>
      <c r="Q702" s="9"/>
      <c r="R702" s="9"/>
      <c r="S702" s="9"/>
      <c r="T702" s="9"/>
      <c r="U702" s="9"/>
      <c r="V702" s="9"/>
      <c r="W702" s="9"/>
      <c r="X702" s="9"/>
      <c r="Y702" s="9"/>
      <c r="Z702" s="9"/>
      <c r="AA702" s="9"/>
    </row>
    <row r="703" spans="1:27" s="69" customFormat="1" ht="12.75">
      <c r="A703" s="1" t="s">
        <v>1656</v>
      </c>
      <c r="B703" s="1" t="s">
        <v>220</v>
      </c>
      <c r="C703" s="1" t="s">
        <v>164</v>
      </c>
      <c r="D703" s="1" t="s">
        <v>18</v>
      </c>
      <c r="E703" s="1" t="s">
        <v>221</v>
      </c>
      <c r="F703" s="1" t="s">
        <v>222</v>
      </c>
      <c r="G703" s="1">
        <v>5</v>
      </c>
      <c r="H703" s="1">
        <v>7</v>
      </c>
      <c r="I703" s="1">
        <v>6</v>
      </c>
      <c r="J703" s="1">
        <v>6</v>
      </c>
      <c r="K703" s="1"/>
      <c r="L703" s="27" t="s">
        <v>56</v>
      </c>
      <c r="M703" s="27" t="s">
        <v>60</v>
      </c>
      <c r="N703" s="1"/>
      <c r="O703" s="1"/>
      <c r="P703" s="1"/>
      <c r="Q703" s="68"/>
      <c r="R703" s="68"/>
      <c r="S703" s="68"/>
      <c r="T703" s="68"/>
      <c r="U703" s="68"/>
      <c r="V703" s="68"/>
      <c r="W703" s="68"/>
      <c r="X703" s="68"/>
      <c r="Y703" s="68"/>
      <c r="Z703" s="68"/>
      <c r="AA703" s="68"/>
    </row>
    <row r="704" spans="1:27" s="69" customFormat="1" ht="12.75">
      <c r="A704" s="1" t="s">
        <v>1252</v>
      </c>
      <c r="B704" s="1" t="s">
        <v>1253</v>
      </c>
      <c r="C704" s="1" t="s">
        <v>59</v>
      </c>
      <c r="D704" s="1" t="s">
        <v>60</v>
      </c>
      <c r="E704" s="1"/>
      <c r="F704" s="1" t="s">
        <v>72</v>
      </c>
      <c r="G704" s="105">
        <v>23</v>
      </c>
      <c r="H704" s="1">
        <v>41</v>
      </c>
      <c r="I704" s="1">
        <v>32</v>
      </c>
      <c r="J704" s="1">
        <v>32</v>
      </c>
      <c r="K704" s="1" t="s">
        <v>59</v>
      </c>
      <c r="L704" s="27" t="s">
        <v>1643</v>
      </c>
      <c r="M704" s="27" t="s">
        <v>1639</v>
      </c>
      <c r="N704" s="1"/>
      <c r="O704" s="1"/>
      <c r="P704" s="1"/>
      <c r="Q704" s="68"/>
      <c r="R704" s="68"/>
      <c r="S704" s="68"/>
      <c r="T704" s="68"/>
      <c r="U704" s="68"/>
      <c r="V704" s="68"/>
      <c r="W704" s="68"/>
      <c r="X704" s="68"/>
      <c r="Y704" s="68"/>
      <c r="Z704" s="68"/>
      <c r="AA704" s="68"/>
    </row>
    <row r="705" spans="1:27" s="69" customFormat="1" ht="12.75">
      <c r="A705" s="1" t="s">
        <v>1127</v>
      </c>
      <c r="B705" s="1" t="s">
        <v>1128</v>
      </c>
      <c r="C705" s="1" t="s">
        <v>205</v>
      </c>
      <c r="D705" s="1" t="s">
        <v>1129</v>
      </c>
      <c r="E705" s="1" t="s">
        <v>1130</v>
      </c>
      <c r="F705" s="1" t="s">
        <v>20</v>
      </c>
      <c r="G705" s="1">
        <v>3</v>
      </c>
      <c r="H705" s="1">
        <v>5</v>
      </c>
      <c r="I705" s="1">
        <v>5</v>
      </c>
      <c r="J705" s="1">
        <v>5</v>
      </c>
      <c r="K705" s="1" t="s">
        <v>98</v>
      </c>
      <c r="L705" s="27">
        <v>1</v>
      </c>
      <c r="M705" s="27" t="s">
        <v>60</v>
      </c>
      <c r="N705" s="1"/>
      <c r="O705" s="1"/>
      <c r="P705" s="1"/>
      <c r="Q705" s="68"/>
      <c r="R705" s="68"/>
      <c r="S705" s="68"/>
      <c r="T705" s="68"/>
      <c r="U705" s="68"/>
      <c r="V705" s="68"/>
      <c r="W705" s="68"/>
      <c r="X705" s="68"/>
      <c r="Y705" s="68"/>
      <c r="Z705" s="68"/>
      <c r="AA705" s="68"/>
    </row>
    <row r="706" spans="1:27" s="69" customFormat="1" ht="12.75">
      <c r="A706" s="1" t="s">
        <v>791</v>
      </c>
      <c r="B706" s="1" t="s">
        <v>792</v>
      </c>
      <c r="C706" s="1" t="s">
        <v>238</v>
      </c>
      <c r="D706" s="1" t="s">
        <v>390</v>
      </c>
      <c r="E706" s="1" t="s">
        <v>391</v>
      </c>
      <c r="F706" s="1" t="s">
        <v>20</v>
      </c>
      <c r="G706" s="1">
        <v>6</v>
      </c>
      <c r="H706" s="1">
        <v>6</v>
      </c>
      <c r="I706" s="1">
        <v>6</v>
      </c>
      <c r="J706" s="1">
        <v>6</v>
      </c>
      <c r="K706" s="1" t="s">
        <v>98</v>
      </c>
      <c r="L706" s="27" t="s">
        <v>1642</v>
      </c>
      <c r="M706" s="27" t="s">
        <v>60</v>
      </c>
      <c r="N706" s="1"/>
      <c r="O706" s="1"/>
      <c r="P706" s="1"/>
      <c r="Q706" s="68"/>
      <c r="R706" s="68"/>
      <c r="S706" s="68"/>
      <c r="T706" s="68"/>
      <c r="U706" s="68"/>
      <c r="V706" s="68"/>
      <c r="W706" s="68"/>
      <c r="X706" s="68"/>
      <c r="Y706" s="68"/>
      <c r="Z706" s="68"/>
      <c r="AA706" s="68"/>
    </row>
    <row r="707" spans="1:27" s="69" customFormat="1" ht="12.75">
      <c r="A707" s="1" t="s">
        <v>1158</v>
      </c>
      <c r="B707" s="1" t="s">
        <v>1159</v>
      </c>
      <c r="C707" s="1" t="s">
        <v>238</v>
      </c>
      <c r="D707" s="1" t="s">
        <v>18</v>
      </c>
      <c r="E707" s="1"/>
      <c r="F707" s="1" t="s">
        <v>61</v>
      </c>
      <c r="G707" s="1">
        <v>0.5</v>
      </c>
      <c r="H707" s="1">
        <v>1</v>
      </c>
      <c r="I707" s="1">
        <v>0.5</v>
      </c>
      <c r="J707" s="1">
        <v>1</v>
      </c>
      <c r="K707" s="1" t="s">
        <v>392</v>
      </c>
      <c r="L707" s="27">
        <v>1</v>
      </c>
      <c r="M707" s="27" t="s">
        <v>60</v>
      </c>
      <c r="N707" s="1"/>
      <c r="O707" s="1"/>
      <c r="P707" s="1"/>
      <c r="Q707" s="68"/>
      <c r="R707" s="68"/>
      <c r="S707" s="68"/>
      <c r="T707" s="68"/>
      <c r="U707" s="68"/>
      <c r="V707" s="68"/>
      <c r="W707" s="68"/>
      <c r="X707" s="68"/>
      <c r="Y707" s="68"/>
      <c r="Z707" s="68"/>
      <c r="AA707" s="68"/>
    </row>
    <row r="708" spans="1:27" s="69" customFormat="1" ht="12.75">
      <c r="A708" s="1" t="s">
        <v>144</v>
      </c>
      <c r="B708" s="1" t="s">
        <v>145</v>
      </c>
      <c r="C708" s="1" t="s">
        <v>59</v>
      </c>
      <c r="D708" s="1" t="s">
        <v>60</v>
      </c>
      <c r="E708" s="1"/>
      <c r="F708" s="1" t="s">
        <v>72</v>
      </c>
      <c r="G708" s="105">
        <v>5</v>
      </c>
      <c r="H708" s="1">
        <v>7</v>
      </c>
      <c r="I708" s="1">
        <v>5</v>
      </c>
      <c r="J708" s="1">
        <v>5</v>
      </c>
      <c r="K708" s="1" t="s">
        <v>59</v>
      </c>
      <c r="L708" s="27" t="s">
        <v>146</v>
      </c>
      <c r="M708" s="27" t="s">
        <v>1639</v>
      </c>
      <c r="N708" s="1"/>
      <c r="O708" s="1"/>
      <c r="P708" s="1"/>
      <c r="Q708" s="68"/>
      <c r="R708" s="68"/>
      <c r="S708" s="68"/>
      <c r="T708" s="68"/>
      <c r="U708" s="68"/>
      <c r="V708" s="68"/>
      <c r="W708" s="68"/>
      <c r="X708" s="68"/>
      <c r="Y708" s="68"/>
      <c r="Z708" s="68"/>
      <c r="AA708" s="68"/>
    </row>
    <row r="709" spans="1:27" s="69" customFormat="1" ht="12.75">
      <c r="A709" s="1" t="s">
        <v>147</v>
      </c>
      <c r="B709" s="1" t="s">
        <v>148</v>
      </c>
      <c r="C709" s="1" t="s">
        <v>59</v>
      </c>
      <c r="D709" s="1" t="s">
        <v>60</v>
      </c>
      <c r="E709" s="1"/>
      <c r="F709" s="1" t="s">
        <v>72</v>
      </c>
      <c r="G709" s="105">
        <v>11</v>
      </c>
      <c r="H709" s="1">
        <v>23</v>
      </c>
      <c r="I709" s="1">
        <v>16</v>
      </c>
      <c r="J709" s="1">
        <v>16</v>
      </c>
      <c r="K709" s="1" t="s">
        <v>59</v>
      </c>
      <c r="L709" s="27">
        <v>1</v>
      </c>
      <c r="M709" s="27" t="s">
        <v>1639</v>
      </c>
      <c r="N709" s="1"/>
      <c r="O709" s="1"/>
      <c r="P709" s="1"/>
      <c r="Q709" s="68"/>
      <c r="R709" s="68"/>
      <c r="S709" s="68"/>
      <c r="T709" s="68"/>
      <c r="U709" s="68"/>
      <c r="V709" s="68"/>
      <c r="W709" s="68"/>
      <c r="X709" s="68"/>
      <c r="Y709" s="68"/>
      <c r="Z709" s="68"/>
      <c r="AA709" s="68"/>
    </row>
    <row r="710" spans="1:27" s="69" customFormat="1" ht="12.75">
      <c r="A710" s="1" t="s">
        <v>756</v>
      </c>
      <c r="B710" s="1" t="s">
        <v>757</v>
      </c>
      <c r="C710" s="1" t="s">
        <v>732</v>
      </c>
      <c r="D710" s="1" t="s">
        <v>680</v>
      </c>
      <c r="E710" s="1"/>
      <c r="F710" s="1" t="s">
        <v>20</v>
      </c>
      <c r="G710" s="1">
        <v>6</v>
      </c>
      <c r="H710" s="1">
        <v>6</v>
      </c>
      <c r="I710" s="1">
        <v>7</v>
      </c>
      <c r="J710" s="1">
        <v>7</v>
      </c>
      <c r="K710" s="1"/>
      <c r="L710" s="27" t="s">
        <v>139</v>
      </c>
      <c r="M710" s="27" t="s">
        <v>1637</v>
      </c>
      <c r="N710" s="1"/>
      <c r="O710" s="1"/>
      <c r="P710" s="1"/>
    </row>
    <row r="711" spans="1:27" s="69" customFormat="1" ht="12.75">
      <c r="A711" s="1" t="s">
        <v>1160</v>
      </c>
      <c r="B711" s="1" t="s">
        <v>1161</v>
      </c>
      <c r="C711" s="1" t="s">
        <v>238</v>
      </c>
      <c r="D711" s="1" t="s">
        <v>60</v>
      </c>
      <c r="E711" s="1"/>
      <c r="F711" s="1" t="s">
        <v>61</v>
      </c>
      <c r="G711" s="105">
        <v>1</v>
      </c>
      <c r="H711" s="1">
        <v>9</v>
      </c>
      <c r="I711" s="1">
        <v>3</v>
      </c>
      <c r="J711" s="1">
        <v>3</v>
      </c>
      <c r="K711" s="1" t="s">
        <v>98</v>
      </c>
      <c r="L711" s="27" t="s">
        <v>1162</v>
      </c>
      <c r="M711" s="27" t="s">
        <v>1637</v>
      </c>
      <c r="N711" s="1"/>
      <c r="O711" s="1"/>
      <c r="P711" s="1"/>
    </row>
    <row r="712" spans="1:27" s="69" customFormat="1" ht="12.75">
      <c r="A712" s="1" t="s">
        <v>1163</v>
      </c>
      <c r="B712" s="1" t="s">
        <v>1164</v>
      </c>
      <c r="C712" s="1" t="s">
        <v>238</v>
      </c>
      <c r="D712" s="1" t="s">
        <v>60</v>
      </c>
      <c r="E712" s="1"/>
      <c r="F712" s="1" t="s">
        <v>20</v>
      </c>
      <c r="G712" s="1">
        <v>12</v>
      </c>
      <c r="H712" s="1">
        <v>12</v>
      </c>
      <c r="I712" s="1">
        <v>3</v>
      </c>
      <c r="J712" s="1">
        <v>3</v>
      </c>
      <c r="K712" s="1" t="s">
        <v>98</v>
      </c>
      <c r="L712" s="27" t="s">
        <v>1657</v>
      </c>
      <c r="M712" s="27" t="s">
        <v>1637</v>
      </c>
      <c r="N712" s="1"/>
      <c r="O712" s="1"/>
      <c r="P712" s="1"/>
    </row>
    <row r="713" spans="1:27" s="69" customFormat="1" ht="12.75">
      <c r="A713" s="1" t="s">
        <v>583</v>
      </c>
      <c r="B713" s="1" t="s">
        <v>584</v>
      </c>
      <c r="C713" s="1" t="s">
        <v>315</v>
      </c>
      <c r="D713" s="1" t="s">
        <v>443</v>
      </c>
      <c r="E713" s="1" t="s">
        <v>585</v>
      </c>
      <c r="F713" s="1" t="s">
        <v>72</v>
      </c>
      <c r="G713" s="1">
        <v>7</v>
      </c>
      <c r="H713" s="1">
        <v>10</v>
      </c>
      <c r="I713" s="1">
        <v>9</v>
      </c>
      <c r="J713" s="1">
        <v>9</v>
      </c>
      <c r="K713" s="1" t="s">
        <v>586</v>
      </c>
      <c r="L713" s="27" t="s">
        <v>56</v>
      </c>
      <c r="M713" s="27" t="s">
        <v>60</v>
      </c>
      <c r="N713" s="1"/>
      <c r="O713" s="1"/>
      <c r="P713" s="1"/>
    </row>
    <row r="714" spans="1:27" s="69" customFormat="1" ht="12.75">
      <c r="A714" s="1" t="s">
        <v>587</v>
      </c>
      <c r="B714" s="1" t="s">
        <v>588</v>
      </c>
      <c r="C714" s="1" t="s">
        <v>315</v>
      </c>
      <c r="D714" s="1" t="s">
        <v>443</v>
      </c>
      <c r="E714" s="1" t="s">
        <v>585</v>
      </c>
      <c r="F714" s="1" t="s">
        <v>72</v>
      </c>
      <c r="G714" s="1">
        <v>14</v>
      </c>
      <c r="H714" s="1">
        <v>14</v>
      </c>
      <c r="I714" s="1">
        <v>13</v>
      </c>
      <c r="J714" s="1">
        <v>13</v>
      </c>
      <c r="K714" s="1" t="s">
        <v>586</v>
      </c>
      <c r="L714" s="27" t="s">
        <v>56</v>
      </c>
      <c r="M714" s="27" t="s">
        <v>60</v>
      </c>
      <c r="N714" s="1"/>
      <c r="O714" s="1"/>
      <c r="P714" s="1"/>
    </row>
    <row r="715" spans="1:27" s="69" customFormat="1" ht="12.75">
      <c r="A715" s="1" t="s">
        <v>589</v>
      </c>
      <c r="B715" s="1" t="s">
        <v>590</v>
      </c>
      <c r="C715" s="1" t="s">
        <v>315</v>
      </c>
      <c r="D715" s="1" t="s">
        <v>443</v>
      </c>
      <c r="E715" s="1" t="s">
        <v>585</v>
      </c>
      <c r="F715" s="1" t="s">
        <v>68</v>
      </c>
      <c r="G715" s="1">
        <v>23</v>
      </c>
      <c r="H715" s="1">
        <v>23</v>
      </c>
      <c r="I715" s="1">
        <v>21</v>
      </c>
      <c r="J715" s="1">
        <v>21</v>
      </c>
      <c r="K715" s="1" t="s">
        <v>586</v>
      </c>
      <c r="L715" s="27">
        <v>1</v>
      </c>
      <c r="M715" s="27" t="s">
        <v>60</v>
      </c>
      <c r="N715" s="1"/>
      <c r="O715" s="1"/>
      <c r="P715" s="1"/>
    </row>
    <row r="716" spans="1:27" s="69" customFormat="1" ht="12.75">
      <c r="A716" s="1" t="s">
        <v>591</v>
      </c>
      <c r="B716" s="1" t="s">
        <v>592</v>
      </c>
      <c r="C716" s="1" t="s">
        <v>315</v>
      </c>
      <c r="D716" s="1" t="s">
        <v>443</v>
      </c>
      <c r="E716" s="1" t="s">
        <v>585</v>
      </c>
      <c r="F716" s="1" t="s">
        <v>72</v>
      </c>
      <c r="G716" s="1">
        <v>3</v>
      </c>
      <c r="H716" s="1">
        <v>4</v>
      </c>
      <c r="I716" s="1">
        <v>4</v>
      </c>
      <c r="J716" s="1">
        <v>4</v>
      </c>
      <c r="K716" s="1" t="s">
        <v>586</v>
      </c>
      <c r="L716" s="27" t="s">
        <v>593</v>
      </c>
      <c r="M716" s="27" t="s">
        <v>60</v>
      </c>
      <c r="N716" s="1"/>
      <c r="O716" s="1"/>
      <c r="P716" s="1"/>
    </row>
    <row r="717" spans="1:27" s="69" customFormat="1" ht="12.75">
      <c r="A717" s="1" t="s">
        <v>594</v>
      </c>
      <c r="B717" s="1" t="s">
        <v>595</v>
      </c>
      <c r="C717" s="1" t="s">
        <v>315</v>
      </c>
      <c r="D717" s="1" t="s">
        <v>443</v>
      </c>
      <c r="E717" s="1" t="s">
        <v>585</v>
      </c>
      <c r="F717" s="1" t="s">
        <v>72</v>
      </c>
      <c r="G717" s="1">
        <v>13</v>
      </c>
      <c r="H717" s="1">
        <v>13</v>
      </c>
      <c r="I717" s="1">
        <v>14</v>
      </c>
      <c r="J717" s="1">
        <v>14</v>
      </c>
      <c r="K717" s="1" t="s">
        <v>586</v>
      </c>
      <c r="L717" s="27" t="s">
        <v>593</v>
      </c>
      <c r="M717" s="27" t="s">
        <v>60</v>
      </c>
      <c r="N717" s="1"/>
      <c r="O717" s="1"/>
      <c r="P717" s="1"/>
    </row>
    <row r="718" spans="1:27" s="69" customFormat="1" ht="12.75">
      <c r="A718" s="1" t="s">
        <v>596</v>
      </c>
      <c r="B718" s="1" t="s">
        <v>597</v>
      </c>
      <c r="C718" s="1" t="s">
        <v>315</v>
      </c>
      <c r="D718" s="1" t="s">
        <v>443</v>
      </c>
      <c r="E718" s="1" t="s">
        <v>585</v>
      </c>
      <c r="F718" s="1" t="s">
        <v>72</v>
      </c>
      <c r="G718" s="1">
        <v>9</v>
      </c>
      <c r="H718" s="1">
        <v>9</v>
      </c>
      <c r="I718" s="1">
        <v>9</v>
      </c>
      <c r="J718" s="1">
        <v>9</v>
      </c>
      <c r="K718" s="1" t="s">
        <v>586</v>
      </c>
      <c r="L718" s="27" t="s">
        <v>593</v>
      </c>
      <c r="M718" s="27" t="s">
        <v>60</v>
      </c>
      <c r="N718" s="1"/>
      <c r="O718" s="1"/>
      <c r="P718" s="1"/>
    </row>
    <row r="719" spans="1:27" s="69" customFormat="1" ht="12.75">
      <c r="A719" s="1" t="s">
        <v>598</v>
      </c>
      <c r="B719" s="1" t="s">
        <v>599</v>
      </c>
      <c r="C719" s="1" t="s">
        <v>315</v>
      </c>
      <c r="D719" s="1" t="s">
        <v>443</v>
      </c>
      <c r="E719" s="1" t="s">
        <v>585</v>
      </c>
      <c r="F719" s="1" t="s">
        <v>72</v>
      </c>
      <c r="G719" s="1">
        <v>8</v>
      </c>
      <c r="H719" s="1">
        <v>8</v>
      </c>
      <c r="I719" s="1">
        <v>8</v>
      </c>
      <c r="J719" s="1">
        <v>8</v>
      </c>
      <c r="K719" s="1" t="s">
        <v>586</v>
      </c>
      <c r="L719" s="27" t="s">
        <v>593</v>
      </c>
      <c r="M719" s="27" t="s">
        <v>60</v>
      </c>
      <c r="N719" s="1"/>
      <c r="O719" s="1"/>
      <c r="P719" s="1"/>
    </row>
    <row r="720" spans="1:27" s="69" customFormat="1" ht="12.75">
      <c r="A720" s="1" t="s">
        <v>633</v>
      </c>
      <c r="B720" s="1" t="s">
        <v>634</v>
      </c>
      <c r="C720" s="1" t="s">
        <v>304</v>
      </c>
      <c r="D720" s="1" t="s">
        <v>632</v>
      </c>
      <c r="E720" s="1" t="s">
        <v>46</v>
      </c>
      <c r="F720" s="1" t="s">
        <v>20</v>
      </c>
      <c r="G720" s="1">
        <v>1</v>
      </c>
      <c r="H720" s="1">
        <v>3</v>
      </c>
      <c r="I720" s="1">
        <v>1</v>
      </c>
      <c r="J720" s="1">
        <v>1</v>
      </c>
      <c r="K720" s="1" t="s">
        <v>98</v>
      </c>
      <c r="L720" s="27" t="s">
        <v>22</v>
      </c>
      <c r="M720" s="27" t="s">
        <v>60</v>
      </c>
      <c r="N720" s="1"/>
      <c r="O720" s="1"/>
      <c r="P720" s="1"/>
    </row>
    <row r="721" spans="1:16" ht="12.75">
      <c r="A721" s="1" t="s">
        <v>635</v>
      </c>
      <c r="B721" s="1" t="s">
        <v>636</v>
      </c>
      <c r="C721" s="1" t="s">
        <v>304</v>
      </c>
      <c r="D721" s="1" t="s">
        <v>632</v>
      </c>
      <c r="E721" s="1" t="s">
        <v>46</v>
      </c>
      <c r="F721" s="1" t="s">
        <v>20</v>
      </c>
      <c r="G721" s="1">
        <v>4</v>
      </c>
      <c r="H721" s="1">
        <v>4</v>
      </c>
      <c r="I721" s="1">
        <v>3</v>
      </c>
      <c r="J721" s="1">
        <v>3</v>
      </c>
      <c r="K721" s="1" t="s">
        <v>98</v>
      </c>
      <c r="L721" s="27" t="s">
        <v>637</v>
      </c>
      <c r="M721" s="27" t="s">
        <v>60</v>
      </c>
      <c r="N721" s="1"/>
      <c r="O721" s="1"/>
      <c r="P721" s="1"/>
    </row>
    <row r="722" spans="1:16" ht="12.75">
      <c r="A722" s="1" t="s">
        <v>1347</v>
      </c>
      <c r="B722" s="1" t="s">
        <v>1348</v>
      </c>
      <c r="C722" s="1" t="s">
        <v>835</v>
      </c>
      <c r="D722" s="1" t="s">
        <v>884</v>
      </c>
      <c r="E722" s="1"/>
      <c r="F722" s="1" t="s">
        <v>72</v>
      </c>
      <c r="G722" s="105">
        <v>6</v>
      </c>
      <c r="H722" s="1">
        <v>12</v>
      </c>
      <c r="I722" s="1">
        <v>7</v>
      </c>
      <c r="J722" s="1">
        <v>7</v>
      </c>
      <c r="K722" s="1" t="s">
        <v>886</v>
      </c>
      <c r="L722" s="27" t="s">
        <v>1645</v>
      </c>
      <c r="M722" s="27" t="s">
        <v>60</v>
      </c>
      <c r="N722" s="1"/>
      <c r="O722" s="1"/>
      <c r="P722" s="1"/>
    </row>
    <row r="723" spans="1:16" ht="12.75">
      <c r="A723" s="1" t="s">
        <v>1344</v>
      </c>
      <c r="B723" s="1" t="s">
        <v>1345</v>
      </c>
      <c r="C723" s="1" t="s">
        <v>1346</v>
      </c>
      <c r="D723" s="1" t="s">
        <v>884</v>
      </c>
      <c r="E723" s="1"/>
      <c r="F723" s="1" t="s">
        <v>72</v>
      </c>
      <c r="G723" s="105">
        <v>7</v>
      </c>
      <c r="H723" s="1">
        <v>10</v>
      </c>
      <c r="I723" s="1">
        <v>8</v>
      </c>
      <c r="J723" s="1">
        <v>8</v>
      </c>
      <c r="K723" s="1" t="s">
        <v>886</v>
      </c>
      <c r="L723" s="27" t="s">
        <v>1645</v>
      </c>
      <c r="M723" s="27" t="s">
        <v>60</v>
      </c>
      <c r="N723" s="1"/>
      <c r="O723" s="1"/>
      <c r="P723" s="1"/>
    </row>
    <row r="724" spans="1:16" ht="12.75">
      <c r="A724" s="1" t="s">
        <v>63</v>
      </c>
      <c r="B724" s="1" t="s">
        <v>64</v>
      </c>
      <c r="C724" s="1" t="s">
        <v>59</v>
      </c>
      <c r="D724" s="1" t="s">
        <v>18</v>
      </c>
      <c r="E724" s="1" t="s">
        <v>60</v>
      </c>
      <c r="F724" s="1" t="s">
        <v>61</v>
      </c>
      <c r="G724" s="1">
        <v>7</v>
      </c>
      <c r="H724" s="1">
        <v>7</v>
      </c>
      <c r="I724" s="1" t="s">
        <v>62</v>
      </c>
      <c r="J724" s="1">
        <v>7</v>
      </c>
      <c r="K724" s="1" t="s">
        <v>59</v>
      </c>
      <c r="L724" s="27" t="s">
        <v>65</v>
      </c>
      <c r="M724" s="27" t="s">
        <v>1639</v>
      </c>
      <c r="N724" s="1"/>
      <c r="O724" s="1"/>
      <c r="P724" s="1"/>
    </row>
    <row r="725" spans="1:16" ht="12.75">
      <c r="A725" s="1" t="s">
        <v>66</v>
      </c>
      <c r="B725" s="1" t="s">
        <v>67</v>
      </c>
      <c r="C725" s="1" t="s">
        <v>59</v>
      </c>
      <c r="D725" s="1" t="s">
        <v>18</v>
      </c>
      <c r="E725" s="1" t="s">
        <v>60</v>
      </c>
      <c r="F725" s="1" t="s">
        <v>68</v>
      </c>
      <c r="G725" s="1">
        <v>6</v>
      </c>
      <c r="H725" s="1">
        <v>6</v>
      </c>
      <c r="I725" s="1" t="s">
        <v>62</v>
      </c>
      <c r="J725" s="1">
        <v>5</v>
      </c>
      <c r="K725" s="1" t="s">
        <v>59</v>
      </c>
      <c r="L725" s="27">
        <v>1</v>
      </c>
      <c r="M725" s="27" t="s">
        <v>1639</v>
      </c>
      <c r="N725" s="1" t="s">
        <v>69</v>
      </c>
      <c r="O725" s="1"/>
      <c r="P725" s="1"/>
    </row>
    <row r="726" spans="1:16" ht="12.75">
      <c r="A726" s="1" t="s">
        <v>57</v>
      </c>
      <c r="B726" s="1" t="s">
        <v>58</v>
      </c>
      <c r="C726" s="1" t="s">
        <v>59</v>
      </c>
      <c r="D726" s="1" t="s">
        <v>18</v>
      </c>
      <c r="E726" s="1" t="s">
        <v>60</v>
      </c>
      <c r="F726" s="1" t="s">
        <v>61</v>
      </c>
      <c r="G726" s="1">
        <v>7</v>
      </c>
      <c r="H726" s="1">
        <v>7</v>
      </c>
      <c r="I726" s="1" t="s">
        <v>62</v>
      </c>
      <c r="J726" s="1">
        <v>7</v>
      </c>
      <c r="K726" s="1" t="s">
        <v>59</v>
      </c>
      <c r="L726" s="27" t="s">
        <v>56</v>
      </c>
      <c r="M726" s="27" t="s">
        <v>1639</v>
      </c>
      <c r="N726" s="1"/>
      <c r="O726" s="1"/>
      <c r="P726" s="1"/>
    </row>
    <row r="727" spans="1:16" ht="12.75">
      <c r="A727" s="1" t="s">
        <v>1031</v>
      </c>
      <c r="B727" s="1" t="s">
        <v>1032</v>
      </c>
      <c r="C727" s="1" t="s">
        <v>304</v>
      </c>
      <c r="D727" s="1" t="s">
        <v>110</v>
      </c>
      <c r="E727" s="1"/>
      <c r="F727" s="1" t="s">
        <v>206</v>
      </c>
      <c r="G727" s="105">
        <v>0.5</v>
      </c>
      <c r="H727" s="1">
        <v>2</v>
      </c>
      <c r="I727" s="1">
        <v>2</v>
      </c>
      <c r="J727" s="1">
        <v>2</v>
      </c>
      <c r="K727" s="1" t="s">
        <v>392</v>
      </c>
      <c r="L727" s="27" t="s">
        <v>1655</v>
      </c>
      <c r="M727" s="27" t="s">
        <v>1637</v>
      </c>
      <c r="N727" s="1"/>
      <c r="O727" s="1"/>
      <c r="P727" s="1"/>
    </row>
    <row r="728" spans="1:16" ht="13.5" thickBot="1">
      <c r="A728" s="4" t="s">
        <v>1033</v>
      </c>
      <c r="B728" s="4" t="s">
        <v>1034</v>
      </c>
      <c r="C728" s="4" t="s">
        <v>304</v>
      </c>
      <c r="D728" s="4" t="s">
        <v>110</v>
      </c>
      <c r="E728" s="4"/>
      <c r="F728" s="4" t="s">
        <v>61</v>
      </c>
      <c r="G728" s="112">
        <v>0.5</v>
      </c>
      <c r="H728" s="4">
        <v>2</v>
      </c>
      <c r="I728" s="4">
        <v>2</v>
      </c>
      <c r="J728" s="4">
        <v>2</v>
      </c>
      <c r="K728" s="4" t="s">
        <v>98</v>
      </c>
      <c r="L728" s="32" t="s">
        <v>1655</v>
      </c>
      <c r="M728" s="32" t="s">
        <v>1637</v>
      </c>
      <c r="N728" s="4"/>
      <c r="O728" s="4"/>
      <c r="P728" s="4"/>
    </row>
  </sheetData>
  <sortState ref="A2:P728">
    <sortCondition ref="A1"/>
  </sortState>
  <pageMargins left="0.7" right="0.7" top="0.75" bottom="0.75" header="0.3" footer="0.3"/>
  <pageSetup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P534"/>
  <sheetViews>
    <sheetView workbookViewId="0">
      <pane xSplit="2" ySplit="1" topLeftCell="C137" activePane="bottomRight" state="frozen"/>
      <selection pane="topRight" activeCell="C1" sqref="C1"/>
      <selection pane="bottomLeft" activeCell="A2" sqref="A2"/>
      <selection pane="bottomRight" activeCell="B34" sqref="B34"/>
    </sheetView>
  </sheetViews>
  <sheetFormatPr defaultRowHeight="12.75"/>
  <cols>
    <col min="1" max="1" width="30.7109375" customWidth="1"/>
    <col min="2" max="2" width="16.7109375" customWidth="1"/>
    <col min="3" max="3" width="32" customWidth="1"/>
    <col min="4" max="4" width="22.42578125" customWidth="1"/>
    <col min="5" max="5" width="27.42578125" customWidth="1"/>
    <col min="6" max="6" width="10.5703125" customWidth="1"/>
    <col min="7" max="7" width="7.85546875" customWidth="1"/>
    <col min="8" max="8" width="6.7109375" customWidth="1"/>
    <col min="9" max="9" width="10.7109375" customWidth="1"/>
    <col min="10" max="10" width="9.5703125" customWidth="1"/>
    <col min="11" max="11" width="10.42578125" customWidth="1"/>
    <col min="12" max="12" width="13.28515625" customWidth="1"/>
    <col min="13" max="13" width="6" customWidth="1"/>
    <col min="14" max="14" width="29.85546875" customWidth="1"/>
    <col min="15" max="15" width="13.140625" customWidth="1"/>
  </cols>
  <sheetData>
    <row r="1" spans="1:15" s="7" customFormat="1" ht="25.5">
      <c r="A1" s="111" t="s">
        <v>0</v>
      </c>
      <c r="B1" s="111" t="s">
        <v>1</v>
      </c>
      <c r="C1" s="111" t="s">
        <v>2</v>
      </c>
      <c r="D1" s="111" t="s">
        <v>3</v>
      </c>
      <c r="E1" s="111" t="s">
        <v>4</v>
      </c>
      <c r="F1" s="111" t="s">
        <v>5</v>
      </c>
      <c r="G1" s="111" t="s">
        <v>6</v>
      </c>
      <c r="H1" s="111" t="s">
        <v>7</v>
      </c>
      <c r="I1" s="111" t="s">
        <v>8</v>
      </c>
      <c r="J1" s="111" t="s">
        <v>9</v>
      </c>
      <c r="K1" s="111" t="s">
        <v>10</v>
      </c>
      <c r="L1" s="111" t="s">
        <v>11</v>
      </c>
      <c r="M1" s="111" t="s">
        <v>12</v>
      </c>
      <c r="N1" s="111" t="s">
        <v>13</v>
      </c>
      <c r="O1" s="111" t="s">
        <v>14</v>
      </c>
    </row>
    <row r="2" spans="1:15" s="7" customFormat="1">
      <c r="A2" s="1" t="s">
        <v>649</v>
      </c>
      <c r="B2" s="1" t="s">
        <v>650</v>
      </c>
      <c r="C2" s="1" t="s">
        <v>304</v>
      </c>
      <c r="D2" s="1" t="s">
        <v>60</v>
      </c>
      <c r="E2" s="1"/>
      <c r="F2" s="1" t="s">
        <v>206</v>
      </c>
      <c r="G2" s="105">
        <v>0.125</v>
      </c>
      <c r="H2" s="1">
        <v>0.15</v>
      </c>
      <c r="I2" s="1">
        <v>0.25</v>
      </c>
      <c r="J2" s="1">
        <v>1</v>
      </c>
      <c r="K2" s="1" t="s">
        <v>603</v>
      </c>
      <c r="L2" s="27" t="s">
        <v>1835</v>
      </c>
      <c r="M2" s="27" t="s">
        <v>60</v>
      </c>
      <c r="N2" s="1" t="s">
        <v>654</v>
      </c>
      <c r="O2" s="1"/>
    </row>
    <row r="3" spans="1:15" s="7" customFormat="1" ht="25.5">
      <c r="A3" s="1" t="s">
        <v>614</v>
      </c>
      <c r="B3" s="1" t="s">
        <v>615</v>
      </c>
      <c r="C3" s="1" t="s">
        <v>304</v>
      </c>
      <c r="D3" s="1" t="s">
        <v>612</v>
      </c>
      <c r="E3" s="1" t="s">
        <v>454</v>
      </c>
      <c r="F3" s="1" t="s">
        <v>206</v>
      </c>
      <c r="G3" s="105">
        <v>0.25</v>
      </c>
      <c r="H3" s="1">
        <v>0.25</v>
      </c>
      <c r="I3" s="1">
        <v>0.5</v>
      </c>
      <c r="J3" s="1">
        <v>0.5</v>
      </c>
      <c r="K3" s="1" t="s">
        <v>613</v>
      </c>
      <c r="L3" s="27" t="s">
        <v>1642</v>
      </c>
      <c r="M3" s="27" t="s">
        <v>60</v>
      </c>
      <c r="N3" s="1"/>
      <c r="O3" s="1"/>
    </row>
    <row r="4" spans="1:15" s="7" customFormat="1" ht="25.5">
      <c r="A4" s="1" t="s">
        <v>610</v>
      </c>
      <c r="B4" s="1" t="s">
        <v>611</v>
      </c>
      <c r="C4" s="1" t="s">
        <v>304</v>
      </c>
      <c r="D4" s="1" t="s">
        <v>612</v>
      </c>
      <c r="E4" s="1" t="s">
        <v>454</v>
      </c>
      <c r="F4" s="1" t="s">
        <v>206</v>
      </c>
      <c r="G4" s="105">
        <v>0.25</v>
      </c>
      <c r="H4" s="1">
        <v>0.25</v>
      </c>
      <c r="I4" s="1">
        <v>0.5</v>
      </c>
      <c r="J4" s="1">
        <v>0.5</v>
      </c>
      <c r="K4" s="1" t="s">
        <v>613</v>
      </c>
      <c r="L4" s="27" t="s">
        <v>1642</v>
      </c>
      <c r="M4" s="27" t="s">
        <v>60</v>
      </c>
      <c r="N4" s="1"/>
      <c r="O4" s="1"/>
    </row>
    <row r="5" spans="1:15" s="7" customFormat="1" ht="25.5">
      <c r="A5" s="1" t="s">
        <v>616</v>
      </c>
      <c r="B5" s="1" t="s">
        <v>617</v>
      </c>
      <c r="C5" s="1" t="s">
        <v>304</v>
      </c>
      <c r="D5" s="1" t="s">
        <v>612</v>
      </c>
      <c r="E5" s="1" t="s">
        <v>454</v>
      </c>
      <c r="F5" s="1" t="s">
        <v>206</v>
      </c>
      <c r="G5" s="105">
        <v>0.25</v>
      </c>
      <c r="H5" s="1">
        <v>0.25</v>
      </c>
      <c r="I5" s="1">
        <v>0.5</v>
      </c>
      <c r="J5" s="1">
        <v>0.5</v>
      </c>
      <c r="K5" s="1" t="s">
        <v>613</v>
      </c>
      <c r="L5" s="27" t="s">
        <v>1642</v>
      </c>
      <c r="M5" s="27" t="s">
        <v>60</v>
      </c>
      <c r="N5" s="1"/>
      <c r="O5" s="1"/>
    </row>
    <row r="6" spans="1:15" s="7" customFormat="1" ht="25.5">
      <c r="A6" s="1" t="s">
        <v>618</v>
      </c>
      <c r="B6" s="1" t="s">
        <v>619</v>
      </c>
      <c r="C6" s="1" t="s">
        <v>304</v>
      </c>
      <c r="D6" s="1" t="s">
        <v>612</v>
      </c>
      <c r="E6" s="1" t="s">
        <v>454</v>
      </c>
      <c r="F6" s="1" t="s">
        <v>206</v>
      </c>
      <c r="G6" s="105">
        <v>0.25</v>
      </c>
      <c r="H6" s="1">
        <v>0.25</v>
      </c>
      <c r="I6" s="1">
        <v>0.5</v>
      </c>
      <c r="J6" s="1">
        <v>0.5</v>
      </c>
      <c r="K6" s="1" t="s">
        <v>613</v>
      </c>
      <c r="L6" s="27" t="s">
        <v>1642</v>
      </c>
      <c r="M6" s="27" t="s">
        <v>60</v>
      </c>
      <c r="N6" s="1"/>
      <c r="O6" s="1"/>
    </row>
    <row r="7" spans="1:15" s="7" customFormat="1">
      <c r="A7" s="1" t="s">
        <v>974</v>
      </c>
      <c r="B7" s="1" t="s">
        <v>975</v>
      </c>
      <c r="C7" s="1" t="s">
        <v>304</v>
      </c>
      <c r="D7" s="1" t="s">
        <v>110</v>
      </c>
      <c r="E7" s="1"/>
      <c r="F7" s="1" t="s">
        <v>61</v>
      </c>
      <c r="G7" s="105">
        <v>0.25</v>
      </c>
      <c r="H7" s="1">
        <v>2</v>
      </c>
      <c r="I7" s="1">
        <v>2</v>
      </c>
      <c r="J7" s="1">
        <v>2</v>
      </c>
      <c r="K7" s="1" t="s">
        <v>603</v>
      </c>
      <c r="L7" s="27" t="s">
        <v>976</v>
      </c>
      <c r="M7" s="27" t="s">
        <v>1639</v>
      </c>
      <c r="N7" s="1"/>
      <c r="O7" s="1"/>
    </row>
    <row r="8" spans="1:15" s="7" customFormat="1">
      <c r="A8" s="1" t="s">
        <v>302</v>
      </c>
      <c r="B8" s="1" t="s">
        <v>303</v>
      </c>
      <c r="C8" s="1" t="s">
        <v>304</v>
      </c>
      <c r="D8" s="1" t="s">
        <v>18</v>
      </c>
      <c r="E8" s="1" t="s">
        <v>60</v>
      </c>
      <c r="F8" s="1" t="s">
        <v>206</v>
      </c>
      <c r="G8" s="1">
        <v>0.3</v>
      </c>
      <c r="H8" s="1">
        <v>1</v>
      </c>
      <c r="I8" s="1">
        <v>1</v>
      </c>
      <c r="J8" s="1">
        <v>1</v>
      </c>
      <c r="K8" s="1"/>
      <c r="L8" s="107">
        <v>44885</v>
      </c>
      <c r="M8" s="1" t="s">
        <v>60</v>
      </c>
      <c r="N8" s="1"/>
      <c r="O8" s="1"/>
    </row>
    <row r="9" spans="1:15" s="7" customFormat="1">
      <c r="A9" s="1" t="s">
        <v>903</v>
      </c>
      <c r="B9" s="1" t="s">
        <v>904</v>
      </c>
      <c r="C9" s="1" t="s">
        <v>170</v>
      </c>
      <c r="D9" s="1" t="s">
        <v>18</v>
      </c>
      <c r="E9" s="1" t="s">
        <v>395</v>
      </c>
      <c r="F9" s="1" t="s">
        <v>72</v>
      </c>
      <c r="G9" s="1">
        <v>0.33</v>
      </c>
      <c r="H9" s="1">
        <v>0.5</v>
      </c>
      <c r="I9" s="1">
        <v>1</v>
      </c>
      <c r="J9" s="1">
        <v>1</v>
      </c>
      <c r="K9" s="1"/>
      <c r="L9" s="107">
        <v>44571</v>
      </c>
      <c r="M9" s="1" t="s">
        <v>1637</v>
      </c>
      <c r="N9" s="1"/>
      <c r="O9" s="1"/>
    </row>
    <row r="10" spans="1:15" s="7" customFormat="1">
      <c r="A10" s="1" t="s">
        <v>1497</v>
      </c>
      <c r="B10" s="1" t="s">
        <v>1498</v>
      </c>
      <c r="C10" s="1" t="s">
        <v>1457</v>
      </c>
      <c r="D10" s="1" t="s">
        <v>60</v>
      </c>
      <c r="E10" s="1"/>
      <c r="F10" s="1" t="s">
        <v>61</v>
      </c>
      <c r="G10" s="105">
        <v>0.5</v>
      </c>
      <c r="H10" s="1">
        <v>0.5</v>
      </c>
      <c r="I10" s="1">
        <v>1</v>
      </c>
      <c r="J10" s="1">
        <v>1</v>
      </c>
      <c r="K10" s="1" t="s">
        <v>404</v>
      </c>
      <c r="L10" s="27">
        <v>1</v>
      </c>
      <c r="M10" s="27" t="s">
        <v>1637</v>
      </c>
      <c r="N10" s="1"/>
      <c r="O10" s="1"/>
    </row>
    <row r="11" spans="1:15" s="7" customFormat="1">
      <c r="A11" s="1" t="s">
        <v>393</v>
      </c>
      <c r="B11" s="1" t="s">
        <v>394</v>
      </c>
      <c r="C11" s="1" t="s">
        <v>304</v>
      </c>
      <c r="D11" s="1" t="s">
        <v>395</v>
      </c>
      <c r="E11" s="1"/>
      <c r="F11" s="1" t="s">
        <v>61</v>
      </c>
      <c r="G11" s="105">
        <v>0.5</v>
      </c>
      <c r="H11" s="1">
        <v>1</v>
      </c>
      <c r="I11" s="1">
        <v>1</v>
      </c>
      <c r="J11" s="1">
        <v>1</v>
      </c>
      <c r="K11" s="1" t="s">
        <v>392</v>
      </c>
      <c r="L11" s="27" t="s">
        <v>200</v>
      </c>
      <c r="M11" s="27" t="s">
        <v>1637</v>
      </c>
      <c r="N11" s="1"/>
      <c r="O11" s="1"/>
    </row>
    <row r="12" spans="1:15" s="7" customFormat="1">
      <c r="A12" s="1" t="s">
        <v>396</v>
      </c>
      <c r="B12" s="1" t="s">
        <v>397</v>
      </c>
      <c r="C12" s="1" t="s">
        <v>304</v>
      </c>
      <c r="D12" s="1" t="s">
        <v>60</v>
      </c>
      <c r="E12" s="1"/>
      <c r="F12" s="1" t="s">
        <v>61</v>
      </c>
      <c r="G12" s="105">
        <v>0.5</v>
      </c>
      <c r="H12" s="1">
        <v>1</v>
      </c>
      <c r="I12" s="1">
        <v>1</v>
      </c>
      <c r="J12" s="1">
        <v>1</v>
      </c>
      <c r="K12" s="1" t="s">
        <v>392</v>
      </c>
      <c r="L12" s="27" t="s">
        <v>398</v>
      </c>
      <c r="M12" s="27" t="s">
        <v>1637</v>
      </c>
      <c r="N12" s="1"/>
      <c r="O12" s="1"/>
    </row>
    <row r="13" spans="1:15" s="7" customFormat="1">
      <c r="A13" s="1" t="s">
        <v>1460</v>
      </c>
      <c r="B13" s="1" t="s">
        <v>1461</v>
      </c>
      <c r="C13" s="1" t="s">
        <v>304</v>
      </c>
      <c r="D13" s="1" t="s">
        <v>110</v>
      </c>
      <c r="E13" s="1"/>
      <c r="F13" s="1" t="s">
        <v>61</v>
      </c>
      <c r="G13" s="105">
        <v>0.5</v>
      </c>
      <c r="H13" s="1">
        <v>2</v>
      </c>
      <c r="I13" s="1">
        <v>2</v>
      </c>
      <c r="J13" s="1">
        <v>2</v>
      </c>
      <c r="K13" s="1" t="s">
        <v>98</v>
      </c>
      <c r="L13" s="27" t="s">
        <v>1426</v>
      </c>
      <c r="M13" s="27" t="s">
        <v>1637</v>
      </c>
      <c r="N13" s="1"/>
      <c r="O13" s="1"/>
    </row>
    <row r="14" spans="1:15" s="7" customFormat="1">
      <c r="A14" s="1" t="s">
        <v>1031</v>
      </c>
      <c r="B14" s="1" t="s">
        <v>1032</v>
      </c>
      <c r="C14" s="1" t="s">
        <v>304</v>
      </c>
      <c r="D14" s="1" t="s">
        <v>110</v>
      </c>
      <c r="E14" s="1"/>
      <c r="F14" s="1" t="s">
        <v>206</v>
      </c>
      <c r="G14" s="105">
        <v>0.5</v>
      </c>
      <c r="H14" s="1">
        <v>2</v>
      </c>
      <c r="I14" s="1">
        <v>2</v>
      </c>
      <c r="J14" s="1">
        <v>2</v>
      </c>
      <c r="K14" s="1" t="s">
        <v>392</v>
      </c>
      <c r="L14" s="27" t="s">
        <v>1655</v>
      </c>
      <c r="M14" s="27" t="s">
        <v>1637</v>
      </c>
      <c r="N14" s="1"/>
      <c r="O14" s="1"/>
    </row>
    <row r="15" spans="1:15" s="7" customFormat="1">
      <c r="A15" s="1" t="s">
        <v>1033</v>
      </c>
      <c r="B15" s="1" t="s">
        <v>1034</v>
      </c>
      <c r="C15" s="1" t="s">
        <v>304</v>
      </c>
      <c r="D15" s="1" t="s">
        <v>110</v>
      </c>
      <c r="E15" s="1"/>
      <c r="F15" s="1" t="s">
        <v>61</v>
      </c>
      <c r="G15" s="105">
        <v>0.5</v>
      </c>
      <c r="H15" s="1">
        <v>2</v>
      </c>
      <c r="I15" s="1">
        <v>2</v>
      </c>
      <c r="J15" s="1">
        <v>2</v>
      </c>
      <c r="K15" s="1" t="s">
        <v>98</v>
      </c>
      <c r="L15" s="27" t="s">
        <v>1655</v>
      </c>
      <c r="M15" s="27" t="s">
        <v>1637</v>
      </c>
      <c r="N15" s="1"/>
      <c r="O15" s="1"/>
    </row>
    <row r="16" spans="1:15" s="7" customFormat="1">
      <c r="A16" s="1" t="s">
        <v>630</v>
      </c>
      <c r="B16" s="1" t="s">
        <v>631</v>
      </c>
      <c r="C16" s="1" t="s">
        <v>304</v>
      </c>
      <c r="D16" s="1" t="s">
        <v>632</v>
      </c>
      <c r="E16" s="1" t="s">
        <v>110</v>
      </c>
      <c r="F16" s="1" t="s">
        <v>61</v>
      </c>
      <c r="G16" s="1">
        <v>0.5</v>
      </c>
      <c r="H16" s="1">
        <v>0.5</v>
      </c>
      <c r="I16" s="1">
        <v>0.5</v>
      </c>
      <c r="J16" s="1">
        <v>0.5</v>
      </c>
      <c r="K16" s="1" t="s">
        <v>392</v>
      </c>
      <c r="L16" s="1" t="s">
        <v>1642</v>
      </c>
      <c r="M16" s="1" t="s">
        <v>1637</v>
      </c>
      <c r="N16" s="1"/>
      <c r="O16" s="1"/>
    </row>
    <row r="17" spans="1:15" s="7" customFormat="1">
      <c r="A17" s="1" t="s">
        <v>1429</v>
      </c>
      <c r="B17" s="1" t="s">
        <v>1430</v>
      </c>
      <c r="C17" s="1" t="s">
        <v>205</v>
      </c>
      <c r="D17" s="1" t="s">
        <v>60</v>
      </c>
      <c r="E17" s="1"/>
      <c r="F17" s="1" t="s">
        <v>20</v>
      </c>
      <c r="G17" s="105">
        <v>1</v>
      </c>
      <c r="H17" s="1">
        <v>1</v>
      </c>
      <c r="I17" s="1">
        <v>1</v>
      </c>
      <c r="J17" s="1">
        <v>1</v>
      </c>
      <c r="K17" s="1" t="s">
        <v>98</v>
      </c>
      <c r="L17" s="27" t="s">
        <v>344</v>
      </c>
      <c r="M17" s="27" t="s">
        <v>60</v>
      </c>
      <c r="N17" s="1"/>
      <c r="O17" s="1"/>
    </row>
    <row r="18" spans="1:15" s="7" customFormat="1">
      <c r="A18" s="1" t="s">
        <v>996</v>
      </c>
      <c r="B18" s="1" t="s">
        <v>997</v>
      </c>
      <c r="C18" s="1" t="s">
        <v>304</v>
      </c>
      <c r="D18" s="1" t="s">
        <v>110</v>
      </c>
      <c r="E18" s="1"/>
      <c r="F18" s="1" t="s">
        <v>206</v>
      </c>
      <c r="G18" s="105">
        <v>1</v>
      </c>
      <c r="H18" s="1">
        <v>1</v>
      </c>
      <c r="I18" s="1">
        <v>2</v>
      </c>
      <c r="J18" s="1">
        <v>2</v>
      </c>
      <c r="K18" s="1" t="s">
        <v>603</v>
      </c>
      <c r="L18" s="27" t="s">
        <v>998</v>
      </c>
      <c r="M18" s="27" t="s">
        <v>1637</v>
      </c>
      <c r="N18" s="1"/>
      <c r="O18" s="1"/>
    </row>
    <row r="19" spans="1:15" s="7" customFormat="1">
      <c r="A19" s="1" t="s">
        <v>999</v>
      </c>
      <c r="B19" s="1" t="s">
        <v>1000</v>
      </c>
      <c r="C19" s="1" t="s">
        <v>304</v>
      </c>
      <c r="D19" s="1" t="s">
        <v>110</v>
      </c>
      <c r="E19" s="1"/>
      <c r="F19" s="1" t="s">
        <v>206</v>
      </c>
      <c r="G19" s="105">
        <v>1</v>
      </c>
      <c r="H19" s="1">
        <v>1</v>
      </c>
      <c r="I19" s="1">
        <v>2</v>
      </c>
      <c r="J19" s="1">
        <v>2</v>
      </c>
      <c r="K19" s="1" t="s">
        <v>404</v>
      </c>
      <c r="L19" s="27" t="s">
        <v>1647</v>
      </c>
      <c r="M19" s="27" t="s">
        <v>1637</v>
      </c>
      <c r="N19" s="1"/>
      <c r="O19" s="1"/>
    </row>
    <row r="20" spans="1:15" s="7" customFormat="1">
      <c r="A20" s="1" t="s">
        <v>870</v>
      </c>
      <c r="B20" s="1" t="s">
        <v>871</v>
      </c>
      <c r="C20" s="1" t="s">
        <v>312</v>
      </c>
      <c r="D20" s="1" t="s">
        <v>60</v>
      </c>
      <c r="E20" s="1"/>
      <c r="F20" s="1" t="s">
        <v>61</v>
      </c>
      <c r="G20" s="105">
        <v>1</v>
      </c>
      <c r="H20" s="1">
        <v>1</v>
      </c>
      <c r="I20" s="1">
        <v>1</v>
      </c>
      <c r="J20" s="1">
        <v>1</v>
      </c>
      <c r="K20" s="1" t="s">
        <v>867</v>
      </c>
      <c r="L20" s="27">
        <v>44204</v>
      </c>
      <c r="M20" s="27" t="s">
        <v>60</v>
      </c>
      <c r="N20" s="1"/>
      <c r="O20" s="1"/>
    </row>
    <row r="21" spans="1:15" s="7" customFormat="1">
      <c r="A21" s="1" t="s">
        <v>865</v>
      </c>
      <c r="B21" s="1" t="s">
        <v>866</v>
      </c>
      <c r="C21" s="1" t="s">
        <v>312</v>
      </c>
      <c r="D21" s="1" t="s">
        <v>60</v>
      </c>
      <c r="E21" s="1"/>
      <c r="F21" s="1" t="s">
        <v>61</v>
      </c>
      <c r="G21" s="105">
        <v>1</v>
      </c>
      <c r="H21" s="1">
        <v>1</v>
      </c>
      <c r="I21" s="1">
        <v>1</v>
      </c>
      <c r="J21" s="1">
        <v>1</v>
      </c>
      <c r="K21" s="1" t="s">
        <v>867</v>
      </c>
      <c r="L21" s="27">
        <v>44204</v>
      </c>
      <c r="M21" s="27" t="s">
        <v>60</v>
      </c>
      <c r="N21" s="1"/>
      <c r="O21" s="1"/>
    </row>
    <row r="22" spans="1:15" s="7" customFormat="1">
      <c r="A22" s="1" t="s">
        <v>79</v>
      </c>
      <c r="B22" s="1" t="s">
        <v>80</v>
      </c>
      <c r="C22" s="1" t="s">
        <v>59</v>
      </c>
      <c r="D22" s="1" t="s">
        <v>60</v>
      </c>
      <c r="E22" s="1" t="s">
        <v>60</v>
      </c>
      <c r="F22" s="1" t="s">
        <v>61</v>
      </c>
      <c r="G22" s="1">
        <v>1</v>
      </c>
      <c r="H22" s="1">
        <v>1</v>
      </c>
      <c r="I22" s="1">
        <v>1</v>
      </c>
      <c r="J22" s="1">
        <v>1</v>
      </c>
      <c r="K22" s="1" t="s">
        <v>59</v>
      </c>
      <c r="L22" s="27" t="s">
        <v>1842</v>
      </c>
      <c r="M22" s="27" t="s">
        <v>1639</v>
      </c>
      <c r="N22" s="1"/>
      <c r="O22" s="1"/>
    </row>
    <row r="23" spans="1:15" s="7" customFormat="1">
      <c r="A23" s="1" t="s">
        <v>73</v>
      </c>
      <c r="B23" s="1" t="s">
        <v>74</v>
      </c>
      <c r="C23" s="1" t="s">
        <v>59</v>
      </c>
      <c r="D23" s="1" t="s">
        <v>60</v>
      </c>
      <c r="E23" s="1" t="s">
        <v>60</v>
      </c>
      <c r="F23" s="1" t="s">
        <v>20</v>
      </c>
      <c r="G23" s="1">
        <v>1</v>
      </c>
      <c r="H23" s="1">
        <v>1</v>
      </c>
      <c r="I23" s="1" t="s">
        <v>62</v>
      </c>
      <c r="J23" s="1">
        <v>1</v>
      </c>
      <c r="K23" s="1" t="s">
        <v>59</v>
      </c>
      <c r="L23" s="27" t="s">
        <v>1843</v>
      </c>
      <c r="M23" s="27" t="s">
        <v>1639</v>
      </c>
      <c r="N23" s="1"/>
      <c r="O23" s="1"/>
    </row>
    <row r="24" spans="1:15" s="7" customFormat="1">
      <c r="A24" s="1" t="s">
        <v>77</v>
      </c>
      <c r="B24" s="1" t="s">
        <v>78</v>
      </c>
      <c r="C24" s="1" t="s">
        <v>59</v>
      </c>
      <c r="D24" s="1" t="s">
        <v>60</v>
      </c>
      <c r="E24" s="1" t="s">
        <v>60</v>
      </c>
      <c r="F24" s="1" t="s">
        <v>61</v>
      </c>
      <c r="G24" s="1">
        <v>1</v>
      </c>
      <c r="H24" s="1">
        <v>1</v>
      </c>
      <c r="I24" s="1">
        <v>1</v>
      </c>
      <c r="J24" s="1">
        <v>1</v>
      </c>
      <c r="K24" s="1" t="s">
        <v>59</v>
      </c>
      <c r="L24" s="27" t="s">
        <v>1842</v>
      </c>
      <c r="M24" s="27" t="s">
        <v>1639</v>
      </c>
      <c r="N24" s="1"/>
      <c r="O24" s="1"/>
    </row>
    <row r="25" spans="1:15" s="7" customFormat="1">
      <c r="A25" s="1" t="s">
        <v>623</v>
      </c>
      <c r="B25" s="1" t="s">
        <v>624</v>
      </c>
      <c r="C25" s="1" t="s">
        <v>304</v>
      </c>
      <c r="D25" s="1" t="s">
        <v>612</v>
      </c>
      <c r="E25" s="1" t="s">
        <v>454</v>
      </c>
      <c r="F25" s="1" t="s">
        <v>206</v>
      </c>
      <c r="G25" s="105">
        <v>1</v>
      </c>
      <c r="H25" s="1">
        <v>2</v>
      </c>
      <c r="I25" s="1">
        <v>2</v>
      </c>
      <c r="J25" s="1">
        <v>2</v>
      </c>
      <c r="K25" s="1" t="s">
        <v>429</v>
      </c>
      <c r="L25" s="27" t="s">
        <v>1643</v>
      </c>
      <c r="M25" s="27" t="s">
        <v>60</v>
      </c>
      <c r="N25" s="1"/>
      <c r="O25" s="1"/>
    </row>
    <row r="26" spans="1:15" s="7" customFormat="1">
      <c r="A26" s="1" t="s">
        <v>1531</v>
      </c>
      <c r="B26" s="1" t="s">
        <v>1532</v>
      </c>
      <c r="C26" s="1" t="s">
        <v>1533</v>
      </c>
      <c r="D26" s="1" t="s">
        <v>60</v>
      </c>
      <c r="E26" s="1"/>
      <c r="F26" s="1" t="s">
        <v>20</v>
      </c>
      <c r="G26" s="105">
        <v>1</v>
      </c>
      <c r="H26" s="1">
        <v>2</v>
      </c>
      <c r="I26" s="1">
        <v>1</v>
      </c>
      <c r="J26" s="1">
        <v>1</v>
      </c>
      <c r="K26" s="1" t="s">
        <v>886</v>
      </c>
      <c r="L26" s="27" t="s">
        <v>1644</v>
      </c>
      <c r="M26" s="27" t="s">
        <v>1639</v>
      </c>
      <c r="N26" s="1"/>
      <c r="O26" s="1"/>
    </row>
    <row r="27" spans="1:15" s="7" customFormat="1">
      <c r="A27" s="1" t="s">
        <v>402</v>
      </c>
      <c r="B27" s="1" t="s">
        <v>403</v>
      </c>
      <c r="C27" s="1" t="s">
        <v>205</v>
      </c>
      <c r="D27" s="1" t="s">
        <v>60</v>
      </c>
      <c r="E27" s="1"/>
      <c r="F27" s="1" t="s">
        <v>206</v>
      </c>
      <c r="G27" s="105">
        <v>1</v>
      </c>
      <c r="H27" s="1">
        <v>2</v>
      </c>
      <c r="I27" s="1">
        <v>1</v>
      </c>
      <c r="J27" s="1">
        <v>1</v>
      </c>
      <c r="K27" s="1" t="s">
        <v>404</v>
      </c>
      <c r="L27" s="27" t="s">
        <v>405</v>
      </c>
      <c r="M27" s="27" t="s">
        <v>60</v>
      </c>
      <c r="N27" s="1" t="s">
        <v>406</v>
      </c>
      <c r="O27" s="1"/>
    </row>
    <row r="28" spans="1:15" s="7" customFormat="1">
      <c r="A28" s="1" t="s">
        <v>1255</v>
      </c>
      <c r="B28" s="1" t="s">
        <v>1256</v>
      </c>
      <c r="C28" s="1" t="s">
        <v>59</v>
      </c>
      <c r="D28" s="1" t="s">
        <v>60</v>
      </c>
      <c r="E28" s="1"/>
      <c r="F28" s="1" t="s">
        <v>61</v>
      </c>
      <c r="G28" s="105">
        <v>1</v>
      </c>
      <c r="H28" s="1">
        <v>2</v>
      </c>
      <c r="I28" s="1">
        <v>1</v>
      </c>
      <c r="J28" s="1">
        <v>1</v>
      </c>
      <c r="K28" s="1" t="s">
        <v>59</v>
      </c>
      <c r="L28" s="27" t="s">
        <v>1645</v>
      </c>
      <c r="M28" s="27" t="s">
        <v>1639</v>
      </c>
      <c r="N28" s="1" t="s">
        <v>1257</v>
      </c>
      <c r="O28" s="1"/>
    </row>
    <row r="29" spans="1:15" s="7" customFormat="1">
      <c r="A29" s="1" t="s">
        <v>1458</v>
      </c>
      <c r="B29" s="1" t="s">
        <v>1459</v>
      </c>
      <c r="C29" s="1" t="s">
        <v>304</v>
      </c>
      <c r="D29" s="1" t="s">
        <v>60</v>
      </c>
      <c r="E29" s="1"/>
      <c r="F29" s="1" t="s">
        <v>206</v>
      </c>
      <c r="G29" s="105">
        <v>1</v>
      </c>
      <c r="H29" s="1">
        <v>3</v>
      </c>
      <c r="I29" s="1">
        <v>3</v>
      </c>
      <c r="J29" s="1">
        <v>3</v>
      </c>
      <c r="K29" s="1" t="s">
        <v>627</v>
      </c>
      <c r="L29" s="27" t="s">
        <v>1643</v>
      </c>
      <c r="M29" s="27" t="s">
        <v>60</v>
      </c>
      <c r="N29" s="1"/>
      <c r="O29" s="1"/>
    </row>
    <row r="30" spans="1:15" s="7" customFormat="1">
      <c r="A30" s="1" t="s">
        <v>1481</v>
      </c>
      <c r="B30" s="1" t="s">
        <v>1482</v>
      </c>
      <c r="C30" s="1" t="s">
        <v>304</v>
      </c>
      <c r="D30" s="1" t="s">
        <v>110</v>
      </c>
      <c r="E30" s="1"/>
      <c r="F30" s="1" t="s">
        <v>206</v>
      </c>
      <c r="G30" s="105">
        <v>1</v>
      </c>
      <c r="H30" s="1">
        <v>3</v>
      </c>
      <c r="I30" s="1">
        <v>3</v>
      </c>
      <c r="J30" s="1">
        <v>3</v>
      </c>
      <c r="K30" s="1" t="s">
        <v>392</v>
      </c>
      <c r="L30" s="27">
        <v>44499</v>
      </c>
      <c r="M30" s="27" t="s">
        <v>1637</v>
      </c>
      <c r="N30" s="1"/>
      <c r="O30" s="1"/>
    </row>
    <row r="31" spans="1:15" s="7" customFormat="1">
      <c r="A31" s="1" t="s">
        <v>1183</v>
      </c>
      <c r="B31" s="1" t="s">
        <v>1184</v>
      </c>
      <c r="C31" s="1" t="s">
        <v>59</v>
      </c>
      <c r="D31" s="1" t="s">
        <v>60</v>
      </c>
      <c r="E31" s="1"/>
      <c r="F31" s="1" t="s">
        <v>61</v>
      </c>
      <c r="G31" s="105">
        <v>1</v>
      </c>
      <c r="H31" s="1">
        <v>3</v>
      </c>
      <c r="I31" s="1">
        <v>2</v>
      </c>
      <c r="J31" s="1">
        <v>2</v>
      </c>
      <c r="K31" s="1" t="s">
        <v>59</v>
      </c>
      <c r="L31" s="27" t="s">
        <v>1641</v>
      </c>
      <c r="M31" s="27" t="s">
        <v>1639</v>
      </c>
      <c r="N31" s="1"/>
      <c r="O31" s="1"/>
    </row>
    <row r="32" spans="1:15" s="7" customFormat="1">
      <c r="A32" s="1" t="s">
        <v>549</v>
      </c>
      <c r="B32" s="1" t="s">
        <v>550</v>
      </c>
      <c r="C32" s="1" t="s">
        <v>551</v>
      </c>
      <c r="D32" s="1" t="s">
        <v>552</v>
      </c>
      <c r="E32" s="1" t="s">
        <v>553</v>
      </c>
      <c r="F32" s="1" t="s">
        <v>20</v>
      </c>
      <c r="G32" s="105">
        <v>1</v>
      </c>
      <c r="H32" s="1">
        <v>3</v>
      </c>
      <c r="I32" s="1">
        <v>2</v>
      </c>
      <c r="J32" s="1">
        <v>2</v>
      </c>
      <c r="K32" s="1" t="s">
        <v>554</v>
      </c>
      <c r="L32" s="27">
        <v>1</v>
      </c>
      <c r="M32" s="27" t="s">
        <v>60</v>
      </c>
      <c r="N32" s="1"/>
      <c r="O32" s="1"/>
    </row>
    <row r="33" spans="1:15" s="7" customFormat="1">
      <c r="A33" s="1" t="s">
        <v>485</v>
      </c>
      <c r="B33" s="1" t="s">
        <v>486</v>
      </c>
      <c r="C33" s="1" t="s">
        <v>487</v>
      </c>
      <c r="D33" s="1" t="s">
        <v>488</v>
      </c>
      <c r="E33" s="1" t="s">
        <v>32</v>
      </c>
      <c r="F33" s="1" t="s">
        <v>20</v>
      </c>
      <c r="G33" s="105">
        <v>1</v>
      </c>
      <c r="H33" s="1">
        <v>4</v>
      </c>
      <c r="I33" s="1">
        <v>2</v>
      </c>
      <c r="J33" s="1">
        <v>2</v>
      </c>
      <c r="K33" s="1" t="s">
        <v>47</v>
      </c>
      <c r="L33" s="27">
        <v>1</v>
      </c>
      <c r="M33" s="27" t="s">
        <v>60</v>
      </c>
      <c r="N33" s="1"/>
      <c r="O33" s="1"/>
    </row>
    <row r="34" spans="1:15" s="7" customFormat="1">
      <c r="A34" s="1" t="s">
        <v>566</v>
      </c>
      <c r="B34" s="1" t="s">
        <v>567</v>
      </c>
      <c r="C34" s="1" t="s">
        <v>568</v>
      </c>
      <c r="D34" s="1" t="s">
        <v>488</v>
      </c>
      <c r="E34" s="1" t="s">
        <v>569</v>
      </c>
      <c r="F34" s="1" t="s">
        <v>20</v>
      </c>
      <c r="G34" s="105">
        <v>1</v>
      </c>
      <c r="H34" s="1">
        <v>4</v>
      </c>
      <c r="I34" s="1">
        <v>2</v>
      </c>
      <c r="J34" s="1">
        <v>2</v>
      </c>
      <c r="K34" s="1" t="s">
        <v>570</v>
      </c>
      <c r="L34" s="27">
        <v>1</v>
      </c>
      <c r="M34" s="27" t="s">
        <v>1637</v>
      </c>
      <c r="N34" s="1" t="s">
        <v>571</v>
      </c>
      <c r="O34" s="1"/>
    </row>
    <row r="35" spans="1:15" s="7" customFormat="1">
      <c r="A35" s="1" t="s">
        <v>1160</v>
      </c>
      <c r="B35" s="1" t="s">
        <v>1161</v>
      </c>
      <c r="C35" s="1" t="s">
        <v>238</v>
      </c>
      <c r="D35" s="1" t="s">
        <v>60</v>
      </c>
      <c r="E35" s="1"/>
      <c r="F35" s="1" t="s">
        <v>61</v>
      </c>
      <c r="G35" s="105">
        <v>1</v>
      </c>
      <c r="H35" s="1">
        <v>9</v>
      </c>
      <c r="I35" s="1">
        <v>3</v>
      </c>
      <c r="J35" s="1">
        <v>3</v>
      </c>
      <c r="K35" s="1" t="s">
        <v>98</v>
      </c>
      <c r="L35" s="27" t="s">
        <v>1162</v>
      </c>
      <c r="M35" s="27" t="s">
        <v>1637</v>
      </c>
      <c r="N35" s="1"/>
      <c r="O35" s="1"/>
    </row>
    <row r="36" spans="1:15" s="7" customFormat="1">
      <c r="A36" s="1" t="s">
        <v>1575</v>
      </c>
      <c r="B36" s="1"/>
      <c r="C36" s="1" t="s">
        <v>1576</v>
      </c>
      <c r="D36" s="1" t="s">
        <v>60</v>
      </c>
      <c r="E36" s="1" t="s">
        <v>1559</v>
      </c>
      <c r="F36" s="1" t="s">
        <v>20</v>
      </c>
      <c r="G36" s="105">
        <v>1</v>
      </c>
      <c r="H36" s="1"/>
      <c r="I36" s="1">
        <v>1</v>
      </c>
      <c r="J36" s="1"/>
      <c r="K36" s="1" t="s">
        <v>98</v>
      </c>
      <c r="L36" s="27" t="s">
        <v>1642</v>
      </c>
      <c r="M36" s="27" t="s">
        <v>60</v>
      </c>
      <c r="N36" s="1"/>
      <c r="O36" s="1"/>
    </row>
    <row r="37" spans="1:15" s="7" customFormat="1">
      <c r="A37" s="1" t="s">
        <v>1339</v>
      </c>
      <c r="B37" s="1" t="s">
        <v>1340</v>
      </c>
      <c r="C37" s="1" t="s">
        <v>170</v>
      </c>
      <c r="D37" s="1" t="s">
        <v>387</v>
      </c>
      <c r="E37" s="1" t="s">
        <v>1341</v>
      </c>
      <c r="F37" s="1" t="s">
        <v>61</v>
      </c>
      <c r="G37" s="1">
        <v>1</v>
      </c>
      <c r="H37" s="1">
        <v>1</v>
      </c>
      <c r="I37" s="1">
        <v>2</v>
      </c>
      <c r="J37" s="1">
        <v>2</v>
      </c>
      <c r="K37" s="1" t="s">
        <v>181</v>
      </c>
      <c r="L37" s="1" t="s">
        <v>1647</v>
      </c>
      <c r="M37" s="1" t="s">
        <v>60</v>
      </c>
      <c r="N37" s="1"/>
      <c r="O37" s="1"/>
    </row>
    <row r="38" spans="1:15" s="7" customFormat="1">
      <c r="A38" s="1" t="s">
        <v>223</v>
      </c>
      <c r="B38" s="1" t="s">
        <v>224</v>
      </c>
      <c r="C38" s="1" t="s">
        <v>225</v>
      </c>
      <c r="D38" s="1" t="s">
        <v>18</v>
      </c>
      <c r="E38" s="1" t="s">
        <v>226</v>
      </c>
      <c r="F38" s="1" t="s">
        <v>20</v>
      </c>
      <c r="G38" s="1">
        <v>1</v>
      </c>
      <c r="H38" s="107">
        <v>44563</v>
      </c>
      <c r="I38" s="1">
        <v>1</v>
      </c>
      <c r="J38" s="1">
        <v>1</v>
      </c>
      <c r="K38" s="1"/>
      <c r="L38" s="107">
        <v>44663</v>
      </c>
      <c r="M38" s="1" t="s">
        <v>1637</v>
      </c>
      <c r="N38" s="1"/>
      <c r="O38" s="1"/>
    </row>
    <row r="39" spans="1:15" s="7" customFormat="1">
      <c r="A39" s="1" t="s">
        <v>194</v>
      </c>
      <c r="B39" s="1" t="s">
        <v>195</v>
      </c>
      <c r="C39" s="1" t="s">
        <v>59</v>
      </c>
      <c r="D39" s="1" t="s">
        <v>18</v>
      </c>
      <c r="E39" s="1" t="s">
        <v>60</v>
      </c>
      <c r="F39" s="1" t="s">
        <v>20</v>
      </c>
      <c r="G39" s="1">
        <v>1</v>
      </c>
      <c r="H39" s="1">
        <v>3</v>
      </c>
      <c r="I39" s="1">
        <v>0.5</v>
      </c>
      <c r="J39" s="1">
        <v>1</v>
      </c>
      <c r="K39" s="1" t="s">
        <v>98</v>
      </c>
      <c r="L39" s="107">
        <v>44732</v>
      </c>
      <c r="M39" s="1" t="s">
        <v>1639</v>
      </c>
      <c r="N39" s="1"/>
      <c r="O39" s="1"/>
    </row>
    <row r="40" spans="1:15" s="7" customFormat="1">
      <c r="A40" s="1" t="s">
        <v>105</v>
      </c>
      <c r="B40" s="1" t="s">
        <v>106</v>
      </c>
      <c r="C40" s="1" t="s">
        <v>101</v>
      </c>
      <c r="D40" s="1" t="s">
        <v>18</v>
      </c>
      <c r="E40" s="1" t="s">
        <v>60</v>
      </c>
      <c r="F40" s="1" t="s">
        <v>61</v>
      </c>
      <c r="G40" s="1">
        <v>1</v>
      </c>
      <c r="H40" s="1">
        <v>3</v>
      </c>
      <c r="I40" s="1">
        <v>1</v>
      </c>
      <c r="J40" s="1">
        <v>1</v>
      </c>
      <c r="K40" s="1" t="s">
        <v>59</v>
      </c>
      <c r="L40" s="107">
        <v>44572</v>
      </c>
      <c r="M40" s="1" t="s">
        <v>1639</v>
      </c>
      <c r="N40" s="1"/>
      <c r="O40" s="1"/>
    </row>
    <row r="41" spans="1:15" s="7" customFormat="1">
      <c r="A41" s="1" t="s">
        <v>73</v>
      </c>
      <c r="B41" s="1" t="s">
        <v>74</v>
      </c>
      <c r="C41" s="1" t="s">
        <v>59</v>
      </c>
      <c r="D41" s="1" t="s">
        <v>60</v>
      </c>
      <c r="E41" s="1" t="s">
        <v>60</v>
      </c>
      <c r="F41" s="1" t="s">
        <v>20</v>
      </c>
      <c r="G41" s="1">
        <v>1</v>
      </c>
      <c r="H41" s="1">
        <v>1</v>
      </c>
      <c r="I41" s="1" t="s">
        <v>62</v>
      </c>
      <c r="J41" s="1">
        <v>1</v>
      </c>
      <c r="K41" s="1" t="s">
        <v>59</v>
      </c>
      <c r="L41" s="1" t="s">
        <v>1843</v>
      </c>
      <c r="M41" s="1" t="s">
        <v>1639</v>
      </c>
      <c r="N41" s="1"/>
      <c r="O41" s="1"/>
    </row>
    <row r="42" spans="1:15" s="7" customFormat="1">
      <c r="A42" s="1" t="s">
        <v>77</v>
      </c>
      <c r="B42" s="1" t="s">
        <v>78</v>
      </c>
      <c r="C42" s="1" t="s">
        <v>59</v>
      </c>
      <c r="D42" s="1" t="s">
        <v>60</v>
      </c>
      <c r="E42" s="1" t="s">
        <v>60</v>
      </c>
      <c r="F42" s="1" t="s">
        <v>61</v>
      </c>
      <c r="G42" s="1">
        <v>1</v>
      </c>
      <c r="H42" s="1">
        <v>1</v>
      </c>
      <c r="I42" s="1">
        <v>1</v>
      </c>
      <c r="J42" s="1">
        <v>1</v>
      </c>
      <c r="K42" s="1" t="s">
        <v>59</v>
      </c>
      <c r="L42" s="1" t="s">
        <v>1842</v>
      </c>
      <c r="M42" s="1" t="s">
        <v>1639</v>
      </c>
      <c r="N42" s="1"/>
      <c r="O42" s="1"/>
    </row>
    <row r="43" spans="1:15" s="7" customFormat="1">
      <c r="A43" s="1" t="s">
        <v>79</v>
      </c>
      <c r="B43" s="1" t="s">
        <v>80</v>
      </c>
      <c r="C43" s="1" t="s">
        <v>59</v>
      </c>
      <c r="D43" s="1" t="s">
        <v>60</v>
      </c>
      <c r="E43" s="1" t="s">
        <v>60</v>
      </c>
      <c r="F43" s="1" t="s">
        <v>61</v>
      </c>
      <c r="G43" s="1">
        <v>1</v>
      </c>
      <c r="H43" s="1">
        <v>1</v>
      </c>
      <c r="I43" s="1">
        <v>1</v>
      </c>
      <c r="J43" s="1">
        <v>1</v>
      </c>
      <c r="K43" s="1" t="s">
        <v>59</v>
      </c>
      <c r="L43" s="1" t="s">
        <v>1842</v>
      </c>
      <c r="M43" s="1" t="s">
        <v>1639</v>
      </c>
      <c r="N43" s="1"/>
      <c r="O43" s="1"/>
    </row>
    <row r="44" spans="1:15" s="7" customFormat="1">
      <c r="A44" s="1" t="s">
        <v>882</v>
      </c>
      <c r="B44" s="1" t="s">
        <v>883</v>
      </c>
      <c r="C44" s="1" t="s">
        <v>315</v>
      </c>
      <c r="D44" s="1" t="s">
        <v>884</v>
      </c>
      <c r="E44" s="1" t="s">
        <v>885</v>
      </c>
      <c r="F44" s="1" t="s">
        <v>61</v>
      </c>
      <c r="G44" s="1">
        <v>1</v>
      </c>
      <c r="H44" s="1">
        <v>2</v>
      </c>
      <c r="I44" s="1">
        <v>2</v>
      </c>
      <c r="J44" s="1">
        <v>2</v>
      </c>
      <c r="K44" s="1" t="s">
        <v>886</v>
      </c>
      <c r="L44" s="1">
        <v>1</v>
      </c>
      <c r="M44" s="1" t="s">
        <v>60</v>
      </c>
      <c r="N44" s="1"/>
      <c r="O44" s="1"/>
    </row>
    <row r="45" spans="1:15" s="7" customFormat="1">
      <c r="A45" s="1" t="s">
        <v>209</v>
      </c>
      <c r="B45" s="1" t="s">
        <v>210</v>
      </c>
      <c r="C45" s="1" t="s">
        <v>205</v>
      </c>
      <c r="D45" s="1" t="s">
        <v>18</v>
      </c>
      <c r="E45" s="1" t="s">
        <v>211</v>
      </c>
      <c r="F45" s="1" t="s">
        <v>61</v>
      </c>
      <c r="G45" s="1">
        <v>1</v>
      </c>
      <c r="H45" s="1">
        <v>2</v>
      </c>
      <c r="I45" s="1">
        <v>2</v>
      </c>
      <c r="J45" s="1">
        <v>2</v>
      </c>
      <c r="K45" s="1" t="s">
        <v>98</v>
      </c>
      <c r="L45" s="107">
        <v>44632</v>
      </c>
      <c r="M45" s="1" t="s">
        <v>60</v>
      </c>
      <c r="N45" s="1"/>
      <c r="O45" s="1"/>
    </row>
    <row r="46" spans="1:15" s="43" customFormat="1">
      <c r="A46" s="1" t="s">
        <v>388</v>
      </c>
      <c r="B46" s="1" t="s">
        <v>389</v>
      </c>
      <c r="C46" s="1" t="s">
        <v>238</v>
      </c>
      <c r="D46" s="1" t="s">
        <v>390</v>
      </c>
      <c r="E46" s="1" t="s">
        <v>391</v>
      </c>
      <c r="F46" s="1" t="s">
        <v>20</v>
      </c>
      <c r="G46" s="1">
        <v>2</v>
      </c>
      <c r="H46" s="1">
        <v>3</v>
      </c>
      <c r="I46" s="1">
        <v>3</v>
      </c>
      <c r="J46" s="1">
        <v>3</v>
      </c>
      <c r="K46" s="1" t="s">
        <v>392</v>
      </c>
      <c r="L46" s="27" t="s">
        <v>139</v>
      </c>
      <c r="M46" s="27" t="s">
        <v>1637</v>
      </c>
      <c r="N46" s="1"/>
      <c r="O46" s="1"/>
    </row>
    <row r="47" spans="1:15" s="43" customFormat="1">
      <c r="A47" s="1" t="s">
        <v>75</v>
      </c>
      <c r="B47" s="1" t="s">
        <v>76</v>
      </c>
      <c r="C47" s="1" t="s">
        <v>59</v>
      </c>
      <c r="D47" s="1" t="s">
        <v>60</v>
      </c>
      <c r="E47" s="1" t="s">
        <v>60</v>
      </c>
      <c r="F47" s="1" t="s">
        <v>61</v>
      </c>
      <c r="G47" s="1">
        <v>2</v>
      </c>
      <c r="H47" s="1">
        <v>2</v>
      </c>
      <c r="I47" s="1" t="s">
        <v>62</v>
      </c>
      <c r="J47" s="1">
        <v>2</v>
      </c>
      <c r="K47" s="1" t="s">
        <v>59</v>
      </c>
      <c r="L47" s="27" t="s">
        <v>1647</v>
      </c>
      <c r="M47" s="27" t="s">
        <v>1639</v>
      </c>
      <c r="N47" s="1"/>
      <c r="O47" s="1"/>
    </row>
    <row r="48" spans="1:15" s="7" customFormat="1">
      <c r="A48" s="1" t="s">
        <v>1410</v>
      </c>
      <c r="B48" s="1" t="s">
        <v>1411</v>
      </c>
      <c r="C48" s="1" t="s">
        <v>170</v>
      </c>
      <c r="D48" s="1" t="s">
        <v>110</v>
      </c>
      <c r="E48" s="1"/>
      <c r="F48" s="1" t="s">
        <v>20</v>
      </c>
      <c r="G48" s="105">
        <v>2</v>
      </c>
      <c r="H48" s="1">
        <v>3</v>
      </c>
      <c r="I48" s="1">
        <v>5</v>
      </c>
      <c r="J48" s="1">
        <v>5</v>
      </c>
      <c r="K48" s="1" t="s">
        <v>98</v>
      </c>
      <c r="L48" s="27">
        <v>1</v>
      </c>
      <c r="M48" s="27" t="s">
        <v>60</v>
      </c>
      <c r="N48" s="1"/>
      <c r="O48" s="1"/>
    </row>
    <row r="49" spans="1:15" s="7" customFormat="1">
      <c r="A49" s="1" t="s">
        <v>620</v>
      </c>
      <c r="B49" s="1" t="s">
        <v>621</v>
      </c>
      <c r="C49" s="1" t="s">
        <v>304</v>
      </c>
      <c r="D49" s="1" t="s">
        <v>622</v>
      </c>
      <c r="E49" s="1"/>
      <c r="F49" s="1" t="s">
        <v>61</v>
      </c>
      <c r="G49" s="105">
        <v>2</v>
      </c>
      <c r="H49" s="1">
        <v>3</v>
      </c>
      <c r="I49" s="1">
        <v>3</v>
      </c>
      <c r="J49" s="1">
        <v>3</v>
      </c>
      <c r="K49" s="1" t="s">
        <v>392</v>
      </c>
      <c r="L49" s="27" t="s">
        <v>1642</v>
      </c>
      <c r="M49" s="27" t="s">
        <v>1637</v>
      </c>
      <c r="N49" s="1"/>
      <c r="O49" s="1"/>
    </row>
    <row r="50" spans="1:15" s="7" customFormat="1">
      <c r="A50" s="1" t="s">
        <v>1424</v>
      </c>
      <c r="B50" s="1" t="s">
        <v>1425</v>
      </c>
      <c r="C50" s="1" t="s">
        <v>205</v>
      </c>
      <c r="D50" s="1" t="s">
        <v>60</v>
      </c>
      <c r="E50" s="1"/>
      <c r="F50" s="1" t="s">
        <v>206</v>
      </c>
      <c r="G50" s="105">
        <v>2</v>
      </c>
      <c r="H50" s="1">
        <v>3</v>
      </c>
      <c r="I50" s="1">
        <v>2</v>
      </c>
      <c r="J50" s="1">
        <v>2</v>
      </c>
      <c r="K50" s="1" t="s">
        <v>404</v>
      </c>
      <c r="L50" s="27" t="s">
        <v>1426</v>
      </c>
      <c r="M50" s="27" t="s">
        <v>60</v>
      </c>
      <c r="N50" s="1"/>
      <c r="O50" s="1"/>
    </row>
    <row r="51" spans="1:15" s="7" customFormat="1">
      <c r="A51" s="1" t="s">
        <v>1846</v>
      </c>
      <c r="B51" s="1" t="s">
        <v>1844</v>
      </c>
      <c r="C51" s="1" t="s">
        <v>205</v>
      </c>
      <c r="D51" s="1" t="s">
        <v>1845</v>
      </c>
      <c r="E51" s="1"/>
      <c r="F51" s="1" t="s">
        <v>20</v>
      </c>
      <c r="G51" s="105">
        <v>2</v>
      </c>
      <c r="H51" s="1">
        <v>4</v>
      </c>
      <c r="I51" s="1">
        <v>4</v>
      </c>
      <c r="J51" s="1">
        <v>4</v>
      </c>
      <c r="K51" s="1" t="s">
        <v>603</v>
      </c>
      <c r="L51" s="27" t="s">
        <v>1843</v>
      </c>
      <c r="M51" s="27" t="s">
        <v>1637</v>
      </c>
      <c r="N51" s="1"/>
      <c r="O51" s="1"/>
    </row>
    <row r="52" spans="1:15" s="7" customFormat="1">
      <c r="A52" s="1" t="s">
        <v>1840</v>
      </c>
      <c r="B52" s="1" t="s">
        <v>1119</v>
      </c>
      <c r="C52" s="1" t="s">
        <v>205</v>
      </c>
      <c r="D52" s="1" t="s">
        <v>226</v>
      </c>
      <c r="E52" s="1" t="s">
        <v>18</v>
      </c>
      <c r="F52" s="1" t="s">
        <v>61</v>
      </c>
      <c r="G52" s="105">
        <v>2</v>
      </c>
      <c r="H52" s="1">
        <v>4</v>
      </c>
      <c r="I52" s="1">
        <v>3</v>
      </c>
      <c r="J52" s="1">
        <v>3</v>
      </c>
      <c r="K52" s="1" t="s">
        <v>98</v>
      </c>
      <c r="L52" s="27" t="s">
        <v>1650</v>
      </c>
      <c r="M52" s="27" t="s">
        <v>60</v>
      </c>
      <c r="N52" s="1"/>
      <c r="O52" s="1"/>
    </row>
    <row r="53" spans="1:15" s="7" customFormat="1">
      <c r="A53" s="1" t="s">
        <v>1198</v>
      </c>
      <c r="B53" s="1" t="s">
        <v>1199</v>
      </c>
      <c r="C53" s="1" t="s">
        <v>59</v>
      </c>
      <c r="D53" s="1" t="s">
        <v>226</v>
      </c>
      <c r="E53" s="1" t="s">
        <v>18</v>
      </c>
      <c r="F53" s="1" t="s">
        <v>61</v>
      </c>
      <c r="G53" s="105">
        <v>2</v>
      </c>
      <c r="H53" s="1">
        <v>5</v>
      </c>
      <c r="I53" s="1">
        <v>4</v>
      </c>
      <c r="J53" s="1">
        <v>4</v>
      </c>
      <c r="K53" s="1" t="s">
        <v>59</v>
      </c>
      <c r="L53" s="27" t="s">
        <v>1650</v>
      </c>
      <c r="M53" s="27" t="s">
        <v>60</v>
      </c>
      <c r="N53" s="1"/>
      <c r="O53" s="1"/>
    </row>
    <row r="54" spans="1:15" s="7" customFormat="1">
      <c r="A54" s="1" t="s">
        <v>716</v>
      </c>
      <c r="B54" s="1" t="s">
        <v>717</v>
      </c>
      <c r="C54" s="1" t="s">
        <v>718</v>
      </c>
      <c r="D54" s="1" t="s">
        <v>60</v>
      </c>
      <c r="E54" s="1"/>
      <c r="F54" s="1" t="s">
        <v>72</v>
      </c>
      <c r="G54" s="105">
        <v>2</v>
      </c>
      <c r="H54" s="1">
        <v>5</v>
      </c>
      <c r="I54" s="1">
        <v>3</v>
      </c>
      <c r="J54" s="1">
        <v>3</v>
      </c>
      <c r="K54" s="1" t="s">
        <v>98</v>
      </c>
      <c r="L54" s="27" t="s">
        <v>1630</v>
      </c>
      <c r="M54" s="27" t="s">
        <v>60</v>
      </c>
      <c r="N54" s="1"/>
      <c r="O54" s="1"/>
    </row>
    <row r="55" spans="1:15" s="7" customFormat="1">
      <c r="A55" s="1" t="s">
        <v>1565</v>
      </c>
      <c r="B55" s="1"/>
      <c r="C55" s="1" t="s">
        <v>190</v>
      </c>
      <c r="D55" s="1" t="s">
        <v>60</v>
      </c>
      <c r="E55" s="1"/>
      <c r="F55" s="1" t="s">
        <v>20</v>
      </c>
      <c r="G55" s="105">
        <v>2</v>
      </c>
      <c r="H55" s="1"/>
      <c r="I55" s="1">
        <v>3</v>
      </c>
      <c r="J55" s="1"/>
      <c r="K55" s="1" t="s">
        <v>1566</v>
      </c>
      <c r="L55" s="27">
        <v>1</v>
      </c>
      <c r="M55" s="27" t="s">
        <v>60</v>
      </c>
      <c r="N55" s="1"/>
      <c r="O55" s="1"/>
    </row>
    <row r="56" spans="1:15" s="7" customFormat="1">
      <c r="A56" s="1" t="s">
        <v>388</v>
      </c>
      <c r="B56" s="1" t="s">
        <v>389</v>
      </c>
      <c r="C56" s="1" t="s">
        <v>238</v>
      </c>
      <c r="D56" s="1" t="s">
        <v>390</v>
      </c>
      <c r="E56" s="1" t="s">
        <v>391</v>
      </c>
      <c r="F56" s="1" t="s">
        <v>20</v>
      </c>
      <c r="G56" s="1">
        <v>2</v>
      </c>
      <c r="H56" s="1">
        <v>3</v>
      </c>
      <c r="I56" s="1">
        <v>3</v>
      </c>
      <c r="J56" s="1">
        <v>3</v>
      </c>
      <c r="K56" s="1" t="s">
        <v>392</v>
      </c>
      <c r="L56" s="107">
        <v>44567</v>
      </c>
      <c r="M56" s="1" t="s">
        <v>1637</v>
      </c>
      <c r="N56" s="1"/>
      <c r="O56" s="1"/>
    </row>
    <row r="57" spans="1:15" s="7" customFormat="1">
      <c r="A57" s="1" t="s">
        <v>1001</v>
      </c>
      <c r="B57" s="1" t="s">
        <v>1002</v>
      </c>
      <c r="C57" s="1" t="s">
        <v>304</v>
      </c>
      <c r="D57" s="1" t="s">
        <v>1003</v>
      </c>
      <c r="E57" s="1" t="s">
        <v>1004</v>
      </c>
      <c r="F57" s="1" t="s">
        <v>61</v>
      </c>
      <c r="G57" s="1">
        <v>2</v>
      </c>
      <c r="H57" s="1">
        <v>8</v>
      </c>
      <c r="I57" s="1">
        <v>5</v>
      </c>
      <c r="J57" s="1">
        <v>5</v>
      </c>
      <c r="K57" s="1" t="s">
        <v>392</v>
      </c>
      <c r="L57" s="1" t="s">
        <v>1643</v>
      </c>
      <c r="M57" s="1" t="s">
        <v>1637</v>
      </c>
      <c r="N57" s="1"/>
      <c r="O57" s="1"/>
    </row>
    <row r="58" spans="1:15" s="7" customFormat="1">
      <c r="A58" s="1" t="s">
        <v>234</v>
      </c>
      <c r="B58" s="1" t="s">
        <v>235</v>
      </c>
      <c r="C58" s="1" t="s">
        <v>190</v>
      </c>
      <c r="D58" s="1" t="s">
        <v>18</v>
      </c>
      <c r="E58" s="1" t="s">
        <v>226</v>
      </c>
      <c r="F58" s="1" t="s">
        <v>72</v>
      </c>
      <c r="G58" s="1">
        <v>2</v>
      </c>
      <c r="H58" s="1">
        <v>7</v>
      </c>
      <c r="I58" s="1">
        <v>3</v>
      </c>
      <c r="J58" s="1">
        <v>6</v>
      </c>
      <c r="K58" s="1"/>
      <c r="L58" s="107">
        <v>44566</v>
      </c>
      <c r="M58" s="1" t="s">
        <v>60</v>
      </c>
      <c r="N58" s="1"/>
      <c r="O58" s="1"/>
    </row>
    <row r="59" spans="1:15" s="7" customFormat="1">
      <c r="A59" s="1" t="s">
        <v>75</v>
      </c>
      <c r="B59" s="1" t="s">
        <v>76</v>
      </c>
      <c r="C59" s="1" t="s">
        <v>59</v>
      </c>
      <c r="D59" s="1" t="s">
        <v>60</v>
      </c>
      <c r="E59" s="1" t="s">
        <v>60</v>
      </c>
      <c r="F59" s="1" t="s">
        <v>61</v>
      </c>
      <c r="G59" s="1">
        <v>2</v>
      </c>
      <c r="H59" s="1">
        <v>2</v>
      </c>
      <c r="I59" s="1" t="s">
        <v>62</v>
      </c>
      <c r="J59" s="1">
        <v>2</v>
      </c>
      <c r="K59" s="1" t="s">
        <v>59</v>
      </c>
      <c r="L59" s="1" t="s">
        <v>1647</v>
      </c>
      <c r="M59" s="1" t="s">
        <v>1639</v>
      </c>
      <c r="N59" s="1"/>
      <c r="O59" s="1"/>
    </row>
    <row r="60" spans="1:15" s="7" customFormat="1">
      <c r="A60" s="1" t="s">
        <v>1327</v>
      </c>
      <c r="B60" s="1" t="s">
        <v>1328</v>
      </c>
      <c r="C60" s="1" t="s">
        <v>315</v>
      </c>
      <c r="D60" s="1" t="s">
        <v>110</v>
      </c>
      <c r="E60" s="1"/>
      <c r="F60" s="1" t="s">
        <v>61</v>
      </c>
      <c r="G60" s="105">
        <v>3</v>
      </c>
      <c r="H60" s="1">
        <v>3</v>
      </c>
      <c r="I60" s="1">
        <v>3</v>
      </c>
      <c r="J60" s="1">
        <v>3</v>
      </c>
      <c r="K60" s="1" t="s">
        <v>98</v>
      </c>
      <c r="L60" s="27" t="s">
        <v>1643</v>
      </c>
      <c r="M60" s="27" t="s">
        <v>1637</v>
      </c>
      <c r="N60" s="1"/>
      <c r="O60" s="1"/>
    </row>
    <row r="61" spans="1:15" s="7" customFormat="1">
      <c r="A61" s="1" t="s">
        <v>1412</v>
      </c>
      <c r="B61" s="1" t="s">
        <v>1413</v>
      </c>
      <c r="C61" s="1" t="s">
        <v>304</v>
      </c>
      <c r="D61" s="1" t="s">
        <v>110</v>
      </c>
      <c r="E61" s="1"/>
      <c r="F61" s="1" t="s">
        <v>206</v>
      </c>
      <c r="G61" s="105">
        <v>3</v>
      </c>
      <c r="H61" s="1">
        <v>3</v>
      </c>
      <c r="I61" s="1">
        <v>3</v>
      </c>
      <c r="J61" s="1">
        <v>3</v>
      </c>
      <c r="K61" s="1" t="s">
        <v>404</v>
      </c>
      <c r="L61" s="27" t="s">
        <v>1414</v>
      </c>
      <c r="M61" s="27" t="s">
        <v>1637</v>
      </c>
      <c r="N61" s="1"/>
      <c r="O61" s="1"/>
    </row>
    <row r="62" spans="1:15" s="7" customFormat="1">
      <c r="A62" s="1" t="s">
        <v>439</v>
      </c>
      <c r="B62" s="1" t="s">
        <v>427</v>
      </c>
      <c r="C62" s="1" t="s">
        <v>435</v>
      </c>
      <c r="D62" s="1" t="s">
        <v>60</v>
      </c>
      <c r="E62" s="1"/>
      <c r="F62" s="1" t="s">
        <v>61</v>
      </c>
      <c r="G62" s="1">
        <v>3</v>
      </c>
      <c r="H62" s="1">
        <v>3</v>
      </c>
      <c r="I62" s="1">
        <v>4</v>
      </c>
      <c r="J62" s="1">
        <v>4</v>
      </c>
      <c r="K62" s="1" t="s">
        <v>429</v>
      </c>
      <c r="L62" s="27" t="s">
        <v>115</v>
      </c>
      <c r="M62" s="27" t="s">
        <v>1637</v>
      </c>
      <c r="N62" s="1"/>
      <c r="O62" s="1"/>
    </row>
    <row r="63" spans="1:15" s="7" customFormat="1">
      <c r="A63" s="1" t="s">
        <v>440</v>
      </c>
      <c r="B63" s="1" t="s">
        <v>441</v>
      </c>
      <c r="C63" s="1" t="s">
        <v>442</v>
      </c>
      <c r="D63" s="1" t="s">
        <v>60</v>
      </c>
      <c r="E63" s="1" t="s">
        <v>443</v>
      </c>
      <c r="F63" s="1" t="s">
        <v>20</v>
      </c>
      <c r="G63" s="1">
        <v>3</v>
      </c>
      <c r="H63" s="1">
        <v>3</v>
      </c>
      <c r="I63" s="1">
        <v>3</v>
      </c>
      <c r="J63" s="1">
        <v>3</v>
      </c>
      <c r="K63" s="1" t="s">
        <v>429</v>
      </c>
      <c r="L63" s="27" t="s">
        <v>124</v>
      </c>
      <c r="M63" s="27" t="s">
        <v>1637</v>
      </c>
      <c r="N63" s="1"/>
      <c r="O63" s="1"/>
    </row>
    <row r="64" spans="1:15" s="7" customFormat="1">
      <c r="A64" s="1" t="s">
        <v>433</v>
      </c>
      <c r="B64" s="1" t="s">
        <v>434</v>
      </c>
      <c r="C64" s="1" t="s">
        <v>435</v>
      </c>
      <c r="D64" s="1" t="s">
        <v>60</v>
      </c>
      <c r="E64" s="1"/>
      <c r="F64" s="1" t="s">
        <v>61</v>
      </c>
      <c r="G64" s="1">
        <v>3</v>
      </c>
      <c r="H64" s="1">
        <v>3</v>
      </c>
      <c r="I64" s="1">
        <v>3</v>
      </c>
      <c r="J64" s="1">
        <v>3</v>
      </c>
      <c r="K64" s="1" t="s">
        <v>429</v>
      </c>
      <c r="L64" s="27" t="s">
        <v>124</v>
      </c>
      <c r="M64" s="27" t="s">
        <v>1637</v>
      </c>
      <c r="N64" s="1" t="s">
        <v>436</v>
      </c>
      <c r="O64" s="1"/>
    </row>
    <row r="65" spans="1:15" s="7" customFormat="1">
      <c r="A65" s="1" t="s">
        <v>437</v>
      </c>
      <c r="B65" s="1" t="s">
        <v>438</v>
      </c>
      <c r="C65" s="1" t="s">
        <v>435</v>
      </c>
      <c r="D65" s="1" t="s">
        <v>60</v>
      </c>
      <c r="E65" s="1"/>
      <c r="F65" s="1" t="s">
        <v>61</v>
      </c>
      <c r="G65" s="1">
        <v>3</v>
      </c>
      <c r="H65" s="1">
        <v>3</v>
      </c>
      <c r="I65" s="1">
        <v>3</v>
      </c>
      <c r="J65" s="1">
        <v>3</v>
      </c>
      <c r="K65" s="1" t="s">
        <v>429</v>
      </c>
      <c r="L65" s="27" t="s">
        <v>115</v>
      </c>
      <c r="M65" s="27" t="s">
        <v>1637</v>
      </c>
      <c r="N65" s="1"/>
      <c r="O65" s="1"/>
    </row>
    <row r="66" spans="1:15" s="7" customFormat="1">
      <c r="A66" s="1" t="s">
        <v>449</v>
      </c>
      <c r="B66" s="1" t="s">
        <v>450</v>
      </c>
      <c r="C66" s="1" t="s">
        <v>446</v>
      </c>
      <c r="D66" s="1" t="s">
        <v>60</v>
      </c>
      <c r="E66" s="1"/>
      <c r="F66" s="1" t="s">
        <v>72</v>
      </c>
      <c r="G66" s="1">
        <v>3</v>
      </c>
      <c r="H66" s="1">
        <v>3</v>
      </c>
      <c r="I66" s="1">
        <v>4</v>
      </c>
      <c r="J66" s="1">
        <v>4</v>
      </c>
      <c r="K66" s="1" t="s">
        <v>451</v>
      </c>
      <c r="L66" s="27" t="s">
        <v>115</v>
      </c>
      <c r="M66" s="27" t="s">
        <v>60</v>
      </c>
      <c r="N66" s="1"/>
      <c r="O66" s="1"/>
    </row>
    <row r="67" spans="1:15" s="7" customFormat="1">
      <c r="A67" s="1" t="s">
        <v>1580</v>
      </c>
      <c r="B67" s="1" t="s">
        <v>1581</v>
      </c>
      <c r="C67" s="1" t="s">
        <v>304</v>
      </c>
      <c r="D67" s="1" t="s">
        <v>60</v>
      </c>
      <c r="E67" s="1"/>
      <c r="F67" s="1" t="s">
        <v>61</v>
      </c>
      <c r="G67" s="1">
        <v>3</v>
      </c>
      <c r="H67" s="1">
        <v>3</v>
      </c>
      <c r="I67" s="1" t="s">
        <v>81</v>
      </c>
      <c r="J67" s="1">
        <v>3</v>
      </c>
      <c r="K67" s="1" t="s">
        <v>733</v>
      </c>
      <c r="L67" s="27">
        <v>1</v>
      </c>
      <c r="M67" s="27" t="s">
        <v>1637</v>
      </c>
      <c r="N67" s="1"/>
      <c r="O67" s="1"/>
    </row>
    <row r="68" spans="1:15" s="7" customFormat="1">
      <c r="A68" s="1" t="s">
        <v>1580</v>
      </c>
      <c r="B68" s="1" t="s">
        <v>1582</v>
      </c>
      <c r="C68" s="1" t="s">
        <v>304</v>
      </c>
      <c r="D68" s="1" t="s">
        <v>60</v>
      </c>
      <c r="E68" s="1"/>
      <c r="F68" s="1" t="s">
        <v>61</v>
      </c>
      <c r="G68" s="1">
        <v>3</v>
      </c>
      <c r="H68" s="1">
        <v>3</v>
      </c>
      <c r="I68" s="1" t="s">
        <v>81</v>
      </c>
      <c r="J68" s="1">
        <v>3</v>
      </c>
      <c r="K68" s="1" t="s">
        <v>733</v>
      </c>
      <c r="L68" s="27">
        <v>1</v>
      </c>
      <c r="M68" s="27" t="s">
        <v>1637</v>
      </c>
      <c r="N68" s="1"/>
      <c r="O68" s="1"/>
    </row>
    <row r="69" spans="1:15" s="7" customFormat="1">
      <c r="A69" s="1" t="s">
        <v>836</v>
      </c>
      <c r="B69" s="1" t="s">
        <v>837</v>
      </c>
      <c r="C69" s="1" t="s">
        <v>1839</v>
      </c>
      <c r="D69" s="1" t="s">
        <v>60</v>
      </c>
      <c r="E69" s="1"/>
      <c r="F69" s="1" t="s">
        <v>206</v>
      </c>
      <c r="G69" s="1">
        <v>3</v>
      </c>
      <c r="H69" s="1">
        <v>3</v>
      </c>
      <c r="I69" s="1">
        <v>3</v>
      </c>
      <c r="J69" s="1">
        <v>3</v>
      </c>
      <c r="K69" s="1"/>
      <c r="L69" s="27" t="s">
        <v>1648</v>
      </c>
      <c r="M69" s="27" t="s">
        <v>60</v>
      </c>
      <c r="N69" s="1"/>
      <c r="O69" s="1"/>
    </row>
    <row r="70" spans="1:15" s="7" customFormat="1">
      <c r="A70" s="1" t="s">
        <v>1023</v>
      </c>
      <c r="B70" s="1" t="s">
        <v>1024</v>
      </c>
      <c r="C70" s="1" t="s">
        <v>304</v>
      </c>
      <c r="D70" s="1" t="s">
        <v>60</v>
      </c>
      <c r="E70" s="1"/>
      <c r="F70" s="1" t="s">
        <v>61</v>
      </c>
      <c r="G70" s="1">
        <v>3</v>
      </c>
      <c r="H70" s="1">
        <v>3</v>
      </c>
      <c r="I70" s="1">
        <v>3</v>
      </c>
      <c r="J70" s="1">
        <v>3</v>
      </c>
      <c r="K70" s="1" t="s">
        <v>98</v>
      </c>
      <c r="L70" s="27" t="s">
        <v>1645</v>
      </c>
      <c r="M70" s="27" t="s">
        <v>60</v>
      </c>
      <c r="N70" s="1"/>
      <c r="O70" s="1"/>
    </row>
    <row r="71" spans="1:15" s="7" customFormat="1">
      <c r="A71" s="1" t="s">
        <v>1695</v>
      </c>
      <c r="B71" s="1" t="s">
        <v>1696</v>
      </c>
      <c r="C71" s="1" t="s">
        <v>238</v>
      </c>
      <c r="D71" s="1" t="s">
        <v>1697</v>
      </c>
      <c r="E71" s="1" t="s">
        <v>1698</v>
      </c>
      <c r="F71" s="1" t="s">
        <v>61</v>
      </c>
      <c r="G71" s="105">
        <v>3</v>
      </c>
      <c r="H71" s="1">
        <v>6</v>
      </c>
      <c r="I71" s="1">
        <v>5</v>
      </c>
      <c r="J71" s="1">
        <v>5</v>
      </c>
      <c r="K71" s="1" t="s">
        <v>98</v>
      </c>
      <c r="L71" s="27" t="s">
        <v>1699</v>
      </c>
      <c r="M71" s="27" t="s">
        <v>1639</v>
      </c>
      <c r="N71" s="1"/>
      <c r="O71" s="1"/>
    </row>
    <row r="72" spans="1:15" s="7" customFormat="1">
      <c r="A72" s="1" t="s">
        <v>1827</v>
      </c>
      <c r="B72" s="1" t="s">
        <v>660</v>
      </c>
      <c r="C72" s="1" t="s">
        <v>238</v>
      </c>
      <c r="D72" s="1" t="s">
        <v>622</v>
      </c>
      <c r="E72" s="1"/>
      <c r="F72" s="1" t="s">
        <v>61</v>
      </c>
      <c r="G72" s="105">
        <v>3</v>
      </c>
      <c r="H72" s="1">
        <v>4</v>
      </c>
      <c r="I72" s="1">
        <v>3</v>
      </c>
      <c r="J72" s="1">
        <v>3</v>
      </c>
      <c r="K72" s="1" t="s">
        <v>98</v>
      </c>
      <c r="L72" s="27" t="s">
        <v>1643</v>
      </c>
      <c r="M72" s="27" t="s">
        <v>60</v>
      </c>
      <c r="N72" s="1"/>
      <c r="O72" s="1"/>
    </row>
    <row r="73" spans="1:15" s="7" customFormat="1">
      <c r="A73" s="1" t="s">
        <v>1491</v>
      </c>
      <c r="B73" s="1" t="s">
        <v>1492</v>
      </c>
      <c r="C73" s="1" t="s">
        <v>304</v>
      </c>
      <c r="D73" s="1" t="s">
        <v>110</v>
      </c>
      <c r="E73" s="1"/>
      <c r="F73" s="1" t="s">
        <v>206</v>
      </c>
      <c r="G73" s="105">
        <v>3</v>
      </c>
      <c r="H73" s="1">
        <v>4</v>
      </c>
      <c r="I73" s="1">
        <v>4</v>
      </c>
      <c r="J73" s="1">
        <v>4</v>
      </c>
      <c r="K73" s="1" t="s">
        <v>404</v>
      </c>
      <c r="L73" s="27" t="s">
        <v>1642</v>
      </c>
      <c r="M73" s="27" t="s">
        <v>1637</v>
      </c>
      <c r="N73" s="1"/>
      <c r="O73" s="1"/>
    </row>
    <row r="74" spans="1:15" s="7" customFormat="1">
      <c r="A74" s="1" t="s">
        <v>1489</v>
      </c>
      <c r="B74" s="1" t="s">
        <v>1490</v>
      </c>
      <c r="C74" s="1" t="s">
        <v>304</v>
      </c>
      <c r="D74" s="1" t="s">
        <v>110</v>
      </c>
      <c r="E74" s="1"/>
      <c r="F74" s="1" t="s">
        <v>206</v>
      </c>
      <c r="G74" s="105">
        <v>3</v>
      </c>
      <c r="H74" s="1">
        <v>4</v>
      </c>
      <c r="I74" s="1">
        <v>4</v>
      </c>
      <c r="J74" s="1">
        <v>4</v>
      </c>
      <c r="K74" s="1" t="s">
        <v>392</v>
      </c>
      <c r="L74" s="27">
        <v>44346</v>
      </c>
      <c r="M74" s="27" t="s">
        <v>1637</v>
      </c>
      <c r="N74" s="1"/>
      <c r="O74" s="1"/>
    </row>
    <row r="75" spans="1:15" s="7" customFormat="1">
      <c r="A75" s="1" t="s">
        <v>1483</v>
      </c>
      <c r="B75" s="1" t="s">
        <v>1484</v>
      </c>
      <c r="C75" s="1" t="s">
        <v>1457</v>
      </c>
      <c r="D75" s="1" t="s">
        <v>110</v>
      </c>
      <c r="E75" s="1"/>
      <c r="F75" s="1" t="s">
        <v>72</v>
      </c>
      <c r="G75" s="105">
        <v>3</v>
      </c>
      <c r="H75" s="1">
        <v>4</v>
      </c>
      <c r="I75" s="1">
        <v>3</v>
      </c>
      <c r="J75" s="1">
        <v>3</v>
      </c>
      <c r="K75" s="1" t="s">
        <v>392</v>
      </c>
      <c r="L75" s="27" t="s">
        <v>1643</v>
      </c>
      <c r="M75" s="27" t="s">
        <v>1637</v>
      </c>
      <c r="N75" s="1"/>
      <c r="O75" s="1"/>
    </row>
    <row r="76" spans="1:15" s="7" customFormat="1">
      <c r="A76" s="1" t="s">
        <v>784</v>
      </c>
      <c r="B76" s="1" t="s">
        <v>785</v>
      </c>
      <c r="C76" s="1" t="s">
        <v>304</v>
      </c>
      <c r="D76" s="1" t="s">
        <v>184</v>
      </c>
      <c r="E76" s="1"/>
      <c r="F76" s="1" t="s">
        <v>61</v>
      </c>
      <c r="G76" s="105">
        <v>3</v>
      </c>
      <c r="H76" s="1">
        <v>4</v>
      </c>
      <c r="I76" s="1">
        <v>4</v>
      </c>
      <c r="J76" s="1">
        <v>4</v>
      </c>
      <c r="K76" s="1" t="s">
        <v>392</v>
      </c>
      <c r="L76" s="27">
        <v>1</v>
      </c>
      <c r="M76" s="27" t="s">
        <v>1637</v>
      </c>
      <c r="N76" s="1"/>
      <c r="O76" s="1"/>
    </row>
    <row r="77" spans="1:15" s="7" customFormat="1">
      <c r="A77" s="1" t="s">
        <v>48</v>
      </c>
      <c r="B77" s="1" t="s">
        <v>49</v>
      </c>
      <c r="C77" s="1" t="s">
        <v>31</v>
      </c>
      <c r="D77" s="1" t="s">
        <v>488</v>
      </c>
      <c r="E77" s="1" t="s">
        <v>40</v>
      </c>
      <c r="F77" s="1" t="s">
        <v>20</v>
      </c>
      <c r="G77" s="105">
        <v>3</v>
      </c>
      <c r="H77" s="1">
        <v>4</v>
      </c>
      <c r="I77" s="1">
        <v>3</v>
      </c>
      <c r="J77" s="1">
        <v>3</v>
      </c>
      <c r="K77" s="1" t="s">
        <v>41</v>
      </c>
      <c r="L77" s="27" t="s">
        <v>22</v>
      </c>
      <c r="M77" s="27" t="s">
        <v>60</v>
      </c>
      <c r="N77" s="1" t="s">
        <v>23</v>
      </c>
      <c r="O77" s="1"/>
    </row>
    <row r="78" spans="1:15" s="7" customFormat="1">
      <c r="A78" s="1" t="s">
        <v>1254</v>
      </c>
      <c r="B78" s="1" t="s">
        <v>100</v>
      </c>
      <c r="C78" s="1" t="s">
        <v>59</v>
      </c>
      <c r="D78" s="1" t="s">
        <v>60</v>
      </c>
      <c r="E78" s="1"/>
      <c r="F78" s="1" t="s">
        <v>61</v>
      </c>
      <c r="G78" s="105">
        <v>3</v>
      </c>
      <c r="H78" s="1">
        <v>4</v>
      </c>
      <c r="I78" s="1">
        <v>3</v>
      </c>
      <c r="J78" s="1">
        <v>3</v>
      </c>
      <c r="K78" s="1" t="s">
        <v>59</v>
      </c>
      <c r="L78" s="27" t="s">
        <v>215</v>
      </c>
      <c r="M78" s="27" t="s">
        <v>1639</v>
      </c>
      <c r="N78" s="1"/>
      <c r="O78" s="1"/>
    </row>
    <row r="79" spans="1:15" s="7" customFormat="1">
      <c r="A79" s="1" t="s">
        <v>1837</v>
      </c>
      <c r="B79" s="1" t="s">
        <v>690</v>
      </c>
      <c r="C79" s="1" t="s">
        <v>238</v>
      </c>
      <c r="D79" s="1" t="s">
        <v>612</v>
      </c>
      <c r="E79" s="1"/>
      <c r="F79" s="1" t="s">
        <v>61</v>
      </c>
      <c r="G79" s="105">
        <v>3</v>
      </c>
      <c r="H79" s="1">
        <v>5</v>
      </c>
      <c r="I79" s="1">
        <v>5</v>
      </c>
      <c r="J79" s="1">
        <v>5</v>
      </c>
      <c r="K79" s="1"/>
      <c r="L79" s="27" t="s">
        <v>1838</v>
      </c>
      <c r="M79" s="27" t="s">
        <v>60</v>
      </c>
      <c r="N79" s="1"/>
      <c r="O79" s="1"/>
    </row>
    <row r="80" spans="1:15" s="7" customFormat="1">
      <c r="A80" s="1" t="s">
        <v>122</v>
      </c>
      <c r="B80" s="1" t="s">
        <v>123</v>
      </c>
      <c r="C80" s="1" t="s">
        <v>59</v>
      </c>
      <c r="D80" s="1" t="s">
        <v>60</v>
      </c>
      <c r="E80" s="1"/>
      <c r="F80" s="1" t="s">
        <v>72</v>
      </c>
      <c r="G80" s="105">
        <v>3</v>
      </c>
      <c r="H80" s="1">
        <v>5</v>
      </c>
      <c r="I80" s="1">
        <v>3</v>
      </c>
      <c r="J80" s="1">
        <v>3</v>
      </c>
      <c r="K80" s="1" t="s">
        <v>59</v>
      </c>
      <c r="L80" s="27" t="s">
        <v>124</v>
      </c>
      <c r="M80" s="27" t="s">
        <v>1639</v>
      </c>
      <c r="N80" s="1"/>
      <c r="O80" s="1"/>
    </row>
    <row r="81" spans="1:15" s="7" customFormat="1">
      <c r="A81" s="1" t="s">
        <v>1179</v>
      </c>
      <c r="B81" s="1" t="s">
        <v>1180</v>
      </c>
      <c r="C81" s="1" t="s">
        <v>59</v>
      </c>
      <c r="D81" s="1" t="s">
        <v>60</v>
      </c>
      <c r="E81" s="1"/>
      <c r="F81" s="1" t="s">
        <v>20</v>
      </c>
      <c r="G81" s="105">
        <v>3</v>
      </c>
      <c r="H81" s="1">
        <v>5</v>
      </c>
      <c r="I81" s="1">
        <v>4</v>
      </c>
      <c r="J81" s="1">
        <v>4</v>
      </c>
      <c r="K81" s="1" t="s">
        <v>59</v>
      </c>
      <c r="L81" s="27" t="s">
        <v>1643</v>
      </c>
      <c r="M81" s="27" t="s">
        <v>1639</v>
      </c>
      <c r="N81" s="1"/>
      <c r="O81" s="1"/>
    </row>
    <row r="82" spans="1:15" s="7" customFormat="1">
      <c r="A82" s="1" t="s">
        <v>713</v>
      </c>
      <c r="B82" s="1" t="s">
        <v>714</v>
      </c>
      <c r="C82" s="1" t="s">
        <v>715</v>
      </c>
      <c r="D82" s="1" t="s">
        <v>60</v>
      </c>
      <c r="E82" s="1" t="s">
        <v>40</v>
      </c>
      <c r="F82" s="1" t="s">
        <v>72</v>
      </c>
      <c r="G82" s="105">
        <v>3</v>
      </c>
      <c r="H82" s="1">
        <v>5</v>
      </c>
      <c r="I82" s="1">
        <v>4</v>
      </c>
      <c r="J82" s="1">
        <v>4</v>
      </c>
      <c r="K82" s="1" t="s">
        <v>392</v>
      </c>
      <c r="L82" s="27"/>
      <c r="M82" s="27" t="s">
        <v>60</v>
      </c>
      <c r="N82" s="1"/>
      <c r="O82" s="1"/>
    </row>
    <row r="83" spans="1:15" s="7" customFormat="1">
      <c r="A83" s="1" t="s">
        <v>1214</v>
      </c>
      <c r="B83" s="1" t="s">
        <v>1215</v>
      </c>
      <c r="C83" s="1" t="s">
        <v>59</v>
      </c>
      <c r="D83" s="1" t="s">
        <v>60</v>
      </c>
      <c r="E83" s="1"/>
      <c r="F83" s="1" t="s">
        <v>20</v>
      </c>
      <c r="G83" s="105">
        <v>3</v>
      </c>
      <c r="H83" s="1">
        <v>5</v>
      </c>
      <c r="I83" s="1">
        <v>3</v>
      </c>
      <c r="J83" s="1">
        <v>4</v>
      </c>
      <c r="K83" s="1" t="s">
        <v>59</v>
      </c>
      <c r="L83" s="27" t="s">
        <v>1641</v>
      </c>
      <c r="M83" s="27" t="s">
        <v>1639</v>
      </c>
      <c r="N83" s="1"/>
      <c r="O83" s="1"/>
    </row>
    <row r="84" spans="1:15" s="7" customFormat="1">
      <c r="A84" s="1" t="s">
        <v>645</v>
      </c>
      <c r="B84" s="1" t="s">
        <v>646</v>
      </c>
      <c r="C84" s="1" t="s">
        <v>304</v>
      </c>
      <c r="D84" s="1" t="s">
        <v>622</v>
      </c>
      <c r="E84" s="1"/>
      <c r="F84" s="1" t="s">
        <v>61</v>
      </c>
      <c r="G84" s="105">
        <v>3</v>
      </c>
      <c r="H84" s="1">
        <v>5</v>
      </c>
      <c r="I84" s="1">
        <v>5</v>
      </c>
      <c r="J84" s="1">
        <v>5</v>
      </c>
      <c r="K84" s="1" t="s">
        <v>392</v>
      </c>
      <c r="L84" s="27" t="s">
        <v>1645</v>
      </c>
      <c r="M84" s="27" t="s">
        <v>1637</v>
      </c>
      <c r="N84" s="1"/>
      <c r="O84" s="1"/>
    </row>
    <row r="85" spans="1:15" s="7" customFormat="1">
      <c r="A85" s="1" t="s">
        <v>647</v>
      </c>
      <c r="B85" s="1" t="s">
        <v>648</v>
      </c>
      <c r="C85" s="1" t="s">
        <v>304</v>
      </c>
      <c r="D85" s="1" t="s">
        <v>622</v>
      </c>
      <c r="E85" s="1"/>
      <c r="F85" s="1" t="s">
        <v>61</v>
      </c>
      <c r="G85" s="105">
        <v>3</v>
      </c>
      <c r="H85" s="1">
        <v>5</v>
      </c>
      <c r="I85" s="1">
        <v>5</v>
      </c>
      <c r="J85" s="1">
        <v>5</v>
      </c>
      <c r="K85" s="1" t="s">
        <v>392</v>
      </c>
      <c r="L85" s="27" t="s">
        <v>1630</v>
      </c>
      <c r="M85" s="27" t="s">
        <v>1637</v>
      </c>
      <c r="N85" s="1"/>
      <c r="O85" s="1"/>
    </row>
    <row r="86" spans="1:15" s="7" customFormat="1">
      <c r="A86" s="1" t="s">
        <v>572</v>
      </c>
      <c r="B86" s="1" t="s">
        <v>573</v>
      </c>
      <c r="C86" s="1" t="s">
        <v>568</v>
      </c>
      <c r="D86" s="1" t="s">
        <v>488</v>
      </c>
      <c r="E86" s="1" t="s">
        <v>569</v>
      </c>
      <c r="F86" s="1" t="s">
        <v>20</v>
      </c>
      <c r="G86" s="105">
        <v>3</v>
      </c>
      <c r="H86" s="1">
        <v>6</v>
      </c>
      <c r="I86" s="1">
        <v>4</v>
      </c>
      <c r="J86" s="1">
        <v>4</v>
      </c>
      <c r="K86" s="1" t="s">
        <v>570</v>
      </c>
      <c r="L86" s="27">
        <v>1</v>
      </c>
      <c r="M86" s="27" t="s">
        <v>1637</v>
      </c>
      <c r="N86" s="1" t="s">
        <v>571</v>
      </c>
      <c r="O86" s="1"/>
    </row>
    <row r="87" spans="1:15" s="7" customFormat="1">
      <c r="A87" s="1" t="s">
        <v>1633</v>
      </c>
      <c r="B87" s="1" t="s">
        <v>490</v>
      </c>
      <c r="C87" s="1" t="s">
        <v>487</v>
      </c>
      <c r="D87" s="1" t="s">
        <v>488</v>
      </c>
      <c r="E87" s="1" t="s">
        <v>32</v>
      </c>
      <c r="F87" s="1" t="s">
        <v>20</v>
      </c>
      <c r="G87" s="105">
        <v>3</v>
      </c>
      <c r="H87" s="1">
        <v>7</v>
      </c>
      <c r="I87" s="1">
        <v>4</v>
      </c>
      <c r="J87" s="1">
        <v>4</v>
      </c>
      <c r="K87" s="1" t="s">
        <v>47</v>
      </c>
      <c r="L87" s="27">
        <v>1</v>
      </c>
      <c r="M87" s="27" t="s">
        <v>60</v>
      </c>
      <c r="N87" s="1"/>
      <c r="O87" s="1"/>
    </row>
    <row r="88" spans="1:15" s="7" customFormat="1">
      <c r="A88" s="1" t="s">
        <v>555</v>
      </c>
      <c r="B88" s="1" t="s">
        <v>556</v>
      </c>
      <c r="C88" s="1" t="s">
        <v>551</v>
      </c>
      <c r="D88" s="1" t="s">
        <v>552</v>
      </c>
      <c r="E88" s="1" t="s">
        <v>553</v>
      </c>
      <c r="F88" s="1" t="s">
        <v>20</v>
      </c>
      <c r="G88" s="105">
        <v>3</v>
      </c>
      <c r="H88" s="1">
        <v>7</v>
      </c>
      <c r="I88" s="1">
        <v>4</v>
      </c>
      <c r="J88" s="1">
        <v>4</v>
      </c>
      <c r="K88" s="1" t="s">
        <v>554</v>
      </c>
      <c r="L88" s="27">
        <v>1</v>
      </c>
      <c r="M88" s="27" t="s">
        <v>60</v>
      </c>
      <c r="N88" s="1"/>
      <c r="O88" s="1"/>
    </row>
    <row r="89" spans="1:15" s="7" customFormat="1">
      <c r="A89" s="1" t="s">
        <v>1137</v>
      </c>
      <c r="B89" s="1" t="s">
        <v>1138</v>
      </c>
      <c r="C89" s="1" t="s">
        <v>238</v>
      </c>
      <c r="D89" s="1" t="s">
        <v>60</v>
      </c>
      <c r="E89" s="1"/>
      <c r="F89" s="1" t="s">
        <v>61</v>
      </c>
      <c r="G89" s="105">
        <v>3</v>
      </c>
      <c r="H89" s="1">
        <v>7</v>
      </c>
      <c r="I89" s="1">
        <v>4</v>
      </c>
      <c r="J89" s="1">
        <v>4</v>
      </c>
      <c r="K89" s="1" t="s">
        <v>627</v>
      </c>
      <c r="L89" s="27" t="s">
        <v>1649</v>
      </c>
      <c r="M89" s="27" t="s">
        <v>60</v>
      </c>
      <c r="N89" s="1"/>
      <c r="O89" s="1"/>
    </row>
    <row r="90" spans="1:15" s="7" customFormat="1">
      <c r="A90" s="1" t="s">
        <v>99</v>
      </c>
      <c r="B90" s="1" t="s">
        <v>100</v>
      </c>
      <c r="C90" s="1" t="s">
        <v>101</v>
      </c>
      <c r="D90" s="1" t="s">
        <v>18</v>
      </c>
      <c r="E90" s="1" t="s">
        <v>60</v>
      </c>
      <c r="F90" s="1" t="s">
        <v>20</v>
      </c>
      <c r="G90" s="1">
        <v>3</v>
      </c>
      <c r="H90" s="1">
        <v>4</v>
      </c>
      <c r="I90" s="1">
        <v>3</v>
      </c>
      <c r="J90" s="1">
        <v>3</v>
      </c>
      <c r="K90" s="1" t="s">
        <v>59</v>
      </c>
      <c r="L90" s="107">
        <v>44572</v>
      </c>
      <c r="M90" s="1" t="s">
        <v>1639</v>
      </c>
      <c r="N90" s="1"/>
      <c r="O90" s="1"/>
    </row>
    <row r="91" spans="1:15" s="7" customFormat="1">
      <c r="A91" s="1" t="s">
        <v>198</v>
      </c>
      <c r="B91" s="1" t="s">
        <v>199</v>
      </c>
      <c r="C91" s="1" t="s">
        <v>59</v>
      </c>
      <c r="D91" s="1" t="s">
        <v>18</v>
      </c>
      <c r="E91" s="1" t="s">
        <v>60</v>
      </c>
      <c r="F91" s="1" t="s">
        <v>72</v>
      </c>
      <c r="G91" s="1">
        <v>3</v>
      </c>
      <c r="H91" s="1">
        <v>3</v>
      </c>
      <c r="I91" s="1">
        <v>1</v>
      </c>
      <c r="J91" s="1">
        <v>1</v>
      </c>
      <c r="K91" s="1" t="s">
        <v>98</v>
      </c>
      <c r="L91" s="107">
        <v>44723</v>
      </c>
      <c r="M91" s="1" t="s">
        <v>1639</v>
      </c>
      <c r="N91" s="1"/>
      <c r="O91" s="1"/>
    </row>
    <row r="92" spans="1:15" s="7" customFormat="1">
      <c r="A92" s="1" t="s">
        <v>1127</v>
      </c>
      <c r="B92" s="1" t="s">
        <v>1128</v>
      </c>
      <c r="C92" s="1" t="s">
        <v>205</v>
      </c>
      <c r="D92" s="1" t="s">
        <v>1129</v>
      </c>
      <c r="E92" s="1" t="s">
        <v>1130</v>
      </c>
      <c r="F92" s="1" t="s">
        <v>20</v>
      </c>
      <c r="G92" s="1">
        <v>3</v>
      </c>
      <c r="H92" s="1">
        <v>5</v>
      </c>
      <c r="I92" s="1">
        <v>5</v>
      </c>
      <c r="J92" s="1">
        <v>5</v>
      </c>
      <c r="K92" s="1" t="s">
        <v>98</v>
      </c>
      <c r="L92" s="1">
        <v>1</v>
      </c>
      <c r="M92" s="1" t="s">
        <v>60</v>
      </c>
      <c r="N92" s="1"/>
      <c r="O92" s="1"/>
    </row>
    <row r="93" spans="1:15" s="7" customFormat="1">
      <c r="A93" s="1" t="s">
        <v>1404</v>
      </c>
      <c r="B93" s="1" t="s">
        <v>1405</v>
      </c>
      <c r="C93" s="1" t="s">
        <v>1406</v>
      </c>
      <c r="D93" s="1" t="s">
        <v>60</v>
      </c>
      <c r="E93" s="1"/>
      <c r="F93" s="1" t="s">
        <v>72</v>
      </c>
      <c r="G93" s="105">
        <v>4</v>
      </c>
      <c r="H93" s="1">
        <v>1</v>
      </c>
      <c r="I93" s="1">
        <v>3</v>
      </c>
      <c r="J93" s="1">
        <v>3</v>
      </c>
      <c r="K93" s="1" t="s">
        <v>886</v>
      </c>
      <c r="L93" s="27">
        <v>1</v>
      </c>
      <c r="M93" s="27" t="s">
        <v>60</v>
      </c>
      <c r="N93" s="1"/>
      <c r="O93" s="1"/>
    </row>
    <row r="94" spans="1:15" s="7" customFormat="1">
      <c r="A94" s="1" t="s">
        <v>625</v>
      </c>
      <c r="B94" s="1" t="s">
        <v>626</v>
      </c>
      <c r="C94" s="1" t="s">
        <v>304</v>
      </c>
      <c r="D94" s="1" t="s">
        <v>612</v>
      </c>
      <c r="E94" s="1" t="s">
        <v>454</v>
      </c>
      <c r="F94" s="1" t="s">
        <v>206</v>
      </c>
      <c r="G94" s="1">
        <v>4</v>
      </c>
      <c r="H94" s="1">
        <v>4</v>
      </c>
      <c r="I94" s="1">
        <v>4</v>
      </c>
      <c r="J94" s="1">
        <v>4</v>
      </c>
      <c r="K94" s="1" t="s">
        <v>627</v>
      </c>
      <c r="L94" s="27" t="s">
        <v>1645</v>
      </c>
      <c r="M94" s="27" t="s">
        <v>60</v>
      </c>
      <c r="N94" s="1"/>
      <c r="O94" s="1"/>
    </row>
    <row r="95" spans="1:15" s="7" customFormat="1">
      <c r="A95" s="1" t="s">
        <v>628</v>
      </c>
      <c r="B95" s="1" t="s">
        <v>629</v>
      </c>
      <c r="C95" s="1" t="s">
        <v>304</v>
      </c>
      <c r="D95" s="1" t="s">
        <v>612</v>
      </c>
      <c r="E95" s="1" t="s">
        <v>454</v>
      </c>
      <c r="F95" s="1" t="s">
        <v>206</v>
      </c>
      <c r="G95" s="1">
        <v>4</v>
      </c>
      <c r="H95" s="1">
        <v>4</v>
      </c>
      <c r="I95" s="1">
        <v>4</v>
      </c>
      <c r="J95" s="1">
        <v>4</v>
      </c>
      <c r="K95" s="1" t="s">
        <v>392</v>
      </c>
      <c r="L95" s="27" t="s">
        <v>1643</v>
      </c>
      <c r="M95" s="27" t="s">
        <v>60</v>
      </c>
      <c r="N95" s="1"/>
      <c r="O95" s="1"/>
    </row>
    <row r="96" spans="1:15" s="7" customFormat="1">
      <c r="A96" s="1" t="s">
        <v>872</v>
      </c>
      <c r="B96" s="1" t="s">
        <v>873</v>
      </c>
      <c r="C96" s="1" t="s">
        <v>312</v>
      </c>
      <c r="D96" s="1" t="s">
        <v>60</v>
      </c>
      <c r="E96" s="1"/>
      <c r="F96" s="1" t="s">
        <v>20</v>
      </c>
      <c r="G96" s="1">
        <v>4</v>
      </c>
      <c r="H96" s="1">
        <v>4</v>
      </c>
      <c r="I96" s="1">
        <v>5</v>
      </c>
      <c r="J96" s="1">
        <v>5</v>
      </c>
      <c r="K96" s="1" t="s">
        <v>867</v>
      </c>
      <c r="L96" s="27" t="s">
        <v>1643</v>
      </c>
      <c r="M96" s="27" t="s">
        <v>60</v>
      </c>
      <c r="N96" s="1"/>
      <c r="O96" s="1"/>
    </row>
    <row r="97" spans="1:15" s="7" customFormat="1">
      <c r="A97" s="1" t="s">
        <v>868</v>
      </c>
      <c r="B97" s="1" t="s">
        <v>869</v>
      </c>
      <c r="C97" s="1" t="s">
        <v>312</v>
      </c>
      <c r="D97" s="1" t="s">
        <v>60</v>
      </c>
      <c r="E97" s="1"/>
      <c r="F97" s="1" t="s">
        <v>20</v>
      </c>
      <c r="G97" s="1">
        <v>4</v>
      </c>
      <c r="H97" s="1">
        <v>4</v>
      </c>
      <c r="I97" s="1">
        <v>5</v>
      </c>
      <c r="J97" s="1">
        <v>5</v>
      </c>
      <c r="K97" s="1" t="s">
        <v>867</v>
      </c>
      <c r="L97" s="27" t="s">
        <v>1645</v>
      </c>
      <c r="M97" s="27" t="s">
        <v>60</v>
      </c>
      <c r="N97" s="1"/>
      <c r="O97" s="1"/>
    </row>
    <row r="98" spans="1:15" s="7" customFormat="1">
      <c r="A98" s="1" t="s">
        <v>426</v>
      </c>
      <c r="B98" s="1" t="s">
        <v>1836</v>
      </c>
      <c r="C98" s="1" t="s">
        <v>428</v>
      </c>
      <c r="D98" s="1" t="s">
        <v>60</v>
      </c>
      <c r="E98" s="1"/>
      <c r="F98" s="1" t="s">
        <v>72</v>
      </c>
      <c r="G98" s="1">
        <v>4</v>
      </c>
      <c r="H98" s="1">
        <v>4</v>
      </c>
      <c r="I98" s="1">
        <v>4</v>
      </c>
      <c r="J98" s="1">
        <v>4</v>
      </c>
      <c r="K98" s="1" t="s">
        <v>429</v>
      </c>
      <c r="L98" s="27" t="s">
        <v>430</v>
      </c>
      <c r="M98" s="27" t="s">
        <v>1637</v>
      </c>
      <c r="N98" s="1"/>
      <c r="O98" s="1"/>
    </row>
    <row r="99" spans="1:15" s="7" customFormat="1">
      <c r="A99" s="1" t="s">
        <v>1493</v>
      </c>
      <c r="B99" s="1" t="s">
        <v>1494</v>
      </c>
      <c r="C99" s="1" t="s">
        <v>304</v>
      </c>
      <c r="D99" s="1" t="s">
        <v>110</v>
      </c>
      <c r="E99" s="1"/>
      <c r="F99" s="1" t="s">
        <v>20</v>
      </c>
      <c r="G99" s="105">
        <v>4</v>
      </c>
      <c r="H99" s="1">
        <v>5</v>
      </c>
      <c r="I99" s="1">
        <v>5</v>
      </c>
      <c r="J99" s="1">
        <v>5</v>
      </c>
      <c r="K99" s="1" t="s">
        <v>404</v>
      </c>
      <c r="L99" s="27" t="s">
        <v>1642</v>
      </c>
      <c r="M99" s="27" t="s">
        <v>1637</v>
      </c>
      <c r="N99" s="1"/>
      <c r="O99" s="1"/>
    </row>
    <row r="100" spans="1:15" s="7" customFormat="1">
      <c r="A100" s="1" t="s">
        <v>347</v>
      </c>
      <c r="B100" s="1" t="s">
        <v>348</v>
      </c>
      <c r="C100" s="1" t="s">
        <v>190</v>
      </c>
      <c r="D100" s="1" t="s">
        <v>60</v>
      </c>
      <c r="E100" s="1"/>
      <c r="F100" s="1" t="s">
        <v>20</v>
      </c>
      <c r="G100" s="105">
        <v>4</v>
      </c>
      <c r="H100" s="1">
        <v>5</v>
      </c>
      <c r="I100" s="1">
        <v>3</v>
      </c>
      <c r="J100" s="1">
        <v>3</v>
      </c>
      <c r="K100" s="1" t="s">
        <v>98</v>
      </c>
      <c r="L100" s="27" t="s">
        <v>349</v>
      </c>
      <c r="M100" s="27" t="s">
        <v>60</v>
      </c>
      <c r="N100" s="1"/>
      <c r="O100" s="1"/>
    </row>
    <row r="101" spans="1:15" s="7" customFormat="1">
      <c r="A101" s="1" t="s">
        <v>1165</v>
      </c>
      <c r="B101" s="1" t="s">
        <v>1166</v>
      </c>
      <c r="C101" s="1" t="s">
        <v>1167</v>
      </c>
      <c r="D101" s="1" t="s">
        <v>60</v>
      </c>
      <c r="E101" s="1" t="s">
        <v>97</v>
      </c>
      <c r="F101" s="1" t="s">
        <v>72</v>
      </c>
      <c r="G101" s="105">
        <v>4</v>
      </c>
      <c r="H101" s="1"/>
      <c r="I101" s="1">
        <v>7</v>
      </c>
      <c r="J101" s="1">
        <v>7</v>
      </c>
      <c r="K101" s="1" t="s">
        <v>98</v>
      </c>
      <c r="L101" s="27" t="s">
        <v>1650</v>
      </c>
      <c r="M101" s="27" t="s">
        <v>60</v>
      </c>
      <c r="N101" s="1"/>
      <c r="O101" s="1"/>
    </row>
    <row r="102" spans="1:15" s="7" customFormat="1">
      <c r="A102" s="1" t="s">
        <v>313</v>
      </c>
      <c r="B102" s="1" t="s">
        <v>314</v>
      </c>
      <c r="C102" s="1" t="s">
        <v>315</v>
      </c>
      <c r="D102" s="1" t="s">
        <v>18</v>
      </c>
      <c r="E102" s="1" t="s">
        <v>60</v>
      </c>
      <c r="F102" s="1" t="s">
        <v>61</v>
      </c>
      <c r="G102" s="1">
        <v>4</v>
      </c>
      <c r="H102" s="1">
        <v>5</v>
      </c>
      <c r="I102" s="1">
        <v>6</v>
      </c>
      <c r="J102" s="1">
        <v>6</v>
      </c>
      <c r="K102" s="1" t="s">
        <v>98</v>
      </c>
      <c r="L102" s="107">
        <v>44600</v>
      </c>
      <c r="M102" s="1" t="s">
        <v>60</v>
      </c>
      <c r="N102" s="1"/>
      <c r="O102" s="1"/>
    </row>
    <row r="103" spans="1:15" s="7" customFormat="1">
      <c r="A103" s="1" t="s">
        <v>1801</v>
      </c>
      <c r="B103" s="1" t="s">
        <v>273</v>
      </c>
      <c r="C103" s="1" t="s">
        <v>274</v>
      </c>
      <c r="D103" s="1" t="s">
        <v>18</v>
      </c>
      <c r="E103" s="1" t="s">
        <v>60</v>
      </c>
      <c r="F103" s="1" t="s">
        <v>20</v>
      </c>
      <c r="G103" s="1">
        <v>4</v>
      </c>
      <c r="H103" s="1">
        <v>5</v>
      </c>
      <c r="I103" s="1">
        <v>6</v>
      </c>
      <c r="J103" s="1">
        <v>6</v>
      </c>
      <c r="K103" s="1" t="s">
        <v>98</v>
      </c>
      <c r="L103" s="1">
        <v>1</v>
      </c>
      <c r="M103" s="1" t="s">
        <v>60</v>
      </c>
      <c r="N103" s="1"/>
      <c r="O103" s="1"/>
    </row>
    <row r="104" spans="1:15" s="7" customFormat="1">
      <c r="A104" s="1" t="s">
        <v>299</v>
      </c>
      <c r="B104" s="1" t="s">
        <v>300</v>
      </c>
      <c r="C104" s="1" t="s">
        <v>301</v>
      </c>
      <c r="D104" s="1" t="s">
        <v>18</v>
      </c>
      <c r="E104" s="1" t="s">
        <v>60</v>
      </c>
      <c r="F104" s="1" t="s">
        <v>20</v>
      </c>
      <c r="G104" s="1">
        <v>4</v>
      </c>
      <c r="H104" s="1">
        <v>5</v>
      </c>
      <c r="I104" s="1">
        <v>4</v>
      </c>
      <c r="J104" s="1">
        <v>4</v>
      </c>
      <c r="K104" s="1" t="s">
        <v>98</v>
      </c>
      <c r="L104" s="1">
        <v>1</v>
      </c>
      <c r="M104" s="1" t="s">
        <v>1639</v>
      </c>
      <c r="N104" s="1"/>
      <c r="O104" s="1"/>
    </row>
    <row r="105" spans="1:15" s="7" customFormat="1">
      <c r="A105" s="1" t="s">
        <v>1841</v>
      </c>
      <c r="B105" s="1" t="s">
        <v>308</v>
      </c>
      <c r="C105" s="1" t="s">
        <v>309</v>
      </c>
      <c r="D105" s="1" t="s">
        <v>60</v>
      </c>
      <c r="E105" s="1"/>
      <c r="F105" s="1" t="s">
        <v>61</v>
      </c>
      <c r="G105" s="105">
        <v>5</v>
      </c>
      <c r="H105" s="1">
        <v>5</v>
      </c>
      <c r="I105" s="1">
        <v>5</v>
      </c>
      <c r="J105" s="1">
        <v>5</v>
      </c>
      <c r="K105" s="1" t="s">
        <v>98</v>
      </c>
      <c r="L105" s="27" t="s">
        <v>22</v>
      </c>
      <c r="M105" s="27" t="s">
        <v>1637</v>
      </c>
      <c r="N105" s="1"/>
      <c r="O105" s="1"/>
    </row>
    <row r="106" spans="1:15" s="7" customFormat="1">
      <c r="A106" s="1" t="s">
        <v>1025</v>
      </c>
      <c r="B106" s="1" t="s">
        <v>1026</v>
      </c>
      <c r="C106" s="1" t="s">
        <v>304</v>
      </c>
      <c r="D106" s="1" t="s">
        <v>60</v>
      </c>
      <c r="E106" s="1"/>
      <c r="F106" s="1" t="s">
        <v>20</v>
      </c>
      <c r="G106" s="1">
        <v>5</v>
      </c>
      <c r="H106" s="1">
        <v>5</v>
      </c>
      <c r="I106" s="1">
        <v>6</v>
      </c>
      <c r="J106" s="1">
        <v>6</v>
      </c>
      <c r="K106" s="1" t="s">
        <v>98</v>
      </c>
      <c r="L106" s="27">
        <v>1</v>
      </c>
      <c r="M106" s="27" t="s">
        <v>60</v>
      </c>
      <c r="N106" s="1"/>
      <c r="O106" s="1"/>
    </row>
    <row r="107" spans="1:15" s="7" customFormat="1">
      <c r="A107" s="1" t="s">
        <v>144</v>
      </c>
      <c r="B107" s="1" t="s">
        <v>145</v>
      </c>
      <c r="C107" s="1" t="s">
        <v>59</v>
      </c>
      <c r="D107" s="1" t="s">
        <v>60</v>
      </c>
      <c r="E107" s="1"/>
      <c r="F107" s="1" t="s">
        <v>72</v>
      </c>
      <c r="G107" s="105">
        <v>5</v>
      </c>
      <c r="H107" s="1">
        <v>7</v>
      </c>
      <c r="I107" s="1">
        <v>5</v>
      </c>
      <c r="J107" s="1">
        <v>5</v>
      </c>
      <c r="K107" s="1" t="s">
        <v>59</v>
      </c>
      <c r="L107" s="27" t="s">
        <v>146</v>
      </c>
      <c r="M107" s="27" t="s">
        <v>1639</v>
      </c>
      <c r="N107" s="1"/>
      <c r="O107" s="1"/>
    </row>
    <row r="108" spans="1:15" s="7" customFormat="1">
      <c r="A108" s="1" t="s">
        <v>1407</v>
      </c>
      <c r="B108" s="1" t="s">
        <v>1408</v>
      </c>
      <c r="C108" s="1" t="s">
        <v>1409</v>
      </c>
      <c r="D108" s="1" t="s">
        <v>60</v>
      </c>
      <c r="E108" s="1" t="s">
        <v>97</v>
      </c>
      <c r="F108" s="1" t="s">
        <v>72</v>
      </c>
      <c r="G108" s="105">
        <v>5</v>
      </c>
      <c r="H108" s="1">
        <v>8</v>
      </c>
      <c r="I108" s="1">
        <v>6</v>
      </c>
      <c r="J108" s="1">
        <v>6</v>
      </c>
      <c r="K108" s="1" t="s">
        <v>98</v>
      </c>
      <c r="L108" s="27">
        <v>1</v>
      </c>
      <c r="M108" s="27" t="s">
        <v>1639</v>
      </c>
      <c r="N108" s="1"/>
      <c r="O108" s="1"/>
    </row>
    <row r="109" spans="1:15" s="7" customFormat="1">
      <c r="A109" s="1" t="s">
        <v>491</v>
      </c>
      <c r="B109" s="1" t="s">
        <v>492</v>
      </c>
      <c r="C109" s="1" t="s">
        <v>487</v>
      </c>
      <c r="D109" s="1" t="s">
        <v>488</v>
      </c>
      <c r="E109" s="1" t="s">
        <v>32</v>
      </c>
      <c r="F109" s="1" t="s">
        <v>20</v>
      </c>
      <c r="G109" s="105">
        <v>5</v>
      </c>
      <c r="H109" s="1">
        <v>13</v>
      </c>
      <c r="I109" s="1">
        <v>8</v>
      </c>
      <c r="J109" s="1">
        <v>8</v>
      </c>
      <c r="K109" s="1" t="s">
        <v>47</v>
      </c>
      <c r="L109" s="27">
        <v>1</v>
      </c>
      <c r="M109" s="27" t="s">
        <v>60</v>
      </c>
      <c r="N109" s="1"/>
      <c r="O109" s="1"/>
    </row>
    <row r="110" spans="1:15" s="7" customFormat="1">
      <c r="A110" s="1" t="s">
        <v>557</v>
      </c>
      <c r="B110" s="1" t="s">
        <v>558</v>
      </c>
      <c r="C110" s="1" t="s">
        <v>551</v>
      </c>
      <c r="D110" s="1" t="s">
        <v>552</v>
      </c>
      <c r="E110" s="1" t="s">
        <v>553</v>
      </c>
      <c r="F110" s="1" t="s">
        <v>20</v>
      </c>
      <c r="G110" s="105">
        <v>5</v>
      </c>
      <c r="H110" s="1">
        <v>13</v>
      </c>
      <c r="I110" s="1">
        <v>8</v>
      </c>
      <c r="J110" s="1">
        <v>8</v>
      </c>
      <c r="K110" s="1" t="s">
        <v>554</v>
      </c>
      <c r="L110" s="27">
        <v>1</v>
      </c>
      <c r="M110" s="27" t="s">
        <v>60</v>
      </c>
      <c r="N110" s="1"/>
      <c r="O110" s="1"/>
    </row>
    <row r="111" spans="1:15" s="7" customFormat="1">
      <c r="A111" s="1" t="s">
        <v>574</v>
      </c>
      <c r="B111" s="1" t="s">
        <v>575</v>
      </c>
      <c r="C111" s="1" t="s">
        <v>568</v>
      </c>
      <c r="D111" s="1" t="s">
        <v>488</v>
      </c>
      <c r="E111" s="1" t="s">
        <v>569</v>
      </c>
      <c r="F111" s="1" t="s">
        <v>20</v>
      </c>
      <c r="G111" s="105">
        <v>5</v>
      </c>
      <c r="H111" s="1">
        <v>13</v>
      </c>
      <c r="I111" s="1">
        <v>8</v>
      </c>
      <c r="J111" s="1">
        <v>8</v>
      </c>
      <c r="K111" s="1" t="s">
        <v>570</v>
      </c>
      <c r="L111" s="27">
        <v>1</v>
      </c>
      <c r="M111" s="27" t="s">
        <v>1637</v>
      </c>
      <c r="N111" s="1" t="s">
        <v>571</v>
      </c>
      <c r="O111" s="1"/>
    </row>
    <row r="112" spans="1:15" s="7" customFormat="1">
      <c r="A112" s="1" t="s">
        <v>1640</v>
      </c>
      <c r="B112" s="1" t="s">
        <v>1201</v>
      </c>
      <c r="C112" s="1" t="s">
        <v>59</v>
      </c>
      <c r="D112" s="1" t="s">
        <v>60</v>
      </c>
      <c r="E112" s="1"/>
      <c r="F112" s="1" t="s">
        <v>20</v>
      </c>
      <c r="G112" s="105">
        <v>5</v>
      </c>
      <c r="H112" s="1">
        <v>16</v>
      </c>
      <c r="I112" s="1">
        <v>10</v>
      </c>
      <c r="J112" s="1">
        <v>10</v>
      </c>
      <c r="K112" s="1" t="s">
        <v>59</v>
      </c>
      <c r="L112" s="27">
        <v>44207</v>
      </c>
      <c r="M112" s="27" t="s">
        <v>1639</v>
      </c>
      <c r="N112" s="1"/>
      <c r="O112" s="1"/>
    </row>
    <row r="113" spans="1:15" s="7" customFormat="1">
      <c r="A113" s="1" t="s">
        <v>1579</v>
      </c>
      <c r="B113" s="1"/>
      <c r="C113" s="1" t="s">
        <v>170</v>
      </c>
      <c r="D113" s="1" t="s">
        <v>110</v>
      </c>
      <c r="E113" s="1"/>
      <c r="F113" s="1" t="s">
        <v>61</v>
      </c>
      <c r="G113" s="105">
        <v>5</v>
      </c>
      <c r="H113" s="1"/>
      <c r="I113" s="1">
        <v>8</v>
      </c>
      <c r="J113" s="1"/>
      <c r="K113" s="1" t="s">
        <v>181</v>
      </c>
      <c r="L113" s="27">
        <v>1</v>
      </c>
      <c r="M113" s="27" t="s">
        <v>1637</v>
      </c>
      <c r="N113" s="1"/>
      <c r="O113" s="1"/>
    </row>
    <row r="114" spans="1:15" s="7" customFormat="1">
      <c r="A114" s="1" t="s">
        <v>269</v>
      </c>
      <c r="B114" s="1" t="s">
        <v>270</v>
      </c>
      <c r="C114" s="1" t="s">
        <v>271</v>
      </c>
      <c r="D114" s="1" t="s">
        <v>18</v>
      </c>
      <c r="E114" s="1" t="s">
        <v>60</v>
      </c>
      <c r="F114" s="1" t="s">
        <v>20</v>
      </c>
      <c r="G114" s="1">
        <v>5</v>
      </c>
      <c r="H114" s="1">
        <v>9</v>
      </c>
      <c r="I114" s="1">
        <v>7</v>
      </c>
      <c r="J114" s="1">
        <v>7</v>
      </c>
      <c r="K114" s="1" t="s">
        <v>98</v>
      </c>
      <c r="L114" s="1">
        <v>1</v>
      </c>
      <c r="M114" s="1" t="s">
        <v>60</v>
      </c>
      <c r="N114" s="1"/>
      <c r="O114" s="1"/>
    </row>
    <row r="115" spans="1:15" s="7" customFormat="1">
      <c r="A115" s="1" t="s">
        <v>399</v>
      </c>
      <c r="B115" s="1" t="s">
        <v>400</v>
      </c>
      <c r="C115" s="1" t="s">
        <v>205</v>
      </c>
      <c r="D115" s="1" t="s">
        <v>387</v>
      </c>
      <c r="E115" s="1" t="s">
        <v>110</v>
      </c>
      <c r="F115" s="1" t="s">
        <v>61</v>
      </c>
      <c r="G115" s="1">
        <v>5</v>
      </c>
      <c r="H115" s="1">
        <v>9</v>
      </c>
      <c r="I115" s="1">
        <v>8</v>
      </c>
      <c r="J115" s="1">
        <v>8</v>
      </c>
      <c r="K115" s="1" t="s">
        <v>392</v>
      </c>
      <c r="L115" s="107">
        <v>44650</v>
      </c>
      <c r="M115" s="1" t="s">
        <v>60</v>
      </c>
      <c r="N115" s="1" t="s">
        <v>401</v>
      </c>
      <c r="O115" s="1"/>
    </row>
    <row r="116" spans="1:15" s="7" customFormat="1">
      <c r="A116" s="1" t="s">
        <v>1415</v>
      </c>
      <c r="B116" s="1" t="s">
        <v>1416</v>
      </c>
      <c r="C116" s="1" t="s">
        <v>304</v>
      </c>
      <c r="D116" s="1" t="s">
        <v>110</v>
      </c>
      <c r="E116" s="1"/>
      <c r="F116" s="1" t="s">
        <v>206</v>
      </c>
      <c r="G116" s="105">
        <v>6</v>
      </c>
      <c r="H116" s="1">
        <v>6</v>
      </c>
      <c r="I116" s="1">
        <v>6</v>
      </c>
      <c r="J116" s="1">
        <v>6</v>
      </c>
      <c r="K116" s="1" t="s">
        <v>404</v>
      </c>
      <c r="L116" s="27" t="s">
        <v>1650</v>
      </c>
      <c r="M116" s="27" t="s">
        <v>1637</v>
      </c>
      <c r="N116" s="1"/>
      <c r="O116" s="1"/>
    </row>
    <row r="117" spans="1:15" s="7" customFormat="1">
      <c r="A117" s="1" t="s">
        <v>137</v>
      </c>
      <c r="B117" s="1" t="s">
        <v>138</v>
      </c>
      <c r="C117" s="1" t="s">
        <v>59</v>
      </c>
      <c r="D117" s="1" t="s">
        <v>60</v>
      </c>
      <c r="E117" s="1" t="s">
        <v>60</v>
      </c>
      <c r="F117" s="1" t="s">
        <v>72</v>
      </c>
      <c r="G117" s="105">
        <v>6</v>
      </c>
      <c r="H117" s="1">
        <v>6</v>
      </c>
      <c r="I117" s="1">
        <v>6</v>
      </c>
      <c r="J117" s="1">
        <v>6</v>
      </c>
      <c r="K117" s="1" t="s">
        <v>59</v>
      </c>
      <c r="L117" s="27" t="s">
        <v>139</v>
      </c>
      <c r="M117" s="27" t="s">
        <v>1639</v>
      </c>
      <c r="N117" s="1"/>
      <c r="O117" s="1"/>
    </row>
    <row r="118" spans="1:15" s="7" customFormat="1">
      <c r="A118" s="1" t="s">
        <v>1829</v>
      </c>
      <c r="B118" s="1" t="s">
        <v>1311</v>
      </c>
      <c r="C118" s="1" t="s">
        <v>238</v>
      </c>
      <c r="D118" s="1" t="s">
        <v>622</v>
      </c>
      <c r="E118" s="1"/>
      <c r="F118" s="1" t="s">
        <v>61</v>
      </c>
      <c r="G118" s="1">
        <v>6</v>
      </c>
      <c r="H118" s="1">
        <v>6</v>
      </c>
      <c r="I118" s="1">
        <v>5</v>
      </c>
      <c r="J118" s="1">
        <v>5</v>
      </c>
      <c r="K118" s="1" t="s">
        <v>98</v>
      </c>
      <c r="L118" s="27" t="s">
        <v>1642</v>
      </c>
      <c r="M118" s="27" t="s">
        <v>60</v>
      </c>
      <c r="N118" s="1"/>
      <c r="O118" s="1"/>
    </row>
    <row r="119" spans="1:15" s="7" customFormat="1">
      <c r="A119" s="1" t="s">
        <v>431</v>
      </c>
      <c r="B119" s="1" t="s">
        <v>432</v>
      </c>
      <c r="C119" s="1" t="s">
        <v>428</v>
      </c>
      <c r="D119" s="1" t="s">
        <v>60</v>
      </c>
      <c r="E119" s="1"/>
      <c r="F119" s="1" t="s">
        <v>72</v>
      </c>
      <c r="G119" s="1">
        <v>6</v>
      </c>
      <c r="H119" s="1">
        <v>6</v>
      </c>
      <c r="I119" s="1">
        <v>6</v>
      </c>
      <c r="J119" s="1">
        <v>6</v>
      </c>
      <c r="K119" s="1" t="s">
        <v>429</v>
      </c>
      <c r="L119" s="27" t="s">
        <v>430</v>
      </c>
      <c r="M119" s="27" t="s">
        <v>60</v>
      </c>
      <c r="N119" s="1"/>
      <c r="O119" s="1"/>
    </row>
    <row r="120" spans="1:15" s="7" customFormat="1">
      <c r="A120" s="1" t="s">
        <v>345</v>
      </c>
      <c r="B120" s="1" t="s">
        <v>346</v>
      </c>
      <c r="C120" s="1" t="s">
        <v>190</v>
      </c>
      <c r="D120" s="1" t="s">
        <v>60</v>
      </c>
      <c r="E120" s="1"/>
      <c r="F120" s="1" t="s">
        <v>20</v>
      </c>
      <c r="G120" s="105">
        <v>6</v>
      </c>
      <c r="H120" s="1">
        <v>8</v>
      </c>
      <c r="I120" s="1">
        <v>6</v>
      </c>
      <c r="J120" s="1">
        <v>6</v>
      </c>
      <c r="K120" s="1" t="s">
        <v>98</v>
      </c>
      <c r="L120" s="27" t="s">
        <v>172</v>
      </c>
      <c r="M120" s="27" t="s">
        <v>60</v>
      </c>
      <c r="N120" s="1"/>
      <c r="O120" s="1"/>
    </row>
    <row r="121" spans="1:15" s="7" customFormat="1">
      <c r="A121" s="1" t="s">
        <v>125</v>
      </c>
      <c r="B121" s="1" t="s">
        <v>126</v>
      </c>
      <c r="C121" s="1" t="s">
        <v>127</v>
      </c>
      <c r="D121" s="1" t="s">
        <v>60</v>
      </c>
      <c r="E121" s="1"/>
      <c r="F121" s="1" t="s">
        <v>72</v>
      </c>
      <c r="G121" s="105">
        <v>6</v>
      </c>
      <c r="H121" s="1">
        <v>9</v>
      </c>
      <c r="I121" s="1">
        <v>6</v>
      </c>
      <c r="J121" s="1">
        <v>6</v>
      </c>
      <c r="K121" s="1" t="s">
        <v>59</v>
      </c>
      <c r="L121" s="27" t="s">
        <v>115</v>
      </c>
      <c r="M121" s="27" t="s">
        <v>1639</v>
      </c>
      <c r="N121" s="1"/>
      <c r="O121" s="1"/>
    </row>
    <row r="122" spans="1:15" s="7" customFormat="1">
      <c r="A122" s="1" t="s">
        <v>112</v>
      </c>
      <c r="B122" s="1" t="s">
        <v>113</v>
      </c>
      <c r="C122" s="1" t="s">
        <v>114</v>
      </c>
      <c r="D122" s="1" t="s">
        <v>60</v>
      </c>
      <c r="E122" s="1" t="s">
        <v>60</v>
      </c>
      <c r="F122" s="1" t="s">
        <v>72</v>
      </c>
      <c r="G122" s="105">
        <v>6</v>
      </c>
      <c r="H122" s="1">
        <v>11</v>
      </c>
      <c r="I122" s="1">
        <v>10</v>
      </c>
      <c r="J122" s="1">
        <v>10</v>
      </c>
      <c r="K122" s="1" t="s">
        <v>59</v>
      </c>
      <c r="L122" s="27" t="s">
        <v>115</v>
      </c>
      <c r="M122" s="27" t="s">
        <v>1639</v>
      </c>
      <c r="N122" s="1"/>
      <c r="O122" s="1"/>
    </row>
    <row r="123" spans="1:15" s="7" customFormat="1">
      <c r="A123" s="1" t="s">
        <v>791</v>
      </c>
      <c r="B123" s="1" t="s">
        <v>792</v>
      </c>
      <c r="C123" s="1" t="s">
        <v>238</v>
      </c>
      <c r="D123" s="1" t="s">
        <v>390</v>
      </c>
      <c r="E123" s="1" t="s">
        <v>391</v>
      </c>
      <c r="F123" s="1" t="s">
        <v>20</v>
      </c>
      <c r="G123" s="1">
        <v>6</v>
      </c>
      <c r="H123" s="1">
        <v>6</v>
      </c>
      <c r="I123" s="1">
        <v>6</v>
      </c>
      <c r="J123" s="1">
        <v>6</v>
      </c>
      <c r="K123" s="1" t="s">
        <v>98</v>
      </c>
      <c r="L123" s="27" t="s">
        <v>1642</v>
      </c>
      <c r="M123" s="27" t="s">
        <v>60</v>
      </c>
      <c r="N123" s="1"/>
      <c r="O123" s="1"/>
    </row>
    <row r="124" spans="1:15" s="7" customFormat="1">
      <c r="A124" s="1" t="s">
        <v>112</v>
      </c>
      <c r="B124" s="1" t="s">
        <v>113</v>
      </c>
      <c r="C124" s="1" t="s">
        <v>114</v>
      </c>
      <c r="D124" s="1" t="s">
        <v>60</v>
      </c>
      <c r="E124" s="1" t="s">
        <v>60</v>
      </c>
      <c r="F124" s="1" t="s">
        <v>72</v>
      </c>
      <c r="G124" s="1">
        <v>6</v>
      </c>
      <c r="H124" s="1">
        <v>11</v>
      </c>
      <c r="I124" s="1">
        <v>10</v>
      </c>
      <c r="J124" s="1">
        <v>10</v>
      </c>
      <c r="K124" s="1" t="s">
        <v>59</v>
      </c>
      <c r="L124" s="107">
        <v>44566</v>
      </c>
      <c r="M124" s="1" t="s">
        <v>1639</v>
      </c>
      <c r="N124" s="1"/>
      <c r="O124" s="1"/>
    </row>
    <row r="125" spans="1:15" s="7" customFormat="1">
      <c r="A125" s="1" t="s">
        <v>287</v>
      </c>
      <c r="B125" s="1" t="s">
        <v>288</v>
      </c>
      <c r="C125" s="1" t="s">
        <v>289</v>
      </c>
      <c r="D125" s="1" t="s">
        <v>18</v>
      </c>
      <c r="E125" s="1" t="s">
        <v>60</v>
      </c>
      <c r="F125" s="1" t="s">
        <v>72</v>
      </c>
      <c r="G125" s="1">
        <v>6</v>
      </c>
      <c r="H125" s="1">
        <v>11</v>
      </c>
      <c r="I125" s="1">
        <v>8</v>
      </c>
      <c r="J125" s="1">
        <v>8</v>
      </c>
      <c r="K125" s="1" t="s">
        <v>98</v>
      </c>
      <c r="L125" s="1">
        <v>1</v>
      </c>
      <c r="M125" s="1" t="s">
        <v>60</v>
      </c>
      <c r="N125" s="1"/>
      <c r="O125" s="1"/>
    </row>
    <row r="126" spans="1:15" s="7" customFormat="1">
      <c r="A126" s="1" t="s">
        <v>1513</v>
      </c>
      <c r="B126" s="1" t="s">
        <v>1514</v>
      </c>
      <c r="C126" s="1" t="s">
        <v>683</v>
      </c>
      <c r="D126" s="1" t="s">
        <v>32</v>
      </c>
      <c r="E126" s="1" t="s">
        <v>488</v>
      </c>
      <c r="F126" s="1" t="s">
        <v>72</v>
      </c>
      <c r="G126" s="1">
        <v>6</v>
      </c>
      <c r="H126" s="1">
        <v>15</v>
      </c>
      <c r="I126" s="1">
        <v>8</v>
      </c>
      <c r="J126" s="1">
        <v>8</v>
      </c>
      <c r="K126" s="1" t="s">
        <v>98</v>
      </c>
      <c r="L126" s="1">
        <v>1</v>
      </c>
      <c r="M126" s="1" t="s">
        <v>60</v>
      </c>
      <c r="N126" s="1"/>
      <c r="O126" s="1"/>
    </row>
    <row r="127" spans="1:15" s="7" customFormat="1">
      <c r="A127" s="1" t="s">
        <v>137</v>
      </c>
      <c r="B127" s="1" t="s">
        <v>138</v>
      </c>
      <c r="C127" s="1" t="s">
        <v>59</v>
      </c>
      <c r="D127" s="1" t="s">
        <v>60</v>
      </c>
      <c r="E127" s="1" t="s">
        <v>60</v>
      </c>
      <c r="F127" s="1" t="s">
        <v>72</v>
      </c>
      <c r="G127" s="1">
        <v>6</v>
      </c>
      <c r="H127" s="1">
        <v>6</v>
      </c>
      <c r="I127" s="1">
        <v>6</v>
      </c>
      <c r="J127" s="1">
        <v>6</v>
      </c>
      <c r="K127" s="1" t="s">
        <v>59</v>
      </c>
      <c r="L127" s="107">
        <v>44567</v>
      </c>
      <c r="M127" s="1" t="s">
        <v>1639</v>
      </c>
      <c r="N127" s="1"/>
      <c r="O127" s="1"/>
    </row>
    <row r="128" spans="1:15" s="7" customFormat="1">
      <c r="A128" s="1" t="s">
        <v>791</v>
      </c>
      <c r="B128" s="1" t="s">
        <v>792</v>
      </c>
      <c r="C128" s="1" t="s">
        <v>238</v>
      </c>
      <c r="D128" s="1" t="s">
        <v>390</v>
      </c>
      <c r="E128" s="1" t="s">
        <v>391</v>
      </c>
      <c r="F128" s="1" t="s">
        <v>20</v>
      </c>
      <c r="G128" s="1">
        <v>6</v>
      </c>
      <c r="H128" s="1">
        <v>6</v>
      </c>
      <c r="I128" s="1">
        <v>6</v>
      </c>
      <c r="J128" s="1">
        <v>6</v>
      </c>
      <c r="K128" s="1" t="s">
        <v>98</v>
      </c>
      <c r="L128" s="1" t="s">
        <v>1642</v>
      </c>
      <c r="M128" s="1" t="s">
        <v>60</v>
      </c>
      <c r="N128" s="1"/>
      <c r="O128" s="1"/>
    </row>
    <row r="129" spans="1:15" s="7" customFormat="1">
      <c r="A129" s="1" t="s">
        <v>66</v>
      </c>
      <c r="B129" s="1" t="s">
        <v>67</v>
      </c>
      <c r="C129" s="1" t="s">
        <v>59</v>
      </c>
      <c r="D129" s="1" t="s">
        <v>18</v>
      </c>
      <c r="E129" s="1" t="s">
        <v>60</v>
      </c>
      <c r="F129" s="1" t="s">
        <v>68</v>
      </c>
      <c r="G129" s="1">
        <v>6</v>
      </c>
      <c r="H129" s="1">
        <v>6</v>
      </c>
      <c r="I129" s="1" t="s">
        <v>62</v>
      </c>
      <c r="J129" s="1">
        <v>5</v>
      </c>
      <c r="K129" s="1" t="s">
        <v>59</v>
      </c>
      <c r="L129" s="1">
        <v>1</v>
      </c>
      <c r="M129" s="1" t="s">
        <v>1639</v>
      </c>
      <c r="N129" s="1" t="s">
        <v>69</v>
      </c>
      <c r="O129" s="1"/>
    </row>
    <row r="130" spans="1:15" s="7" customFormat="1">
      <c r="A130" s="1" t="s">
        <v>1177</v>
      </c>
      <c r="B130" s="1" t="s">
        <v>1178</v>
      </c>
      <c r="C130" s="1" t="s">
        <v>59</v>
      </c>
      <c r="D130" s="1" t="s">
        <v>60</v>
      </c>
      <c r="E130" s="1"/>
      <c r="F130" s="1" t="s">
        <v>72</v>
      </c>
      <c r="G130" s="1">
        <v>7</v>
      </c>
      <c r="H130" s="1">
        <v>7</v>
      </c>
      <c r="I130" s="1">
        <v>5</v>
      </c>
      <c r="J130" s="1">
        <v>5</v>
      </c>
      <c r="K130" s="1" t="s">
        <v>59</v>
      </c>
      <c r="L130" s="27">
        <v>1</v>
      </c>
      <c r="M130" s="27" t="s">
        <v>1639</v>
      </c>
      <c r="N130" s="1"/>
      <c r="O130" s="1"/>
    </row>
    <row r="131" spans="1:15" s="7" customFormat="1">
      <c r="A131" s="1" t="s">
        <v>447</v>
      </c>
      <c r="B131" s="1" t="s">
        <v>448</v>
      </c>
      <c r="C131" s="1" t="s">
        <v>435</v>
      </c>
      <c r="D131" s="1" t="s">
        <v>60</v>
      </c>
      <c r="E131" s="1"/>
      <c r="F131" s="1" t="s">
        <v>20</v>
      </c>
      <c r="G131" s="1">
        <v>7</v>
      </c>
      <c r="H131" s="1">
        <v>7</v>
      </c>
      <c r="I131" s="1">
        <v>8</v>
      </c>
      <c r="J131" s="1">
        <v>8</v>
      </c>
      <c r="K131" s="1" t="s">
        <v>98</v>
      </c>
      <c r="L131" s="27" t="s">
        <v>115</v>
      </c>
      <c r="M131" s="27" t="s">
        <v>60</v>
      </c>
      <c r="N131" s="1"/>
      <c r="O131" s="1"/>
    </row>
    <row r="132" spans="1:15" s="7" customFormat="1">
      <c r="A132" s="1" t="s">
        <v>444</v>
      </c>
      <c r="B132" s="1" t="s">
        <v>445</v>
      </c>
      <c r="C132" s="1" t="s">
        <v>446</v>
      </c>
      <c r="D132" s="1" t="s">
        <v>60</v>
      </c>
      <c r="E132" s="1"/>
      <c r="F132" s="1" t="s">
        <v>61</v>
      </c>
      <c r="G132" s="1">
        <v>7</v>
      </c>
      <c r="H132" s="1">
        <v>7</v>
      </c>
      <c r="I132" s="1">
        <v>7</v>
      </c>
      <c r="J132" s="1">
        <v>7</v>
      </c>
      <c r="K132" s="1" t="s">
        <v>429</v>
      </c>
      <c r="L132" s="27" t="s">
        <v>115</v>
      </c>
      <c r="M132" s="27" t="s">
        <v>60</v>
      </c>
      <c r="N132" s="1"/>
      <c r="O132" s="1"/>
    </row>
    <row r="133" spans="1:15" s="7" customFormat="1">
      <c r="A133" s="1" t="s">
        <v>777</v>
      </c>
      <c r="B133" s="1" t="s">
        <v>778</v>
      </c>
      <c r="C133" s="1" t="s">
        <v>779</v>
      </c>
      <c r="D133" s="1" t="s">
        <v>226</v>
      </c>
      <c r="E133" s="1"/>
      <c r="F133" s="1" t="s">
        <v>72</v>
      </c>
      <c r="G133" s="105">
        <v>7</v>
      </c>
      <c r="H133" s="1">
        <v>8</v>
      </c>
      <c r="I133" s="1">
        <v>2</v>
      </c>
      <c r="J133" s="1">
        <v>6</v>
      </c>
      <c r="K133" s="1" t="s">
        <v>780</v>
      </c>
      <c r="L133" s="27">
        <v>1</v>
      </c>
      <c r="M133" s="27" t="s">
        <v>60</v>
      </c>
      <c r="N133" s="1"/>
      <c r="O133" s="1"/>
    </row>
    <row r="134" spans="1:15" s="7" customFormat="1">
      <c r="A134" s="1" t="s">
        <v>719</v>
      </c>
      <c r="B134" s="1" t="s">
        <v>720</v>
      </c>
      <c r="C134" s="1" t="s">
        <v>683</v>
      </c>
      <c r="D134" s="1" t="s">
        <v>60</v>
      </c>
      <c r="E134" s="1" t="s">
        <v>32</v>
      </c>
      <c r="F134" s="1" t="s">
        <v>72</v>
      </c>
      <c r="G134" s="105">
        <v>7</v>
      </c>
      <c r="H134" s="1">
        <v>9</v>
      </c>
      <c r="I134" s="1">
        <v>8</v>
      </c>
      <c r="J134" s="1">
        <v>8</v>
      </c>
      <c r="K134" s="1" t="s">
        <v>98</v>
      </c>
      <c r="L134" s="27" t="s">
        <v>1630</v>
      </c>
      <c r="M134" s="27" t="s">
        <v>60</v>
      </c>
      <c r="N134" s="1"/>
      <c r="O134" s="1"/>
    </row>
    <row r="135" spans="1:15" s="7" customFormat="1">
      <c r="A135" s="1" t="s">
        <v>120</v>
      </c>
      <c r="B135" s="1" t="s">
        <v>121</v>
      </c>
      <c r="C135" s="1" t="s">
        <v>59</v>
      </c>
      <c r="D135" s="1" t="s">
        <v>60</v>
      </c>
      <c r="E135" s="1" t="s">
        <v>60</v>
      </c>
      <c r="F135" s="1" t="s">
        <v>72</v>
      </c>
      <c r="G135" s="105">
        <v>7</v>
      </c>
      <c r="H135" s="1">
        <v>11</v>
      </c>
      <c r="I135" s="1">
        <v>8</v>
      </c>
      <c r="J135" s="1">
        <v>8</v>
      </c>
      <c r="K135" s="1" t="s">
        <v>59</v>
      </c>
      <c r="L135" s="27">
        <v>1</v>
      </c>
      <c r="M135" s="27" t="s">
        <v>1639</v>
      </c>
      <c r="N135" s="1"/>
      <c r="O135" s="1"/>
    </row>
    <row r="136" spans="1:15" s="7" customFormat="1">
      <c r="A136" s="1" t="s">
        <v>1055</v>
      </c>
      <c r="B136" s="1" t="s">
        <v>1056</v>
      </c>
      <c r="C136" s="1" t="s">
        <v>190</v>
      </c>
      <c r="D136" s="1" t="s">
        <v>60</v>
      </c>
      <c r="E136" s="1"/>
      <c r="F136" s="1" t="s">
        <v>20</v>
      </c>
      <c r="G136" s="105">
        <v>7</v>
      </c>
      <c r="H136" s="1">
        <v>12</v>
      </c>
      <c r="I136" s="1">
        <v>9</v>
      </c>
      <c r="J136" s="1">
        <v>9</v>
      </c>
      <c r="K136" s="1" t="s">
        <v>98</v>
      </c>
      <c r="L136" s="27">
        <v>1</v>
      </c>
      <c r="M136" s="27" t="s">
        <v>60</v>
      </c>
      <c r="N136" s="1"/>
      <c r="O136" s="1"/>
    </row>
    <row r="137" spans="1:15" s="7" customFormat="1">
      <c r="A137" s="1" t="s">
        <v>339</v>
      </c>
      <c r="B137" s="1" t="s">
        <v>340</v>
      </c>
      <c r="C137" s="1" t="s">
        <v>190</v>
      </c>
      <c r="D137" s="1" t="s">
        <v>60</v>
      </c>
      <c r="E137" s="1"/>
      <c r="F137" s="1" t="s">
        <v>20</v>
      </c>
      <c r="G137" s="105">
        <v>7</v>
      </c>
      <c r="H137" s="1">
        <v>12</v>
      </c>
      <c r="I137" s="1">
        <v>9</v>
      </c>
      <c r="J137" s="1">
        <v>9</v>
      </c>
      <c r="K137" s="1"/>
      <c r="L137" s="27" t="s">
        <v>341</v>
      </c>
      <c r="M137" s="27" t="s">
        <v>60</v>
      </c>
      <c r="N137" s="1"/>
      <c r="O137" s="1"/>
    </row>
    <row r="138" spans="1:15" s="7" customFormat="1">
      <c r="A138" s="1" t="s">
        <v>1059</v>
      </c>
      <c r="B138" s="1" t="s">
        <v>1060</v>
      </c>
      <c r="C138" s="1" t="s">
        <v>190</v>
      </c>
      <c r="D138" s="1" t="s">
        <v>60</v>
      </c>
      <c r="E138" s="1"/>
      <c r="F138" s="1" t="s">
        <v>20</v>
      </c>
      <c r="G138" s="105">
        <v>7</v>
      </c>
      <c r="H138" s="1">
        <v>13</v>
      </c>
      <c r="I138" s="1">
        <v>12</v>
      </c>
      <c r="J138" s="1">
        <v>12</v>
      </c>
      <c r="K138" s="1" t="s">
        <v>98</v>
      </c>
      <c r="L138" s="27">
        <v>1</v>
      </c>
      <c r="M138" s="27" t="s">
        <v>60</v>
      </c>
      <c r="N138" s="1"/>
      <c r="O138" s="1"/>
    </row>
    <row r="139" spans="1:15" s="7" customFormat="1">
      <c r="A139" s="1" t="s">
        <v>559</v>
      </c>
      <c r="B139" s="1" t="s">
        <v>560</v>
      </c>
      <c r="C139" s="1" t="s">
        <v>551</v>
      </c>
      <c r="D139" s="1" t="s">
        <v>552</v>
      </c>
      <c r="E139" s="1" t="s">
        <v>553</v>
      </c>
      <c r="F139" s="1" t="s">
        <v>20</v>
      </c>
      <c r="G139" s="105">
        <v>7</v>
      </c>
      <c r="H139" s="1">
        <v>17</v>
      </c>
      <c r="I139" s="1">
        <v>16</v>
      </c>
      <c r="J139" s="1">
        <v>16</v>
      </c>
      <c r="K139" s="1" t="s">
        <v>554</v>
      </c>
      <c r="L139" s="27">
        <v>1</v>
      </c>
      <c r="M139" s="27" t="s">
        <v>60</v>
      </c>
      <c r="N139" s="1"/>
      <c r="O139" s="1"/>
    </row>
    <row r="140" spans="1:15" s="7" customFormat="1">
      <c r="A140" s="1" t="s">
        <v>576</v>
      </c>
      <c r="B140" s="1" t="s">
        <v>577</v>
      </c>
      <c r="C140" s="1" t="s">
        <v>568</v>
      </c>
      <c r="D140" s="1" t="s">
        <v>488</v>
      </c>
      <c r="E140" s="1" t="s">
        <v>569</v>
      </c>
      <c r="F140" s="1" t="s">
        <v>20</v>
      </c>
      <c r="G140" s="105">
        <v>7</v>
      </c>
      <c r="H140" s="1">
        <v>24</v>
      </c>
      <c r="I140" s="1">
        <v>16</v>
      </c>
      <c r="J140" s="1">
        <v>16</v>
      </c>
      <c r="K140" s="1" t="s">
        <v>570</v>
      </c>
      <c r="L140" s="27">
        <v>1</v>
      </c>
      <c r="M140" s="27" t="s">
        <v>1637</v>
      </c>
      <c r="N140" s="1" t="s">
        <v>571</v>
      </c>
      <c r="O140" s="1"/>
    </row>
    <row r="141" spans="1:15" s="7" customFormat="1">
      <c r="A141" s="1" t="s">
        <v>493</v>
      </c>
      <c r="B141" s="1" t="s">
        <v>494</v>
      </c>
      <c r="C141" s="1" t="s">
        <v>487</v>
      </c>
      <c r="D141" s="1" t="s">
        <v>488</v>
      </c>
      <c r="E141" s="1" t="s">
        <v>32</v>
      </c>
      <c r="F141" s="1" t="s">
        <v>20</v>
      </c>
      <c r="G141" s="105">
        <v>7</v>
      </c>
      <c r="H141" s="1">
        <v>25</v>
      </c>
      <c r="I141" s="1">
        <v>16</v>
      </c>
      <c r="J141" s="1">
        <v>16</v>
      </c>
      <c r="K141" s="1" t="s">
        <v>47</v>
      </c>
      <c r="L141" s="27">
        <v>1</v>
      </c>
      <c r="M141" s="27" t="s">
        <v>60</v>
      </c>
      <c r="N141" s="1"/>
      <c r="O141" s="1"/>
    </row>
    <row r="142" spans="1:15" s="7" customFormat="1">
      <c r="A142" s="1" t="s">
        <v>120</v>
      </c>
      <c r="B142" s="1" t="s">
        <v>121</v>
      </c>
      <c r="C142" s="1" t="s">
        <v>59</v>
      </c>
      <c r="D142" s="1" t="s">
        <v>60</v>
      </c>
      <c r="E142" s="1" t="s">
        <v>60</v>
      </c>
      <c r="F142" s="1" t="s">
        <v>72</v>
      </c>
      <c r="G142" s="1">
        <v>7</v>
      </c>
      <c r="H142" s="1">
        <v>11</v>
      </c>
      <c r="I142" s="1">
        <v>8</v>
      </c>
      <c r="J142" s="1">
        <v>8</v>
      </c>
      <c r="K142" s="1" t="s">
        <v>59</v>
      </c>
      <c r="L142" s="1">
        <v>1</v>
      </c>
      <c r="M142" s="1" t="s">
        <v>1639</v>
      </c>
      <c r="N142" s="1"/>
      <c r="O142" s="1"/>
    </row>
    <row r="143" spans="1:15" s="7" customFormat="1">
      <c r="A143" s="1" t="s">
        <v>131</v>
      </c>
      <c r="B143" s="1" t="s">
        <v>132</v>
      </c>
      <c r="C143" s="1" t="s">
        <v>133</v>
      </c>
      <c r="D143" s="1" t="s">
        <v>18</v>
      </c>
      <c r="E143" s="1" t="s">
        <v>134</v>
      </c>
      <c r="F143" s="1" t="s">
        <v>72</v>
      </c>
      <c r="G143" s="1">
        <v>7</v>
      </c>
      <c r="H143" s="1">
        <v>9</v>
      </c>
      <c r="I143" s="1">
        <v>8</v>
      </c>
      <c r="J143" s="1">
        <v>8</v>
      </c>
      <c r="K143" s="1" t="s">
        <v>98</v>
      </c>
      <c r="L143" s="1">
        <v>1</v>
      </c>
      <c r="M143" s="1" t="s">
        <v>60</v>
      </c>
      <c r="N143" s="1"/>
      <c r="O143" s="1"/>
    </row>
    <row r="144" spans="1:15" s="7" customFormat="1">
      <c r="A144" s="1" t="s">
        <v>1561</v>
      </c>
      <c r="B144" s="1"/>
      <c r="C144" s="1" t="s">
        <v>59</v>
      </c>
      <c r="D144" s="1" t="s">
        <v>371</v>
      </c>
      <c r="E144" s="1" t="s">
        <v>60</v>
      </c>
      <c r="F144" s="1" t="s">
        <v>72</v>
      </c>
      <c r="G144" s="1">
        <v>7</v>
      </c>
      <c r="H144" s="1"/>
      <c r="I144" s="1">
        <v>12</v>
      </c>
      <c r="J144" s="1"/>
      <c r="K144" s="1" t="s">
        <v>59</v>
      </c>
      <c r="L144" s="1" t="s">
        <v>1643</v>
      </c>
      <c r="M144" s="1" t="s">
        <v>1639</v>
      </c>
      <c r="N144" s="1"/>
      <c r="O144" s="1"/>
    </row>
    <row r="145" spans="1:15" s="7" customFormat="1">
      <c r="A145" s="1" t="s">
        <v>151</v>
      </c>
      <c r="B145" s="1" t="s">
        <v>152</v>
      </c>
      <c r="C145" s="1" t="s">
        <v>153</v>
      </c>
      <c r="D145" s="1" t="s">
        <v>18</v>
      </c>
      <c r="E145" s="1" t="s">
        <v>60</v>
      </c>
      <c r="F145" s="1" t="s">
        <v>72</v>
      </c>
      <c r="G145" s="1">
        <v>7</v>
      </c>
      <c r="H145" s="1">
        <v>8</v>
      </c>
      <c r="I145" s="1">
        <v>7</v>
      </c>
      <c r="J145" s="1">
        <v>7</v>
      </c>
      <c r="K145" s="1" t="s">
        <v>59</v>
      </c>
      <c r="L145" s="107">
        <v>44572</v>
      </c>
      <c r="M145" s="1" t="s">
        <v>1639</v>
      </c>
      <c r="N145" s="1"/>
      <c r="O145" s="1"/>
    </row>
    <row r="146" spans="1:15" s="7" customFormat="1">
      <c r="A146" s="1" t="s">
        <v>229</v>
      </c>
      <c r="B146" s="1" t="s">
        <v>230</v>
      </c>
      <c r="C146" s="1" t="s">
        <v>225</v>
      </c>
      <c r="D146" s="1" t="s">
        <v>18</v>
      </c>
      <c r="E146" s="1" t="s">
        <v>226</v>
      </c>
      <c r="F146" s="1" t="s">
        <v>20</v>
      </c>
      <c r="G146" s="1">
        <v>7</v>
      </c>
      <c r="H146" s="1">
        <v>9</v>
      </c>
      <c r="I146" s="1">
        <v>8</v>
      </c>
      <c r="J146" s="1">
        <v>8</v>
      </c>
      <c r="K146" s="1"/>
      <c r="L146" s="107">
        <v>44568</v>
      </c>
      <c r="M146" s="1" t="s">
        <v>1637</v>
      </c>
      <c r="N146" s="1"/>
      <c r="O146" s="1"/>
    </row>
    <row r="147" spans="1:15" s="7" customFormat="1">
      <c r="A147" s="1" t="s">
        <v>182</v>
      </c>
      <c r="B147" s="1" t="s">
        <v>183</v>
      </c>
      <c r="C147" s="1" t="s">
        <v>179</v>
      </c>
      <c r="D147" s="1" t="s">
        <v>18</v>
      </c>
      <c r="E147" s="1" t="s">
        <v>184</v>
      </c>
      <c r="F147" s="1" t="s">
        <v>61</v>
      </c>
      <c r="G147" s="1">
        <v>7</v>
      </c>
      <c r="H147" s="1">
        <v>7</v>
      </c>
      <c r="I147" s="1">
        <v>8</v>
      </c>
      <c r="J147" s="1">
        <v>8</v>
      </c>
      <c r="K147" s="1" t="s">
        <v>181</v>
      </c>
      <c r="L147" s="1" t="s">
        <v>1834</v>
      </c>
      <c r="M147" s="1" t="s">
        <v>60</v>
      </c>
      <c r="N147" s="1"/>
      <c r="O147" s="1"/>
    </row>
    <row r="148" spans="1:15" s="7" customFormat="1">
      <c r="A148" s="1" t="s">
        <v>63</v>
      </c>
      <c r="B148" s="1" t="s">
        <v>64</v>
      </c>
      <c r="C148" s="1" t="s">
        <v>59</v>
      </c>
      <c r="D148" s="1" t="s">
        <v>18</v>
      </c>
      <c r="E148" s="1" t="s">
        <v>60</v>
      </c>
      <c r="F148" s="1" t="s">
        <v>61</v>
      </c>
      <c r="G148" s="1">
        <v>7</v>
      </c>
      <c r="H148" s="1">
        <v>7</v>
      </c>
      <c r="I148" s="1" t="s">
        <v>62</v>
      </c>
      <c r="J148" s="1">
        <v>7</v>
      </c>
      <c r="K148" s="1" t="s">
        <v>59</v>
      </c>
      <c r="L148" s="107">
        <v>44569</v>
      </c>
      <c r="M148" s="1" t="s">
        <v>1639</v>
      </c>
      <c r="N148" s="1"/>
      <c r="O148" s="1"/>
    </row>
    <row r="149" spans="1:15" s="7" customFormat="1">
      <c r="A149" s="1" t="s">
        <v>57</v>
      </c>
      <c r="B149" s="1" t="s">
        <v>58</v>
      </c>
      <c r="C149" s="1" t="s">
        <v>59</v>
      </c>
      <c r="D149" s="1" t="s">
        <v>18</v>
      </c>
      <c r="E149" s="1" t="s">
        <v>60</v>
      </c>
      <c r="F149" s="1" t="s">
        <v>61</v>
      </c>
      <c r="G149" s="1">
        <v>7</v>
      </c>
      <c r="H149" s="1">
        <v>7</v>
      </c>
      <c r="I149" s="1" t="s">
        <v>62</v>
      </c>
      <c r="J149" s="1">
        <v>7</v>
      </c>
      <c r="K149" s="1" t="s">
        <v>59</v>
      </c>
      <c r="L149" s="107">
        <v>44565</v>
      </c>
      <c r="M149" s="1" t="s">
        <v>1639</v>
      </c>
      <c r="N149" s="1"/>
      <c r="O149" s="1"/>
    </row>
    <row r="150" spans="1:15" s="7" customFormat="1">
      <c r="A150" s="1" t="s">
        <v>880</v>
      </c>
      <c r="B150" s="1" t="s">
        <v>881</v>
      </c>
      <c r="C150" s="1" t="s">
        <v>312</v>
      </c>
      <c r="D150" s="1" t="s">
        <v>60</v>
      </c>
      <c r="E150" s="1"/>
      <c r="F150" s="1" t="s">
        <v>72</v>
      </c>
      <c r="G150" s="1">
        <v>8</v>
      </c>
      <c r="H150" s="1">
        <v>8</v>
      </c>
      <c r="I150" s="1">
        <v>11</v>
      </c>
      <c r="J150" s="1">
        <v>11</v>
      </c>
      <c r="K150" s="1" t="s">
        <v>867</v>
      </c>
      <c r="L150" s="27">
        <v>1</v>
      </c>
      <c r="M150" s="27" t="s">
        <v>60</v>
      </c>
      <c r="N150" s="1"/>
      <c r="O150" s="1"/>
    </row>
    <row r="151" spans="1:15" s="7" customFormat="1">
      <c r="A151" s="1" t="s">
        <v>1273</v>
      </c>
      <c r="B151" s="1" t="s">
        <v>629</v>
      </c>
      <c r="C151" s="1" t="s">
        <v>304</v>
      </c>
      <c r="D151" s="1" t="s">
        <v>60</v>
      </c>
      <c r="E151" s="1"/>
      <c r="F151" s="1" t="s">
        <v>68</v>
      </c>
      <c r="G151" s="1">
        <v>8</v>
      </c>
      <c r="H151" s="1">
        <v>8</v>
      </c>
      <c r="I151" s="1">
        <v>8</v>
      </c>
      <c r="J151" s="1">
        <v>8</v>
      </c>
      <c r="K151" s="1" t="s">
        <v>429</v>
      </c>
      <c r="L151" s="27">
        <v>1</v>
      </c>
      <c r="M151" s="27" t="s">
        <v>1637</v>
      </c>
      <c r="N151" s="1"/>
      <c r="O151" s="1"/>
    </row>
    <row r="152" spans="1:15" s="7" customFormat="1">
      <c r="A152" s="1" t="s">
        <v>1079</v>
      </c>
      <c r="B152" s="1" t="s">
        <v>1080</v>
      </c>
      <c r="C152" s="1" t="s">
        <v>190</v>
      </c>
      <c r="D152" s="1" t="s">
        <v>60</v>
      </c>
      <c r="E152" s="1"/>
      <c r="F152" s="1" t="s">
        <v>20</v>
      </c>
      <c r="G152" s="105">
        <v>8</v>
      </c>
      <c r="H152" s="1">
        <v>10</v>
      </c>
      <c r="I152" s="1">
        <v>8</v>
      </c>
      <c r="J152" s="1">
        <v>8</v>
      </c>
      <c r="K152" s="1" t="s">
        <v>98</v>
      </c>
      <c r="L152" s="27">
        <v>1</v>
      </c>
      <c r="M152" s="27" t="s">
        <v>60</v>
      </c>
      <c r="N152" s="1"/>
      <c r="O152" s="1"/>
    </row>
    <row r="153" spans="1:15" s="7" customFormat="1">
      <c r="A153" s="1" t="s">
        <v>103</v>
      </c>
      <c r="B153" s="1" t="s">
        <v>104</v>
      </c>
      <c r="C153" s="1" t="s">
        <v>59</v>
      </c>
      <c r="D153" s="1" t="s">
        <v>60</v>
      </c>
      <c r="E153" s="1"/>
      <c r="F153" s="1" t="s">
        <v>20</v>
      </c>
      <c r="G153" s="105">
        <v>8</v>
      </c>
      <c r="H153" s="1">
        <v>11</v>
      </c>
      <c r="I153" s="1">
        <v>9</v>
      </c>
      <c r="J153" s="1">
        <v>9</v>
      </c>
      <c r="K153" s="1" t="s">
        <v>59</v>
      </c>
      <c r="L153" s="27">
        <v>1</v>
      </c>
      <c r="M153" s="27" t="s">
        <v>1639</v>
      </c>
      <c r="N153" s="1"/>
      <c r="O153" s="1"/>
    </row>
    <row r="154" spans="1:15" s="7" customFormat="1">
      <c r="A154" s="1" t="s">
        <v>1274</v>
      </c>
      <c r="B154" s="1" t="s">
        <v>1275</v>
      </c>
      <c r="C154" s="1" t="s">
        <v>1276</v>
      </c>
      <c r="D154" s="1" t="s">
        <v>60</v>
      </c>
      <c r="E154" s="1"/>
      <c r="F154" s="1" t="s">
        <v>72</v>
      </c>
      <c r="G154" s="105">
        <v>8</v>
      </c>
      <c r="H154" s="1">
        <v>12</v>
      </c>
      <c r="I154" s="1">
        <v>9</v>
      </c>
      <c r="J154" s="1">
        <v>9</v>
      </c>
      <c r="K154" s="1" t="s">
        <v>98</v>
      </c>
      <c r="L154" s="27">
        <v>1</v>
      </c>
      <c r="M154" s="27" t="s">
        <v>60</v>
      </c>
      <c r="N154" s="1"/>
      <c r="O154" s="1"/>
    </row>
    <row r="155" spans="1:15" s="7" customFormat="1">
      <c r="A155" s="1" t="s">
        <v>1232</v>
      </c>
      <c r="B155" s="1" t="s">
        <v>1233</v>
      </c>
      <c r="C155" s="1" t="s">
        <v>59</v>
      </c>
      <c r="D155" s="1" t="s">
        <v>60</v>
      </c>
      <c r="E155" s="1" t="s">
        <v>1234</v>
      </c>
      <c r="F155" s="1" t="s">
        <v>20</v>
      </c>
      <c r="G155" s="105">
        <v>8</v>
      </c>
      <c r="H155" s="1">
        <v>14</v>
      </c>
      <c r="I155" s="1">
        <v>9</v>
      </c>
      <c r="J155" s="1">
        <v>9</v>
      </c>
      <c r="K155" s="1" t="s">
        <v>59</v>
      </c>
      <c r="L155" s="27">
        <v>1</v>
      </c>
      <c r="M155" s="27" t="s">
        <v>1639</v>
      </c>
      <c r="N155" s="1"/>
      <c r="O155" s="1"/>
    </row>
    <row r="156" spans="1:15" s="7" customFormat="1">
      <c r="A156" s="1" t="s">
        <v>1189</v>
      </c>
      <c r="B156" s="1" t="s">
        <v>1190</v>
      </c>
      <c r="C156" s="1" t="s">
        <v>59</v>
      </c>
      <c r="D156" s="1" t="s">
        <v>60</v>
      </c>
      <c r="E156" s="1"/>
      <c r="F156" s="1" t="s">
        <v>20</v>
      </c>
      <c r="G156" s="105">
        <v>8</v>
      </c>
      <c r="H156" s="1">
        <v>15</v>
      </c>
      <c r="I156" s="1">
        <v>11</v>
      </c>
      <c r="J156" s="1">
        <v>11</v>
      </c>
      <c r="K156" s="1" t="s">
        <v>59</v>
      </c>
      <c r="L156" s="27">
        <v>1</v>
      </c>
      <c r="M156" s="27" t="s">
        <v>60</v>
      </c>
      <c r="N156" s="1"/>
      <c r="O156" s="1"/>
    </row>
    <row r="157" spans="1:15" s="7" customFormat="1">
      <c r="A157" s="1" t="s">
        <v>342</v>
      </c>
      <c r="B157" s="1" t="s">
        <v>343</v>
      </c>
      <c r="C157" s="1" t="s">
        <v>190</v>
      </c>
      <c r="D157" s="1" t="s">
        <v>60</v>
      </c>
      <c r="E157" s="1"/>
      <c r="F157" s="1" t="s">
        <v>20</v>
      </c>
      <c r="G157" s="105">
        <v>8</v>
      </c>
      <c r="H157" s="1">
        <v>16</v>
      </c>
      <c r="I157" s="1">
        <v>12</v>
      </c>
      <c r="J157" s="1">
        <v>12</v>
      </c>
      <c r="K157" s="1"/>
      <c r="L157" s="27" t="s">
        <v>344</v>
      </c>
      <c r="M157" s="27" t="s">
        <v>60</v>
      </c>
      <c r="N157" s="1"/>
      <c r="O157" s="1"/>
    </row>
    <row r="158" spans="1:15" s="7" customFormat="1">
      <c r="A158" s="1" t="s">
        <v>1285</v>
      </c>
      <c r="B158" s="1" t="s">
        <v>1286</v>
      </c>
      <c r="C158" s="1" t="s">
        <v>190</v>
      </c>
      <c r="D158" s="1" t="s">
        <v>60</v>
      </c>
      <c r="E158" s="1"/>
      <c r="F158" s="1" t="s">
        <v>72</v>
      </c>
      <c r="G158" s="105">
        <v>8</v>
      </c>
      <c r="H158" s="1">
        <v>19</v>
      </c>
      <c r="I158" s="1">
        <v>12</v>
      </c>
      <c r="J158" s="1">
        <v>12</v>
      </c>
      <c r="K158" s="1" t="s">
        <v>98</v>
      </c>
      <c r="L158" s="27">
        <v>1</v>
      </c>
      <c r="M158" s="27" t="s">
        <v>60</v>
      </c>
      <c r="N158" s="1"/>
      <c r="O158" s="1"/>
    </row>
    <row r="159" spans="1:15" s="7" customFormat="1">
      <c r="A159" s="1" t="s">
        <v>1244</v>
      </c>
      <c r="B159" s="1" t="s">
        <v>1245</v>
      </c>
      <c r="C159" s="1" t="s">
        <v>59</v>
      </c>
      <c r="D159" s="1" t="s">
        <v>60</v>
      </c>
      <c r="E159" s="1"/>
      <c r="F159" s="1" t="s">
        <v>72</v>
      </c>
      <c r="G159" s="105">
        <v>8</v>
      </c>
      <c r="H159" s="1">
        <v>20</v>
      </c>
      <c r="I159" s="1">
        <v>18</v>
      </c>
      <c r="J159" s="1">
        <v>18</v>
      </c>
      <c r="K159" s="1" t="s">
        <v>59</v>
      </c>
      <c r="L159" s="27" t="s">
        <v>1647</v>
      </c>
      <c r="M159" s="27" t="s">
        <v>1639</v>
      </c>
      <c r="N159" s="1" t="s">
        <v>1847</v>
      </c>
      <c r="O159" s="1"/>
    </row>
    <row r="160" spans="1:15" s="7" customFormat="1">
      <c r="A160" s="1" t="s">
        <v>1802</v>
      </c>
      <c r="B160" s="1" t="s">
        <v>1803</v>
      </c>
      <c r="C160" s="1" t="s">
        <v>274</v>
      </c>
      <c r="D160" s="1" t="s">
        <v>18</v>
      </c>
      <c r="E160" s="1" t="s">
        <v>60</v>
      </c>
      <c r="F160" s="1" t="s">
        <v>20</v>
      </c>
      <c r="G160" s="1">
        <v>8</v>
      </c>
      <c r="H160" s="1">
        <v>8</v>
      </c>
      <c r="I160" s="1">
        <v>9</v>
      </c>
      <c r="J160" s="1">
        <v>9</v>
      </c>
      <c r="K160" s="1" t="s">
        <v>98</v>
      </c>
      <c r="L160" s="1">
        <v>1</v>
      </c>
      <c r="M160" s="1" t="s">
        <v>60</v>
      </c>
      <c r="N160" s="1"/>
      <c r="O160" s="1"/>
    </row>
    <row r="161" spans="1:16" s="7" customFormat="1">
      <c r="A161" s="1" t="s">
        <v>1232</v>
      </c>
      <c r="B161" s="1" t="s">
        <v>1233</v>
      </c>
      <c r="C161" s="1" t="s">
        <v>59</v>
      </c>
      <c r="D161" s="1" t="s">
        <v>60</v>
      </c>
      <c r="E161" s="1" t="s">
        <v>1234</v>
      </c>
      <c r="F161" s="1" t="s">
        <v>20</v>
      </c>
      <c r="G161" s="1">
        <v>8</v>
      </c>
      <c r="H161" s="1">
        <v>14</v>
      </c>
      <c r="I161" s="1">
        <v>9</v>
      </c>
      <c r="J161" s="1">
        <v>9</v>
      </c>
      <c r="K161" s="1" t="s">
        <v>59</v>
      </c>
      <c r="L161" s="1">
        <v>1</v>
      </c>
      <c r="M161" s="1" t="s">
        <v>1639</v>
      </c>
      <c r="N161" s="1"/>
      <c r="O161" s="1"/>
    </row>
    <row r="162" spans="1:16" s="7" customFormat="1">
      <c r="A162" s="1" t="s">
        <v>1828</v>
      </c>
      <c r="B162" s="1" t="s">
        <v>1313</v>
      </c>
      <c r="C162" s="1" t="s">
        <v>238</v>
      </c>
      <c r="D162" s="1" t="s">
        <v>622</v>
      </c>
      <c r="E162" s="1"/>
      <c r="F162" s="1" t="s">
        <v>61</v>
      </c>
      <c r="G162" s="1">
        <v>9</v>
      </c>
      <c r="H162" s="1">
        <v>9</v>
      </c>
      <c r="I162" s="1">
        <v>9</v>
      </c>
      <c r="J162" s="1">
        <v>9</v>
      </c>
      <c r="K162" s="1" t="s">
        <v>98</v>
      </c>
      <c r="L162" s="27" t="s">
        <v>1643</v>
      </c>
      <c r="M162" s="27" t="s">
        <v>60</v>
      </c>
      <c r="N162" s="1"/>
      <c r="O162" s="1"/>
    </row>
    <row r="163" spans="1:16" s="7" customFormat="1">
      <c r="A163" s="1" t="s">
        <v>1139</v>
      </c>
      <c r="B163" s="1" t="s">
        <v>1140</v>
      </c>
      <c r="C163" s="1" t="s">
        <v>238</v>
      </c>
      <c r="D163" s="1" t="s">
        <v>60</v>
      </c>
      <c r="E163" s="1"/>
      <c r="F163" s="1" t="s">
        <v>20</v>
      </c>
      <c r="G163" s="1">
        <v>9</v>
      </c>
      <c r="H163" s="1">
        <v>9</v>
      </c>
      <c r="I163" s="1">
        <v>8</v>
      </c>
      <c r="J163" s="1">
        <v>8</v>
      </c>
      <c r="K163" s="1" t="s">
        <v>627</v>
      </c>
      <c r="L163" s="27" t="s">
        <v>1643</v>
      </c>
      <c r="M163" s="27" t="s">
        <v>60</v>
      </c>
      <c r="N163" s="1"/>
      <c r="O163" s="1"/>
    </row>
    <row r="164" spans="1:16" s="7" customFormat="1">
      <c r="A164" s="1" t="s">
        <v>874</v>
      </c>
      <c r="B164" s="1" t="s">
        <v>875</v>
      </c>
      <c r="C164" s="1" t="s">
        <v>312</v>
      </c>
      <c r="D164" s="1" t="s">
        <v>60</v>
      </c>
      <c r="E164" s="1"/>
      <c r="F164" s="1" t="s">
        <v>72</v>
      </c>
      <c r="G164" s="1">
        <v>9</v>
      </c>
      <c r="H164" s="1">
        <v>9</v>
      </c>
      <c r="I164" s="1">
        <v>11</v>
      </c>
      <c r="J164" s="1">
        <v>11</v>
      </c>
      <c r="K164" s="1" t="s">
        <v>867</v>
      </c>
      <c r="L164" s="27" t="s">
        <v>1645</v>
      </c>
      <c r="M164" s="27" t="s">
        <v>60</v>
      </c>
      <c r="N164" s="1" t="s">
        <v>876</v>
      </c>
      <c r="O164" s="1"/>
    </row>
    <row r="165" spans="1:16" s="7" customFormat="1">
      <c r="A165" s="1" t="s">
        <v>1625</v>
      </c>
      <c r="B165" s="1" t="s">
        <v>1626</v>
      </c>
      <c r="C165" s="1" t="s">
        <v>435</v>
      </c>
      <c r="D165" s="1" t="s">
        <v>60</v>
      </c>
      <c r="E165" s="1"/>
      <c r="F165" s="1" t="s">
        <v>72</v>
      </c>
      <c r="G165" s="105">
        <v>9</v>
      </c>
      <c r="H165" s="1">
        <v>9</v>
      </c>
      <c r="I165" s="1">
        <v>10</v>
      </c>
      <c r="J165" s="1">
        <v>10</v>
      </c>
      <c r="K165" s="1" t="s">
        <v>98</v>
      </c>
      <c r="L165" s="27">
        <v>44564</v>
      </c>
      <c r="M165" s="27" t="s">
        <v>60</v>
      </c>
      <c r="N165" s="1"/>
      <c r="O165" s="1"/>
    </row>
    <row r="166" spans="1:16" s="7" customFormat="1">
      <c r="A166" s="1" t="s">
        <v>1063</v>
      </c>
      <c r="B166" s="1" t="s">
        <v>1064</v>
      </c>
      <c r="C166" s="1" t="s">
        <v>190</v>
      </c>
      <c r="D166" s="1" t="s">
        <v>60</v>
      </c>
      <c r="E166" s="1"/>
      <c r="F166" s="1" t="s">
        <v>20</v>
      </c>
      <c r="G166" s="105">
        <v>9</v>
      </c>
      <c r="H166" s="1">
        <v>16</v>
      </c>
      <c r="I166" s="1">
        <v>12</v>
      </c>
      <c r="J166" s="1">
        <v>12</v>
      </c>
      <c r="K166" s="1" t="s">
        <v>98</v>
      </c>
      <c r="L166" s="27">
        <v>1</v>
      </c>
      <c r="M166" s="27" t="s">
        <v>60</v>
      </c>
      <c r="N166" s="1"/>
      <c r="O166" s="1"/>
    </row>
    <row r="167" spans="1:16" s="7" customFormat="1">
      <c r="A167" s="1" t="s">
        <v>135</v>
      </c>
      <c r="B167" s="1" t="s">
        <v>136</v>
      </c>
      <c r="C167" s="1" t="s">
        <v>59</v>
      </c>
      <c r="D167" s="1" t="s">
        <v>60</v>
      </c>
      <c r="E167" s="1" t="s">
        <v>60</v>
      </c>
      <c r="F167" s="1" t="s">
        <v>72</v>
      </c>
      <c r="G167" s="105">
        <v>9</v>
      </c>
      <c r="H167" s="1">
        <v>17</v>
      </c>
      <c r="I167" s="1">
        <v>20</v>
      </c>
      <c r="J167" s="1">
        <v>20</v>
      </c>
      <c r="K167" s="1" t="s">
        <v>59</v>
      </c>
      <c r="L167" s="27" t="s">
        <v>111</v>
      </c>
      <c r="M167" s="27" t="s">
        <v>1639</v>
      </c>
      <c r="N167" s="1"/>
      <c r="O167" s="1"/>
    </row>
    <row r="168" spans="1:16" s="7" customFormat="1">
      <c r="A168" s="1" t="s">
        <v>561</v>
      </c>
      <c r="B168" s="1" t="s">
        <v>562</v>
      </c>
      <c r="C168" s="1" t="s">
        <v>551</v>
      </c>
      <c r="D168" s="1" t="s">
        <v>552</v>
      </c>
      <c r="E168" s="1" t="s">
        <v>553</v>
      </c>
      <c r="F168" s="1" t="s">
        <v>20</v>
      </c>
      <c r="G168" s="105">
        <v>9</v>
      </c>
      <c r="H168" s="1">
        <v>32</v>
      </c>
      <c r="I168" s="1">
        <v>21</v>
      </c>
      <c r="J168" s="1">
        <v>21</v>
      </c>
      <c r="K168" s="1" t="s">
        <v>554</v>
      </c>
      <c r="L168" s="27">
        <v>1</v>
      </c>
      <c r="M168" s="27" t="s">
        <v>60</v>
      </c>
      <c r="N168" s="1"/>
      <c r="O168" s="1"/>
    </row>
    <row r="169" spans="1:16" s="7" customFormat="1">
      <c r="A169" s="1" t="s">
        <v>578</v>
      </c>
      <c r="B169" s="1" t="s">
        <v>579</v>
      </c>
      <c r="C169" s="1" t="s">
        <v>568</v>
      </c>
      <c r="D169" s="1" t="s">
        <v>488</v>
      </c>
      <c r="E169" s="1" t="s">
        <v>569</v>
      </c>
      <c r="F169" s="1" t="s">
        <v>20</v>
      </c>
      <c r="G169" s="105">
        <v>9</v>
      </c>
      <c r="H169" s="1">
        <v>32</v>
      </c>
      <c r="I169" s="1">
        <v>21</v>
      </c>
      <c r="J169" s="1">
        <v>21</v>
      </c>
      <c r="K169" s="1" t="s">
        <v>570</v>
      </c>
      <c r="L169" s="27">
        <v>1</v>
      </c>
      <c r="M169" s="27" t="s">
        <v>1637</v>
      </c>
      <c r="N169" s="1" t="s">
        <v>571</v>
      </c>
      <c r="O169" s="1"/>
    </row>
    <row r="170" spans="1:16" s="7" customFormat="1">
      <c r="A170" s="1" t="s">
        <v>495</v>
      </c>
      <c r="B170" s="1" t="s">
        <v>496</v>
      </c>
      <c r="C170" s="1" t="s">
        <v>487</v>
      </c>
      <c r="D170" s="1" t="s">
        <v>488</v>
      </c>
      <c r="E170" s="1" t="s">
        <v>32</v>
      </c>
      <c r="F170" s="1" t="s">
        <v>20</v>
      </c>
      <c r="G170" s="105">
        <v>9</v>
      </c>
      <c r="H170" s="1">
        <v>33</v>
      </c>
      <c r="I170" s="1">
        <v>21</v>
      </c>
      <c r="J170" s="1">
        <v>21</v>
      </c>
      <c r="K170" s="1" t="s">
        <v>47</v>
      </c>
      <c r="L170" s="27">
        <v>1</v>
      </c>
      <c r="M170" s="27" t="s">
        <v>60</v>
      </c>
      <c r="N170" s="1"/>
      <c r="O170" s="1"/>
    </row>
    <row r="171" spans="1:16" s="7" customFormat="1">
      <c r="A171" s="1" t="s">
        <v>107</v>
      </c>
      <c r="B171" s="1" t="s">
        <v>108</v>
      </c>
      <c r="C171" s="1" t="s">
        <v>59</v>
      </c>
      <c r="D171" s="1" t="s">
        <v>109</v>
      </c>
      <c r="E171" s="1" t="s">
        <v>110</v>
      </c>
      <c r="F171" s="1" t="s">
        <v>72</v>
      </c>
      <c r="G171" s="1">
        <v>9</v>
      </c>
      <c r="H171" s="1">
        <v>20</v>
      </c>
      <c r="I171" s="1">
        <v>18</v>
      </c>
      <c r="J171" s="1">
        <v>18</v>
      </c>
      <c r="K171" s="1" t="s">
        <v>59</v>
      </c>
      <c r="L171" s="107">
        <v>44563</v>
      </c>
      <c r="M171" s="1" t="s">
        <v>1639</v>
      </c>
      <c r="N171" s="1"/>
      <c r="O171" s="1"/>
    </row>
    <row r="172" spans="1:16" s="7" customFormat="1">
      <c r="A172" s="1" t="s">
        <v>135</v>
      </c>
      <c r="B172" s="1" t="s">
        <v>136</v>
      </c>
      <c r="C172" s="1" t="s">
        <v>59</v>
      </c>
      <c r="D172" s="1" t="s">
        <v>60</v>
      </c>
      <c r="E172" s="1" t="s">
        <v>60</v>
      </c>
      <c r="F172" s="1" t="s">
        <v>72</v>
      </c>
      <c r="G172" s="1">
        <v>9</v>
      </c>
      <c r="H172" s="1">
        <v>17</v>
      </c>
      <c r="I172" s="1">
        <v>20</v>
      </c>
      <c r="J172" s="1">
        <v>20</v>
      </c>
      <c r="K172" s="1" t="s">
        <v>59</v>
      </c>
      <c r="L172" s="107">
        <v>44563</v>
      </c>
      <c r="M172" s="1" t="s">
        <v>1639</v>
      </c>
      <c r="N172" s="1"/>
      <c r="O172" s="1"/>
    </row>
    <row r="173" spans="1:16" s="7" customFormat="1">
      <c r="A173" s="1" t="s">
        <v>188</v>
      </c>
      <c r="B173" s="1" t="s">
        <v>189</v>
      </c>
      <c r="C173" s="1" t="s">
        <v>190</v>
      </c>
      <c r="D173" s="1" t="s">
        <v>18</v>
      </c>
      <c r="E173" s="1" t="s">
        <v>60</v>
      </c>
      <c r="F173" s="1" t="s">
        <v>72</v>
      </c>
      <c r="G173" s="1">
        <v>9</v>
      </c>
      <c r="H173" s="1">
        <v>16</v>
      </c>
      <c r="I173" s="1">
        <v>12</v>
      </c>
      <c r="J173" s="1">
        <v>12</v>
      </c>
      <c r="K173" s="1" t="s">
        <v>98</v>
      </c>
      <c r="L173" s="1">
        <v>1</v>
      </c>
      <c r="M173" s="1" t="s">
        <v>60</v>
      </c>
      <c r="N173" s="1"/>
      <c r="O173" s="1"/>
    </row>
    <row r="174" spans="1:16" s="7" customFormat="1">
      <c r="A174" s="1" t="s">
        <v>1181</v>
      </c>
      <c r="B174" s="1" t="s">
        <v>1182</v>
      </c>
      <c r="C174" s="1" t="s">
        <v>59</v>
      </c>
      <c r="D174" s="1" t="s">
        <v>60</v>
      </c>
      <c r="E174" s="1"/>
      <c r="F174" s="1" t="s">
        <v>72</v>
      </c>
      <c r="G174" s="1">
        <v>10</v>
      </c>
      <c r="H174" s="1">
        <v>10</v>
      </c>
      <c r="I174" s="1">
        <v>8</v>
      </c>
      <c r="J174" s="1">
        <v>8</v>
      </c>
      <c r="K174" s="1" t="s">
        <v>59</v>
      </c>
      <c r="L174" s="27" t="s">
        <v>1643</v>
      </c>
      <c r="M174" s="27" t="s">
        <v>1639</v>
      </c>
      <c r="N174" s="1"/>
      <c r="O174" s="1"/>
    </row>
    <row r="175" spans="1:16" s="7" customFormat="1">
      <c r="A175" s="1" t="s">
        <v>310</v>
      </c>
      <c r="B175" s="1" t="s">
        <v>311</v>
      </c>
      <c r="C175" s="1" t="s">
        <v>312</v>
      </c>
      <c r="D175" s="1" t="s">
        <v>60</v>
      </c>
      <c r="E175" s="1"/>
      <c r="F175" s="1" t="s">
        <v>20</v>
      </c>
      <c r="G175" s="1">
        <v>10</v>
      </c>
      <c r="H175" s="1">
        <v>10</v>
      </c>
      <c r="I175" s="1">
        <v>12</v>
      </c>
      <c r="J175" s="1">
        <v>12</v>
      </c>
      <c r="K175" s="1" t="s">
        <v>98</v>
      </c>
      <c r="L175" s="27">
        <v>1</v>
      </c>
      <c r="M175" s="27" t="s">
        <v>1637</v>
      </c>
      <c r="N175" s="1"/>
      <c r="O175" s="1"/>
    </row>
    <row r="176" spans="1:16" s="7" customFormat="1">
      <c r="A176" s="1" t="s">
        <v>1279</v>
      </c>
      <c r="B176" s="1" t="s">
        <v>1280</v>
      </c>
      <c r="C176" s="1" t="s">
        <v>190</v>
      </c>
      <c r="D176" s="1" t="s">
        <v>60</v>
      </c>
      <c r="E176" s="1"/>
      <c r="F176" s="1" t="s">
        <v>72</v>
      </c>
      <c r="G176" s="105">
        <v>10</v>
      </c>
      <c r="H176" s="1">
        <v>13</v>
      </c>
      <c r="I176" s="1">
        <v>11</v>
      </c>
      <c r="J176" s="1">
        <v>11</v>
      </c>
      <c r="K176" s="1" t="s">
        <v>98</v>
      </c>
      <c r="L176" s="27" t="s">
        <v>1642</v>
      </c>
      <c r="M176" s="27" t="s">
        <v>60</v>
      </c>
      <c r="N176" s="1"/>
      <c r="O176" s="1"/>
      <c r="P176" s="43"/>
    </row>
    <row r="177" spans="1:16" s="7" customFormat="1">
      <c r="A177" s="1" t="s">
        <v>162</v>
      </c>
      <c r="B177" s="1" t="s">
        <v>163</v>
      </c>
      <c r="C177" s="1" t="s">
        <v>164</v>
      </c>
      <c r="D177" s="1" t="s">
        <v>18</v>
      </c>
      <c r="E177" s="1" t="s">
        <v>60</v>
      </c>
      <c r="F177" s="1" t="s">
        <v>20</v>
      </c>
      <c r="G177" s="1">
        <v>10</v>
      </c>
      <c r="H177" s="1">
        <v>18</v>
      </c>
      <c r="I177" s="1">
        <v>16</v>
      </c>
      <c r="J177" s="1">
        <v>16</v>
      </c>
      <c r="K177" s="1" t="s">
        <v>98</v>
      </c>
      <c r="L177" s="1">
        <v>1</v>
      </c>
      <c r="M177" s="1" t="s">
        <v>60</v>
      </c>
      <c r="N177" s="1"/>
      <c r="O177" s="1"/>
      <c r="P177" s="43"/>
    </row>
    <row r="178" spans="1:16" s="7" customFormat="1">
      <c r="A178" s="1" t="s">
        <v>1804</v>
      </c>
      <c r="B178" s="1" t="s">
        <v>1805</v>
      </c>
      <c r="C178" s="1" t="s">
        <v>274</v>
      </c>
      <c r="D178" s="1" t="s">
        <v>18</v>
      </c>
      <c r="E178" s="1" t="s">
        <v>60</v>
      </c>
      <c r="F178" s="1" t="s">
        <v>20</v>
      </c>
      <c r="G178" s="1">
        <v>10</v>
      </c>
      <c r="H178" s="1">
        <v>10</v>
      </c>
      <c r="I178" s="1">
        <v>12</v>
      </c>
      <c r="J178" s="1">
        <v>12</v>
      </c>
      <c r="K178" s="1" t="s">
        <v>98</v>
      </c>
      <c r="L178" s="1">
        <v>1</v>
      </c>
      <c r="M178" s="1" t="s">
        <v>60</v>
      </c>
      <c r="N178" s="1"/>
      <c r="O178" s="1"/>
      <c r="P178" s="43"/>
    </row>
    <row r="179" spans="1:16" s="7" customFormat="1">
      <c r="A179" s="1" t="s">
        <v>1658</v>
      </c>
      <c r="B179" s="1" t="s">
        <v>1659</v>
      </c>
      <c r="C179" s="1" t="s">
        <v>170</v>
      </c>
      <c r="D179" s="1" t="s">
        <v>686</v>
      </c>
      <c r="E179" s="1" t="s">
        <v>110</v>
      </c>
      <c r="F179" s="1" t="s">
        <v>61</v>
      </c>
      <c r="G179" s="1">
        <v>10</v>
      </c>
      <c r="H179" s="1">
        <v>15</v>
      </c>
      <c r="I179" s="1">
        <v>15</v>
      </c>
      <c r="J179" s="1">
        <v>15</v>
      </c>
      <c r="K179" s="1" t="s">
        <v>98</v>
      </c>
      <c r="L179" s="1" t="s">
        <v>1657</v>
      </c>
      <c r="M179" s="1" t="s">
        <v>60</v>
      </c>
      <c r="N179" s="1"/>
      <c r="O179" s="1"/>
      <c r="P179" s="43"/>
    </row>
    <row r="180" spans="1:16" s="7" customFormat="1">
      <c r="A180" s="1" t="s">
        <v>1071</v>
      </c>
      <c r="B180" s="1" t="s">
        <v>1072</v>
      </c>
      <c r="C180" s="1" t="s">
        <v>190</v>
      </c>
      <c r="D180" s="1" t="s">
        <v>60</v>
      </c>
      <c r="E180" s="1"/>
      <c r="F180" s="1" t="s">
        <v>20</v>
      </c>
      <c r="G180" s="105">
        <v>11</v>
      </c>
      <c r="H180" s="1">
        <v>11</v>
      </c>
      <c r="I180" s="1">
        <v>10</v>
      </c>
      <c r="J180" s="1">
        <v>10</v>
      </c>
      <c r="K180" s="1" t="s">
        <v>98</v>
      </c>
      <c r="L180" s="27">
        <v>1</v>
      </c>
      <c r="M180" s="27" t="s">
        <v>60</v>
      </c>
      <c r="N180" s="1"/>
      <c r="O180" s="1"/>
      <c r="P180" s="43"/>
    </row>
    <row r="181" spans="1:16" s="7" customFormat="1">
      <c r="A181" s="1" t="s">
        <v>1628</v>
      </c>
      <c r="B181" s="1" t="s">
        <v>1627</v>
      </c>
      <c r="C181" s="1" t="s">
        <v>1629</v>
      </c>
      <c r="D181" s="1" t="s">
        <v>60</v>
      </c>
      <c r="E181" s="1"/>
      <c r="F181" s="1" t="s">
        <v>20</v>
      </c>
      <c r="G181" s="1">
        <v>11</v>
      </c>
      <c r="H181" s="1">
        <v>11</v>
      </c>
      <c r="I181" s="1">
        <v>12</v>
      </c>
      <c r="J181" s="1">
        <v>12</v>
      </c>
      <c r="K181" s="1" t="s">
        <v>429</v>
      </c>
      <c r="L181" s="27" t="s">
        <v>1630</v>
      </c>
      <c r="M181" s="27" t="s">
        <v>60</v>
      </c>
      <c r="N181" s="1"/>
      <c r="O181" s="1"/>
      <c r="P181" s="43"/>
    </row>
    <row r="182" spans="1:16" s="7" customFormat="1">
      <c r="A182" s="1" t="s">
        <v>838</v>
      </c>
      <c r="B182" s="1" t="s">
        <v>839</v>
      </c>
      <c r="C182" s="1" t="s">
        <v>1839</v>
      </c>
      <c r="D182" s="1" t="s">
        <v>60</v>
      </c>
      <c r="E182" s="1"/>
      <c r="F182" s="1" t="s">
        <v>61</v>
      </c>
      <c r="G182" s="1">
        <v>11</v>
      </c>
      <c r="H182" s="1">
        <v>11</v>
      </c>
      <c r="I182" s="1">
        <v>12</v>
      </c>
      <c r="J182" s="1">
        <v>12</v>
      </c>
      <c r="K182" s="1"/>
      <c r="L182" s="27" t="s">
        <v>1648</v>
      </c>
      <c r="M182" s="27" t="s">
        <v>60</v>
      </c>
      <c r="N182" s="1"/>
      <c r="O182" s="1"/>
      <c r="P182" s="43"/>
    </row>
    <row r="183" spans="1:16" s="7" customFormat="1">
      <c r="A183" s="1" t="s">
        <v>1230</v>
      </c>
      <c r="B183" s="1" t="s">
        <v>1231</v>
      </c>
      <c r="C183" s="1" t="s">
        <v>59</v>
      </c>
      <c r="D183" s="1" t="s">
        <v>60</v>
      </c>
      <c r="E183" s="1"/>
      <c r="F183" s="1" t="s">
        <v>61</v>
      </c>
      <c r="G183" s="1">
        <v>11</v>
      </c>
      <c r="H183" s="1">
        <v>11</v>
      </c>
      <c r="I183" s="1">
        <v>9</v>
      </c>
      <c r="J183" s="1">
        <v>9</v>
      </c>
      <c r="K183" s="1" t="s">
        <v>59</v>
      </c>
      <c r="L183" s="27" t="s">
        <v>1643</v>
      </c>
      <c r="M183" s="27" t="s">
        <v>1639</v>
      </c>
      <c r="N183" s="1"/>
      <c r="O183" s="1"/>
      <c r="P183" s="43"/>
    </row>
    <row r="184" spans="1:16" s="7" customFormat="1">
      <c r="A184" s="1" t="s">
        <v>82</v>
      </c>
      <c r="B184" s="1" t="s">
        <v>83</v>
      </c>
      <c r="C184" s="1" t="s">
        <v>59</v>
      </c>
      <c r="D184" s="1" t="s">
        <v>60</v>
      </c>
      <c r="E184" s="1" t="s">
        <v>18</v>
      </c>
      <c r="F184" s="1" t="s">
        <v>72</v>
      </c>
      <c r="G184" s="1">
        <v>11</v>
      </c>
      <c r="H184" s="1">
        <v>11</v>
      </c>
      <c r="I184" s="1" t="s">
        <v>62</v>
      </c>
      <c r="J184" s="1">
        <v>10</v>
      </c>
      <c r="K184" s="1" t="s">
        <v>59</v>
      </c>
      <c r="L184" s="27">
        <v>1</v>
      </c>
      <c r="M184" s="27" t="s">
        <v>1639</v>
      </c>
      <c r="N184" s="1" t="s">
        <v>84</v>
      </c>
      <c r="O184" s="1"/>
      <c r="P184" s="43"/>
    </row>
    <row r="185" spans="1:16" s="7" customFormat="1">
      <c r="A185" s="1" t="s">
        <v>85</v>
      </c>
      <c r="B185" s="1" t="s">
        <v>86</v>
      </c>
      <c r="C185" s="1" t="s">
        <v>59</v>
      </c>
      <c r="D185" s="1" t="s">
        <v>60</v>
      </c>
      <c r="E185" s="1" t="s">
        <v>18</v>
      </c>
      <c r="F185" s="1" t="s">
        <v>72</v>
      </c>
      <c r="G185" s="1">
        <v>11</v>
      </c>
      <c r="H185" s="1">
        <v>11</v>
      </c>
      <c r="I185" s="1" t="s">
        <v>62</v>
      </c>
      <c r="J185" s="1">
        <v>10</v>
      </c>
      <c r="K185" s="1" t="s">
        <v>59</v>
      </c>
      <c r="L185" s="27">
        <v>1</v>
      </c>
      <c r="M185" s="27" t="s">
        <v>1639</v>
      </c>
      <c r="N185" s="1" t="s">
        <v>84</v>
      </c>
      <c r="O185" s="1"/>
      <c r="P185" s="43"/>
    </row>
    <row r="186" spans="1:16" s="7" customFormat="1">
      <c r="A186" s="1" t="s">
        <v>1289</v>
      </c>
      <c r="B186" s="1" t="s">
        <v>1290</v>
      </c>
      <c r="C186" s="1" t="s">
        <v>190</v>
      </c>
      <c r="D186" s="1" t="s">
        <v>60</v>
      </c>
      <c r="E186" s="1"/>
      <c r="F186" s="1" t="s">
        <v>72</v>
      </c>
      <c r="G186" s="105">
        <v>11</v>
      </c>
      <c r="H186" s="1">
        <v>13</v>
      </c>
      <c r="I186" s="1">
        <v>11</v>
      </c>
      <c r="J186" s="1">
        <v>11</v>
      </c>
      <c r="K186" s="1" t="s">
        <v>98</v>
      </c>
      <c r="L186" s="27">
        <v>1</v>
      </c>
      <c r="M186" s="27" t="s">
        <v>60</v>
      </c>
      <c r="N186" s="1"/>
      <c r="O186" s="1"/>
      <c r="P186" s="43"/>
    </row>
    <row r="187" spans="1:16" s="7" customFormat="1">
      <c r="A187" s="1" t="s">
        <v>1293</v>
      </c>
      <c r="B187" s="1" t="s">
        <v>1294</v>
      </c>
      <c r="C187" s="1" t="s">
        <v>190</v>
      </c>
      <c r="D187" s="1" t="s">
        <v>60</v>
      </c>
      <c r="E187" s="1"/>
      <c r="F187" s="1" t="s">
        <v>72</v>
      </c>
      <c r="G187" s="105">
        <v>11</v>
      </c>
      <c r="H187" s="1">
        <v>16</v>
      </c>
      <c r="I187" s="1">
        <v>14</v>
      </c>
      <c r="J187" s="1">
        <v>14</v>
      </c>
      <c r="K187" s="1" t="s">
        <v>98</v>
      </c>
      <c r="L187" s="27" t="s">
        <v>1642</v>
      </c>
      <c r="M187" s="27" t="s">
        <v>60</v>
      </c>
      <c r="N187" s="1"/>
      <c r="O187" s="1"/>
      <c r="P187" s="43"/>
    </row>
    <row r="188" spans="1:16" s="7" customFormat="1">
      <c r="A188" s="1" t="s">
        <v>1067</v>
      </c>
      <c r="B188" s="1" t="s">
        <v>1068</v>
      </c>
      <c r="C188" s="1" t="s">
        <v>190</v>
      </c>
      <c r="D188" s="1" t="s">
        <v>60</v>
      </c>
      <c r="E188" s="1"/>
      <c r="F188" s="1" t="s">
        <v>20</v>
      </c>
      <c r="G188" s="105">
        <v>11</v>
      </c>
      <c r="H188" s="1">
        <v>17</v>
      </c>
      <c r="I188" s="1">
        <v>15</v>
      </c>
      <c r="J188" s="1">
        <v>15</v>
      </c>
      <c r="K188" s="1" t="s">
        <v>98</v>
      </c>
      <c r="L188" s="27">
        <v>1</v>
      </c>
      <c r="M188" s="27" t="s">
        <v>60</v>
      </c>
      <c r="N188" s="1"/>
      <c r="O188" s="1"/>
      <c r="P188" s="43"/>
    </row>
    <row r="189" spans="1:16" s="7" customFormat="1">
      <c r="A189" s="1" t="s">
        <v>118</v>
      </c>
      <c r="B189" s="1" t="s">
        <v>119</v>
      </c>
      <c r="C189" s="1" t="s">
        <v>59</v>
      </c>
      <c r="D189" s="1" t="s">
        <v>60</v>
      </c>
      <c r="E189" s="1" t="s">
        <v>60</v>
      </c>
      <c r="F189" s="1" t="s">
        <v>72</v>
      </c>
      <c r="G189" s="105">
        <v>11</v>
      </c>
      <c r="H189" s="1">
        <v>19</v>
      </c>
      <c r="I189" s="1">
        <v>9</v>
      </c>
      <c r="J189" s="1">
        <v>9</v>
      </c>
      <c r="K189" s="1" t="s">
        <v>59</v>
      </c>
      <c r="L189" s="27">
        <v>1</v>
      </c>
      <c r="M189" s="27" t="s">
        <v>60</v>
      </c>
      <c r="N189" s="1"/>
      <c r="O189" s="1"/>
      <c r="P189" s="43"/>
    </row>
    <row r="190" spans="1:16" s="7" customFormat="1">
      <c r="A190" s="1" t="s">
        <v>337</v>
      </c>
      <c r="B190" s="1" t="s">
        <v>338</v>
      </c>
      <c r="C190" s="1" t="s">
        <v>190</v>
      </c>
      <c r="D190" s="1" t="s">
        <v>60</v>
      </c>
      <c r="E190" s="1"/>
      <c r="F190" s="1" t="s">
        <v>72</v>
      </c>
      <c r="G190" s="105">
        <v>11</v>
      </c>
      <c r="H190" s="1">
        <v>21</v>
      </c>
      <c r="I190" s="1">
        <v>16</v>
      </c>
      <c r="J190" s="1">
        <v>16</v>
      </c>
      <c r="K190" s="1"/>
      <c r="L190" s="27">
        <v>1</v>
      </c>
      <c r="M190" s="27" t="s">
        <v>60</v>
      </c>
      <c r="N190" s="1"/>
      <c r="O190" s="1"/>
      <c r="P190" s="43"/>
    </row>
    <row r="191" spans="1:16" s="7" customFormat="1">
      <c r="A191" s="1" t="s">
        <v>147</v>
      </c>
      <c r="B191" s="1" t="s">
        <v>148</v>
      </c>
      <c r="C191" s="1" t="s">
        <v>59</v>
      </c>
      <c r="D191" s="1" t="s">
        <v>60</v>
      </c>
      <c r="E191" s="1"/>
      <c r="F191" s="1" t="s">
        <v>72</v>
      </c>
      <c r="G191" s="105">
        <v>11</v>
      </c>
      <c r="H191" s="1">
        <v>23</v>
      </c>
      <c r="I191" s="1">
        <v>16</v>
      </c>
      <c r="J191" s="1">
        <v>16</v>
      </c>
      <c r="K191" s="1" t="s">
        <v>59</v>
      </c>
      <c r="L191" s="27">
        <v>1</v>
      </c>
      <c r="M191" s="27" t="s">
        <v>1639</v>
      </c>
      <c r="N191" s="1"/>
      <c r="O191" s="1"/>
      <c r="P191" s="43"/>
    </row>
    <row r="192" spans="1:16" s="7" customFormat="1">
      <c r="A192" s="1" t="s">
        <v>563</v>
      </c>
      <c r="B192" s="1" t="s">
        <v>564</v>
      </c>
      <c r="C192" s="1" t="s">
        <v>551</v>
      </c>
      <c r="D192" s="1" t="s">
        <v>552</v>
      </c>
      <c r="E192" s="1" t="s">
        <v>553</v>
      </c>
      <c r="F192" s="1" t="s">
        <v>20</v>
      </c>
      <c r="G192" s="105">
        <v>11</v>
      </c>
      <c r="H192" s="1">
        <v>36</v>
      </c>
      <c r="I192" s="1">
        <v>24</v>
      </c>
      <c r="J192" s="1">
        <v>24</v>
      </c>
      <c r="K192" s="1" t="s">
        <v>554</v>
      </c>
      <c r="L192" s="27">
        <v>1</v>
      </c>
      <c r="M192" s="27" t="s">
        <v>60</v>
      </c>
      <c r="N192" s="1"/>
      <c r="O192" s="1"/>
      <c r="P192" s="43"/>
    </row>
    <row r="193" spans="1:16" s="7" customFormat="1">
      <c r="A193" s="1" t="s">
        <v>580</v>
      </c>
      <c r="B193" s="1" t="s">
        <v>581</v>
      </c>
      <c r="C193" s="1" t="s">
        <v>568</v>
      </c>
      <c r="D193" s="1" t="s">
        <v>488</v>
      </c>
      <c r="E193" s="1" t="s">
        <v>569</v>
      </c>
      <c r="F193" s="1" t="s">
        <v>20</v>
      </c>
      <c r="G193" s="105">
        <v>11</v>
      </c>
      <c r="H193" s="1">
        <v>36</v>
      </c>
      <c r="I193" s="1">
        <v>24</v>
      </c>
      <c r="J193" s="1">
        <v>24</v>
      </c>
      <c r="K193" s="1" t="s">
        <v>570</v>
      </c>
      <c r="L193" s="27">
        <v>1</v>
      </c>
      <c r="M193" s="27" t="s">
        <v>1637</v>
      </c>
      <c r="N193" s="1" t="s">
        <v>571</v>
      </c>
      <c r="O193" s="1"/>
      <c r="P193" s="43"/>
    </row>
    <row r="194" spans="1:16" s="7" customFormat="1">
      <c r="A194" s="1" t="s">
        <v>497</v>
      </c>
      <c r="B194" s="1" t="s">
        <v>498</v>
      </c>
      <c r="C194" s="1" t="s">
        <v>487</v>
      </c>
      <c r="D194" s="1" t="s">
        <v>488</v>
      </c>
      <c r="E194" s="1" t="s">
        <v>32</v>
      </c>
      <c r="F194" s="1" t="s">
        <v>20</v>
      </c>
      <c r="G194" s="105">
        <v>11</v>
      </c>
      <c r="H194" s="1">
        <v>37</v>
      </c>
      <c r="I194" s="1">
        <v>24</v>
      </c>
      <c r="J194" s="1">
        <v>24</v>
      </c>
      <c r="K194" s="1" t="s">
        <v>47</v>
      </c>
      <c r="L194" s="27">
        <v>1</v>
      </c>
      <c r="M194" s="27" t="s">
        <v>60</v>
      </c>
      <c r="N194" s="1"/>
      <c r="O194" s="1"/>
      <c r="P194" s="43"/>
    </row>
    <row r="195" spans="1:16" s="7" customFormat="1">
      <c r="A195" s="1" t="s">
        <v>165</v>
      </c>
      <c r="B195" s="1" t="s">
        <v>166</v>
      </c>
      <c r="C195" s="1" t="s">
        <v>164</v>
      </c>
      <c r="D195" s="1" t="s">
        <v>18</v>
      </c>
      <c r="E195" s="1" t="s">
        <v>60</v>
      </c>
      <c r="F195" s="1" t="s">
        <v>72</v>
      </c>
      <c r="G195" s="1">
        <v>11</v>
      </c>
      <c r="H195" s="1">
        <v>37</v>
      </c>
      <c r="I195" s="1">
        <v>34</v>
      </c>
      <c r="J195" s="1">
        <v>34</v>
      </c>
      <c r="K195" s="1" t="s">
        <v>98</v>
      </c>
      <c r="L195" s="1">
        <v>1</v>
      </c>
      <c r="M195" s="1" t="s">
        <v>60</v>
      </c>
      <c r="N195" s="1"/>
      <c r="O195" s="1"/>
      <c r="P195" s="43"/>
    </row>
    <row r="196" spans="1:16" s="7" customFormat="1">
      <c r="A196" s="1" t="s">
        <v>118</v>
      </c>
      <c r="B196" s="1" t="s">
        <v>119</v>
      </c>
      <c r="C196" s="1" t="s">
        <v>59</v>
      </c>
      <c r="D196" s="1" t="s">
        <v>60</v>
      </c>
      <c r="E196" s="1" t="s">
        <v>60</v>
      </c>
      <c r="F196" s="1" t="s">
        <v>72</v>
      </c>
      <c r="G196" s="1">
        <v>11</v>
      </c>
      <c r="H196" s="1">
        <v>19</v>
      </c>
      <c r="I196" s="1">
        <v>9</v>
      </c>
      <c r="J196" s="1">
        <v>9</v>
      </c>
      <c r="K196" s="1" t="s">
        <v>59</v>
      </c>
      <c r="L196" s="1">
        <v>1</v>
      </c>
      <c r="M196" s="1" t="s">
        <v>60</v>
      </c>
      <c r="N196" s="1"/>
      <c r="O196" s="1"/>
      <c r="P196" s="43"/>
    </row>
    <row r="197" spans="1:16" s="7" customFormat="1">
      <c r="A197" s="1" t="s">
        <v>317</v>
      </c>
      <c r="B197" s="1" t="s">
        <v>318</v>
      </c>
      <c r="C197" s="1" t="s">
        <v>315</v>
      </c>
      <c r="D197" s="1" t="s">
        <v>18</v>
      </c>
      <c r="E197" s="1" t="s">
        <v>60</v>
      </c>
      <c r="F197" s="1" t="s">
        <v>20</v>
      </c>
      <c r="G197" s="1">
        <v>11</v>
      </c>
      <c r="H197" s="1">
        <v>11</v>
      </c>
      <c r="I197" s="1">
        <v>10</v>
      </c>
      <c r="J197" s="1">
        <v>10</v>
      </c>
      <c r="K197" s="1" t="s">
        <v>98</v>
      </c>
      <c r="L197" s="107">
        <v>44600</v>
      </c>
      <c r="M197" s="1" t="s">
        <v>60</v>
      </c>
      <c r="N197" s="1"/>
      <c r="O197" s="1"/>
      <c r="P197" s="43"/>
    </row>
    <row r="198" spans="1:16" s="7" customFormat="1">
      <c r="A198" s="1" t="s">
        <v>1075</v>
      </c>
      <c r="B198" s="1" t="s">
        <v>1076</v>
      </c>
      <c r="C198" s="1" t="s">
        <v>190</v>
      </c>
      <c r="D198" s="1" t="s">
        <v>60</v>
      </c>
      <c r="E198" s="1"/>
      <c r="F198" s="1" t="s">
        <v>20</v>
      </c>
      <c r="G198" s="105">
        <v>12</v>
      </c>
      <c r="H198" s="1">
        <v>12</v>
      </c>
      <c r="I198" s="1">
        <v>9</v>
      </c>
      <c r="J198" s="1">
        <v>9</v>
      </c>
      <c r="K198" s="1" t="s">
        <v>98</v>
      </c>
      <c r="L198" s="27">
        <v>1</v>
      </c>
      <c r="M198" s="27" t="s">
        <v>60</v>
      </c>
      <c r="N198" s="1"/>
      <c r="O198" s="1"/>
      <c r="P198" s="43"/>
    </row>
    <row r="199" spans="1:16" s="7" customFormat="1">
      <c r="A199" s="1" t="s">
        <v>877</v>
      </c>
      <c r="B199" s="1" t="s">
        <v>878</v>
      </c>
      <c r="C199" s="1" t="s">
        <v>312</v>
      </c>
      <c r="D199" s="1" t="s">
        <v>60</v>
      </c>
      <c r="E199" s="1"/>
      <c r="F199" s="1" t="s">
        <v>68</v>
      </c>
      <c r="G199" s="1">
        <v>12</v>
      </c>
      <c r="H199" s="1">
        <v>12</v>
      </c>
      <c r="I199" s="1">
        <v>16</v>
      </c>
      <c r="J199" s="1">
        <v>16</v>
      </c>
      <c r="K199" s="1" t="s">
        <v>867</v>
      </c>
      <c r="L199" s="27">
        <v>1</v>
      </c>
      <c r="M199" s="27" t="s">
        <v>60</v>
      </c>
      <c r="N199" s="1" t="s">
        <v>879</v>
      </c>
      <c r="O199" s="1"/>
      <c r="P199" s="43"/>
    </row>
    <row r="200" spans="1:16" s="7" customFormat="1">
      <c r="A200" s="1" t="s">
        <v>1206</v>
      </c>
      <c r="B200" s="1" t="s">
        <v>1207</v>
      </c>
      <c r="C200" s="1" t="s">
        <v>59</v>
      </c>
      <c r="D200" s="1" t="s">
        <v>60</v>
      </c>
      <c r="E200" s="1" t="s">
        <v>18</v>
      </c>
      <c r="F200" s="1" t="s">
        <v>20</v>
      </c>
      <c r="G200" s="1">
        <v>12</v>
      </c>
      <c r="H200" s="1">
        <v>12</v>
      </c>
      <c r="I200" s="1">
        <v>6</v>
      </c>
      <c r="J200" s="1">
        <v>6</v>
      </c>
      <c r="K200" s="1" t="s">
        <v>59</v>
      </c>
      <c r="L200" s="27" t="s">
        <v>1647</v>
      </c>
      <c r="M200" s="27" t="s">
        <v>1639</v>
      </c>
      <c r="N200" s="1"/>
      <c r="O200" s="1"/>
      <c r="P200" s="43"/>
    </row>
    <row r="201" spans="1:16" s="7" customFormat="1">
      <c r="A201" s="1" t="s">
        <v>1163</v>
      </c>
      <c r="B201" s="1" t="s">
        <v>1164</v>
      </c>
      <c r="C201" s="1" t="s">
        <v>238</v>
      </c>
      <c r="D201" s="1" t="s">
        <v>60</v>
      </c>
      <c r="E201" s="1"/>
      <c r="F201" s="1" t="s">
        <v>20</v>
      </c>
      <c r="G201" s="1">
        <v>12</v>
      </c>
      <c r="H201" s="1">
        <v>12</v>
      </c>
      <c r="I201" s="1">
        <v>3</v>
      </c>
      <c r="J201" s="1">
        <v>3</v>
      </c>
      <c r="K201" s="1" t="s">
        <v>98</v>
      </c>
      <c r="L201" s="27" t="s">
        <v>1657</v>
      </c>
      <c r="M201" s="27" t="s">
        <v>1637</v>
      </c>
      <c r="N201" s="1"/>
      <c r="O201" s="1"/>
      <c r="P201" s="43"/>
    </row>
    <row r="202" spans="1:16" s="7" customFormat="1">
      <c r="A202" s="1" t="s">
        <v>1103</v>
      </c>
      <c r="B202" s="1" t="s">
        <v>1104</v>
      </c>
      <c r="C202" s="1"/>
      <c r="D202" s="1" t="s">
        <v>110</v>
      </c>
      <c r="E202" s="1"/>
      <c r="F202" s="1" t="s">
        <v>61</v>
      </c>
      <c r="G202" s="105">
        <v>12</v>
      </c>
      <c r="H202" s="1">
        <v>17</v>
      </c>
      <c r="I202" s="1">
        <v>16</v>
      </c>
      <c r="J202" s="1">
        <v>16</v>
      </c>
      <c r="K202" s="1" t="s">
        <v>733</v>
      </c>
      <c r="L202" s="27">
        <v>44326</v>
      </c>
      <c r="M202" s="27" t="s">
        <v>1637</v>
      </c>
      <c r="N202" s="1"/>
      <c r="O202" s="1"/>
      <c r="P202" s="43"/>
    </row>
    <row r="203" spans="1:16" s="7" customFormat="1">
      <c r="A203" s="1" t="s">
        <v>763</v>
      </c>
      <c r="B203" s="1" t="s">
        <v>764</v>
      </c>
      <c r="C203" s="1" t="s">
        <v>238</v>
      </c>
      <c r="D203" s="1" t="s">
        <v>387</v>
      </c>
      <c r="E203" s="1" t="s">
        <v>765</v>
      </c>
      <c r="F203" s="1" t="s">
        <v>72</v>
      </c>
      <c r="G203" s="1">
        <v>12</v>
      </c>
      <c r="H203" s="1">
        <v>15</v>
      </c>
      <c r="I203" s="1">
        <v>14</v>
      </c>
      <c r="J203" s="1">
        <v>14</v>
      </c>
      <c r="K203" s="1"/>
      <c r="L203" s="1">
        <v>1</v>
      </c>
      <c r="M203" s="1" t="s">
        <v>1639</v>
      </c>
      <c r="N203" s="1"/>
      <c r="O203" s="1"/>
      <c r="P203" s="43"/>
    </row>
    <row r="204" spans="1:16" s="7" customFormat="1">
      <c r="A204" s="1" t="s">
        <v>1355</v>
      </c>
      <c r="B204" s="1" t="s">
        <v>1356</v>
      </c>
      <c r="C204" s="1" t="s">
        <v>1357</v>
      </c>
      <c r="D204" s="1" t="s">
        <v>226</v>
      </c>
      <c r="E204" s="1" t="s">
        <v>18</v>
      </c>
      <c r="F204" s="1" t="s">
        <v>20</v>
      </c>
      <c r="G204" s="105">
        <v>13</v>
      </c>
      <c r="H204" s="1">
        <v>11</v>
      </c>
      <c r="I204" s="1">
        <v>14</v>
      </c>
      <c r="J204" s="1">
        <v>14</v>
      </c>
      <c r="K204" s="1" t="s">
        <v>98</v>
      </c>
      <c r="L204" s="27">
        <v>1</v>
      </c>
      <c r="M204" s="27" t="s">
        <v>60</v>
      </c>
      <c r="N204" s="1"/>
      <c r="O204" s="1"/>
      <c r="P204" s="43"/>
    </row>
    <row r="205" spans="1:16" s="7" customFormat="1">
      <c r="A205" s="1" t="s">
        <v>1569</v>
      </c>
      <c r="B205" s="1"/>
      <c r="C205" s="1" t="s">
        <v>1570</v>
      </c>
      <c r="D205" s="1" t="s">
        <v>60</v>
      </c>
      <c r="E205" s="1"/>
      <c r="F205" s="1" t="s">
        <v>72</v>
      </c>
      <c r="G205" s="105">
        <v>13</v>
      </c>
      <c r="H205" s="1"/>
      <c r="I205" s="1">
        <v>16</v>
      </c>
      <c r="J205" s="1"/>
      <c r="K205" s="1" t="s">
        <v>59</v>
      </c>
      <c r="L205" s="27">
        <v>1</v>
      </c>
      <c r="M205" s="27" t="s">
        <v>1639</v>
      </c>
      <c r="N205" s="1"/>
      <c r="O205" s="1"/>
      <c r="P205" s="43"/>
    </row>
    <row r="206" spans="1:16" s="7" customFormat="1">
      <c r="A206" s="1" t="s">
        <v>1806</v>
      </c>
      <c r="B206" s="1" t="s">
        <v>1807</v>
      </c>
      <c r="C206" s="1" t="s">
        <v>274</v>
      </c>
      <c r="D206" s="1" t="s">
        <v>18</v>
      </c>
      <c r="E206" s="1" t="s">
        <v>60</v>
      </c>
      <c r="F206" s="1" t="s">
        <v>20</v>
      </c>
      <c r="G206" s="1">
        <v>13</v>
      </c>
      <c r="H206" s="1">
        <v>13</v>
      </c>
      <c r="I206" s="1">
        <v>15</v>
      </c>
      <c r="J206" s="1">
        <v>15</v>
      </c>
      <c r="K206" s="1" t="s">
        <v>98</v>
      </c>
      <c r="L206" s="1">
        <v>1</v>
      </c>
      <c r="M206" s="1" t="s">
        <v>60</v>
      </c>
      <c r="N206" s="1"/>
      <c r="O206" s="1"/>
      <c r="P206" s="43"/>
    </row>
    <row r="207" spans="1:16" s="7" customFormat="1">
      <c r="A207" s="1" t="s">
        <v>887</v>
      </c>
      <c r="B207" s="1" t="s">
        <v>888</v>
      </c>
      <c r="C207" s="1" t="s">
        <v>315</v>
      </c>
      <c r="D207" s="1" t="s">
        <v>884</v>
      </c>
      <c r="E207" s="1" t="s">
        <v>885</v>
      </c>
      <c r="F207" s="1" t="s">
        <v>20</v>
      </c>
      <c r="G207" s="1">
        <v>13</v>
      </c>
      <c r="H207" s="1">
        <v>13</v>
      </c>
      <c r="I207" s="1">
        <v>12</v>
      </c>
      <c r="J207" s="1">
        <v>12</v>
      </c>
      <c r="K207" s="1" t="s">
        <v>98</v>
      </c>
      <c r="L207" s="1">
        <v>1</v>
      </c>
      <c r="M207" s="1" t="s">
        <v>60</v>
      </c>
      <c r="N207" s="1"/>
      <c r="O207" s="1"/>
      <c r="P207" s="43"/>
    </row>
    <row r="208" spans="1:16" s="7" customFormat="1">
      <c r="A208" s="1" t="s">
        <v>1208</v>
      </c>
      <c r="B208" s="1" t="s">
        <v>1209</v>
      </c>
      <c r="C208" s="1" t="s">
        <v>59</v>
      </c>
      <c r="D208" s="1" t="s">
        <v>60</v>
      </c>
      <c r="E208" s="1"/>
      <c r="F208" s="1" t="s">
        <v>20</v>
      </c>
      <c r="G208" s="1">
        <v>14</v>
      </c>
      <c r="H208" s="1">
        <v>14</v>
      </c>
      <c r="I208" s="1">
        <v>8</v>
      </c>
      <c r="J208" s="1">
        <v>8</v>
      </c>
      <c r="K208" s="1" t="s">
        <v>59</v>
      </c>
      <c r="L208" s="27">
        <v>1</v>
      </c>
      <c r="M208" s="27" t="s">
        <v>1639</v>
      </c>
      <c r="N208" s="1"/>
      <c r="O208" s="1"/>
      <c r="P208" s="43"/>
    </row>
    <row r="209" spans="1:16" s="7" customFormat="1">
      <c r="A209" s="1" t="s">
        <v>1202</v>
      </c>
      <c r="B209" s="1" t="s">
        <v>1203</v>
      </c>
      <c r="C209" s="1" t="s">
        <v>59</v>
      </c>
      <c r="D209" s="1" t="s">
        <v>60</v>
      </c>
      <c r="E209" s="1"/>
      <c r="F209" s="1" t="s">
        <v>20</v>
      </c>
      <c r="G209" s="105">
        <v>14</v>
      </c>
      <c r="H209" s="1">
        <v>22</v>
      </c>
      <c r="I209" s="1">
        <v>17</v>
      </c>
      <c r="J209" s="1">
        <v>17</v>
      </c>
      <c r="K209" s="1" t="s">
        <v>59</v>
      </c>
      <c r="L209" s="27">
        <v>1</v>
      </c>
      <c r="M209" s="27" t="s">
        <v>1639</v>
      </c>
      <c r="N209" s="1"/>
      <c r="O209" s="1"/>
      <c r="P209" s="43"/>
    </row>
    <row r="210" spans="1:16" s="7" customFormat="1">
      <c r="A210" s="1" t="s">
        <v>889</v>
      </c>
      <c r="B210" s="1" t="s">
        <v>890</v>
      </c>
      <c r="C210" s="1" t="s">
        <v>315</v>
      </c>
      <c r="D210" s="1" t="s">
        <v>884</v>
      </c>
      <c r="E210" s="1" t="s">
        <v>885</v>
      </c>
      <c r="F210" s="1" t="s">
        <v>20</v>
      </c>
      <c r="G210" s="1">
        <v>14</v>
      </c>
      <c r="H210" s="1">
        <v>14</v>
      </c>
      <c r="I210" s="1">
        <v>12</v>
      </c>
      <c r="J210" s="1">
        <v>12</v>
      </c>
      <c r="K210" s="1" t="s">
        <v>98</v>
      </c>
      <c r="L210" s="1">
        <v>1</v>
      </c>
      <c r="M210" s="1" t="s">
        <v>60</v>
      </c>
      <c r="N210" s="1"/>
      <c r="O210" s="1"/>
      <c r="P210" s="43"/>
    </row>
    <row r="211" spans="1:16" s="7" customFormat="1">
      <c r="A211" s="1" t="s">
        <v>1220</v>
      </c>
      <c r="B211" s="1" t="s">
        <v>1221</v>
      </c>
      <c r="C211" s="1" t="s">
        <v>59</v>
      </c>
      <c r="D211" s="1" t="s">
        <v>60</v>
      </c>
      <c r="E211" s="1"/>
      <c r="F211" s="1" t="s">
        <v>20</v>
      </c>
      <c r="G211" s="1">
        <v>15</v>
      </c>
      <c r="H211" s="1">
        <v>15</v>
      </c>
      <c r="I211" s="1">
        <v>11</v>
      </c>
      <c r="J211" s="1">
        <v>11</v>
      </c>
      <c r="K211" s="1" t="s">
        <v>59</v>
      </c>
      <c r="L211" s="27">
        <v>1</v>
      </c>
      <c r="M211" s="27" t="s">
        <v>1639</v>
      </c>
      <c r="N211" s="1"/>
      <c r="O211" s="1"/>
      <c r="P211" s="43"/>
    </row>
    <row r="212" spans="1:16" s="7" customFormat="1">
      <c r="A212" s="1" t="s">
        <v>245</v>
      </c>
      <c r="B212" s="1" t="s">
        <v>246</v>
      </c>
      <c r="C212" s="1" t="s">
        <v>247</v>
      </c>
      <c r="D212" s="1" t="s">
        <v>60</v>
      </c>
      <c r="E212" s="1" t="s">
        <v>248</v>
      </c>
      <c r="F212" s="1" t="s">
        <v>72</v>
      </c>
      <c r="G212" s="105">
        <v>15</v>
      </c>
      <c r="H212" s="1">
        <v>16</v>
      </c>
      <c r="I212" s="1">
        <v>20</v>
      </c>
      <c r="J212" s="1">
        <v>20</v>
      </c>
      <c r="K212" s="1"/>
      <c r="L212" s="27">
        <v>1</v>
      </c>
      <c r="M212" s="27" t="s">
        <v>60</v>
      </c>
      <c r="N212" s="1"/>
      <c r="O212" s="1"/>
      <c r="P212" s="43"/>
    </row>
    <row r="213" spans="1:16" s="7" customFormat="1">
      <c r="A213" s="1" t="s">
        <v>252</v>
      </c>
      <c r="B213" s="1" t="s">
        <v>253</v>
      </c>
      <c r="C213" s="1" t="s">
        <v>254</v>
      </c>
      <c r="D213" s="1" t="s">
        <v>60</v>
      </c>
      <c r="E213" s="1" t="s">
        <v>255</v>
      </c>
      <c r="F213" s="1" t="s">
        <v>72</v>
      </c>
      <c r="G213" s="105">
        <v>15</v>
      </c>
      <c r="H213" s="1">
        <v>16</v>
      </c>
      <c r="I213" s="1">
        <v>20</v>
      </c>
      <c r="J213" s="1">
        <v>20</v>
      </c>
      <c r="K213" s="1"/>
      <c r="L213" s="27">
        <v>1</v>
      </c>
      <c r="M213" s="27" t="s">
        <v>60</v>
      </c>
      <c r="N213" s="1"/>
      <c r="O213" s="1"/>
      <c r="P213" s="43"/>
    </row>
    <row r="214" spans="1:16" s="7" customFormat="1">
      <c r="A214" s="1" t="s">
        <v>944</v>
      </c>
      <c r="B214" s="1" t="s">
        <v>945</v>
      </c>
      <c r="C214" s="1" t="s">
        <v>55</v>
      </c>
      <c r="D214" s="1" t="s">
        <v>60</v>
      </c>
      <c r="E214" s="1"/>
      <c r="F214" s="1" t="s">
        <v>72</v>
      </c>
      <c r="G214" s="105">
        <v>15</v>
      </c>
      <c r="H214" s="1">
        <v>20</v>
      </c>
      <c r="I214" s="1">
        <v>16</v>
      </c>
      <c r="J214" s="1">
        <v>16</v>
      </c>
      <c r="K214" s="1" t="s">
        <v>98</v>
      </c>
      <c r="L214" s="27">
        <v>1</v>
      </c>
      <c r="M214" s="27" t="s">
        <v>1639</v>
      </c>
      <c r="N214" s="1"/>
      <c r="O214" s="1"/>
      <c r="P214" s="18"/>
    </row>
    <row r="215" spans="1:16" s="7" customFormat="1">
      <c r="A215" s="1" t="s">
        <v>1187</v>
      </c>
      <c r="B215" s="1" t="s">
        <v>1188</v>
      </c>
      <c r="C215" s="1" t="s">
        <v>59</v>
      </c>
      <c r="D215" s="1" t="s">
        <v>226</v>
      </c>
      <c r="E215" s="1" t="s">
        <v>18</v>
      </c>
      <c r="F215" s="1" t="s">
        <v>72</v>
      </c>
      <c r="G215" s="105">
        <v>15</v>
      </c>
      <c r="H215" s="1">
        <v>32</v>
      </c>
      <c r="I215" s="1">
        <v>26</v>
      </c>
      <c r="J215" s="1">
        <v>26</v>
      </c>
      <c r="K215" s="1" t="s">
        <v>59</v>
      </c>
      <c r="L215" s="27">
        <v>1</v>
      </c>
      <c r="M215" s="27" t="s">
        <v>1639</v>
      </c>
      <c r="N215" s="1"/>
      <c r="O215" s="1"/>
      <c r="P215" s="18"/>
    </row>
    <row r="216" spans="1:16" s="7" customFormat="1">
      <c r="A216" s="1" t="s">
        <v>1081</v>
      </c>
      <c r="B216" s="1" t="s">
        <v>1082</v>
      </c>
      <c r="C216" s="1" t="s">
        <v>190</v>
      </c>
      <c r="D216" s="1" t="s">
        <v>60</v>
      </c>
      <c r="E216" s="1"/>
      <c r="F216" s="1" t="s">
        <v>72</v>
      </c>
      <c r="G216" s="1">
        <v>16</v>
      </c>
      <c r="H216" s="1">
        <v>16</v>
      </c>
      <c r="I216" s="1">
        <v>14</v>
      </c>
      <c r="J216" s="1">
        <v>14</v>
      </c>
      <c r="K216" s="1" t="s">
        <v>98</v>
      </c>
      <c r="L216" s="27">
        <v>1</v>
      </c>
      <c r="M216" s="27" t="s">
        <v>60</v>
      </c>
      <c r="N216" s="1"/>
      <c r="O216" s="1"/>
      <c r="P216" s="18"/>
    </row>
    <row r="217" spans="1:16" s="7" customFormat="1">
      <c r="A217" s="1" t="s">
        <v>149</v>
      </c>
      <c r="B217" s="1" t="s">
        <v>150</v>
      </c>
      <c r="C217" s="1" t="s">
        <v>59</v>
      </c>
      <c r="D217" s="1" t="s">
        <v>60</v>
      </c>
      <c r="E217" s="1"/>
      <c r="F217" s="1" t="s">
        <v>72</v>
      </c>
      <c r="G217" s="105">
        <v>16</v>
      </c>
      <c r="H217" s="1">
        <v>23</v>
      </c>
      <c r="I217" s="1">
        <v>17</v>
      </c>
      <c r="J217" s="1">
        <v>17</v>
      </c>
      <c r="K217" s="1" t="s">
        <v>59</v>
      </c>
      <c r="L217" s="27">
        <v>1</v>
      </c>
      <c r="M217" s="27" t="s">
        <v>1639</v>
      </c>
      <c r="N217" s="1"/>
      <c r="O217" s="1"/>
      <c r="P217" s="18"/>
    </row>
    <row r="218" spans="1:16" s="7" customFormat="1">
      <c r="A218" s="1" t="s">
        <v>232</v>
      </c>
      <c r="B218" s="1" t="s">
        <v>233</v>
      </c>
      <c r="C218" s="1" t="s">
        <v>225</v>
      </c>
      <c r="D218" s="1" t="s">
        <v>18</v>
      </c>
      <c r="E218" s="1" t="s">
        <v>226</v>
      </c>
      <c r="F218" s="1" t="s">
        <v>72</v>
      </c>
      <c r="G218" s="1">
        <v>16</v>
      </c>
      <c r="H218" s="1">
        <v>20</v>
      </c>
      <c r="I218" s="1">
        <v>17</v>
      </c>
      <c r="J218" s="1">
        <v>17</v>
      </c>
      <c r="K218" s="1"/>
      <c r="L218" s="107">
        <v>44563</v>
      </c>
      <c r="M218" s="1" t="s">
        <v>1637</v>
      </c>
      <c r="N218" s="1"/>
      <c r="O218" s="1"/>
      <c r="P218" s="18"/>
    </row>
    <row r="219" spans="1:16" s="7" customFormat="1">
      <c r="A219" s="1" t="s">
        <v>1808</v>
      </c>
      <c r="B219" s="1" t="s">
        <v>1809</v>
      </c>
      <c r="C219" s="1" t="s">
        <v>274</v>
      </c>
      <c r="D219" s="1" t="s">
        <v>18</v>
      </c>
      <c r="E219" s="1" t="s">
        <v>60</v>
      </c>
      <c r="F219" s="1" t="s">
        <v>20</v>
      </c>
      <c r="G219" s="1">
        <v>16</v>
      </c>
      <c r="H219" s="1">
        <v>16</v>
      </c>
      <c r="I219" s="1">
        <v>18</v>
      </c>
      <c r="J219" s="1">
        <v>18</v>
      </c>
      <c r="K219" s="1" t="s">
        <v>98</v>
      </c>
      <c r="L219" s="1">
        <v>1</v>
      </c>
      <c r="M219" s="1" t="s">
        <v>60</v>
      </c>
      <c r="N219" s="1"/>
      <c r="O219" s="1"/>
      <c r="P219" s="18"/>
    </row>
    <row r="220" spans="1:16" s="7" customFormat="1">
      <c r="A220" s="1" t="s">
        <v>1277</v>
      </c>
      <c r="B220" s="1" t="s">
        <v>1278</v>
      </c>
      <c r="C220" s="1" t="s">
        <v>1276</v>
      </c>
      <c r="D220" s="1" t="s">
        <v>60</v>
      </c>
      <c r="E220" s="1"/>
      <c r="F220" s="1" t="s">
        <v>72</v>
      </c>
      <c r="G220" s="1">
        <v>17</v>
      </c>
      <c r="H220" s="1">
        <v>17</v>
      </c>
      <c r="I220" s="1">
        <v>16</v>
      </c>
      <c r="J220" s="1">
        <v>16</v>
      </c>
      <c r="K220" s="1" t="s">
        <v>98</v>
      </c>
      <c r="L220" s="27">
        <v>1</v>
      </c>
      <c r="M220" s="27" t="s">
        <v>60</v>
      </c>
      <c r="N220" s="1"/>
      <c r="O220" s="1"/>
      <c r="P220" s="18"/>
    </row>
    <row r="221" spans="1:16" s="7" customFormat="1">
      <c r="A221" s="1" t="s">
        <v>840</v>
      </c>
      <c r="B221" s="1" t="s">
        <v>841</v>
      </c>
      <c r="C221" s="1" t="s">
        <v>1839</v>
      </c>
      <c r="D221" s="1" t="s">
        <v>60</v>
      </c>
      <c r="E221" s="1"/>
      <c r="F221" s="1" t="s">
        <v>61</v>
      </c>
      <c r="G221" s="1">
        <v>17</v>
      </c>
      <c r="H221" s="1">
        <v>17</v>
      </c>
      <c r="I221" s="1">
        <v>17</v>
      </c>
      <c r="J221" s="1">
        <v>17</v>
      </c>
      <c r="K221" s="1"/>
      <c r="L221" s="27" t="s">
        <v>1648</v>
      </c>
      <c r="M221" s="27" t="s">
        <v>60</v>
      </c>
      <c r="N221" s="1"/>
      <c r="O221" s="1"/>
      <c r="P221" s="18"/>
    </row>
    <row r="222" spans="1:16" s="7" customFormat="1">
      <c r="A222" s="1" t="s">
        <v>241</v>
      </c>
      <c r="B222" s="1" t="s">
        <v>242</v>
      </c>
      <c r="C222" s="1" t="s">
        <v>243</v>
      </c>
      <c r="D222" s="1" t="s">
        <v>60</v>
      </c>
      <c r="E222" s="1" t="s">
        <v>18</v>
      </c>
      <c r="F222" s="1" t="s">
        <v>72</v>
      </c>
      <c r="G222" s="105">
        <v>17</v>
      </c>
      <c r="H222" s="1">
        <v>19</v>
      </c>
      <c r="I222" s="1">
        <v>25</v>
      </c>
      <c r="J222" s="1">
        <v>25</v>
      </c>
      <c r="K222" s="1"/>
      <c r="L222" s="27">
        <v>1</v>
      </c>
      <c r="M222" s="27" t="s">
        <v>60</v>
      </c>
      <c r="N222" s="1" t="s">
        <v>244</v>
      </c>
      <c r="O222" s="1"/>
      <c r="P222" s="18"/>
    </row>
    <row r="223" spans="1:16" s="7" customFormat="1">
      <c r="A223" s="1" t="s">
        <v>1587</v>
      </c>
      <c r="B223" s="1" t="s">
        <v>1588</v>
      </c>
      <c r="C223" s="1" t="s">
        <v>1589</v>
      </c>
      <c r="D223" s="1" t="s">
        <v>60</v>
      </c>
      <c r="E223" s="1"/>
      <c r="F223" s="1" t="s">
        <v>72</v>
      </c>
      <c r="G223" s="105">
        <v>18</v>
      </c>
      <c r="H223" s="1">
        <v>23</v>
      </c>
      <c r="I223" s="1">
        <v>20</v>
      </c>
      <c r="J223" s="1">
        <v>20</v>
      </c>
      <c r="K223" s="1" t="s">
        <v>98</v>
      </c>
      <c r="L223" s="27">
        <v>1</v>
      </c>
      <c r="M223" s="27" t="s">
        <v>60</v>
      </c>
      <c r="N223" s="1"/>
      <c r="O223" s="1"/>
      <c r="P223" s="18"/>
    </row>
    <row r="224" spans="1:16" s="7" customFormat="1">
      <c r="A224" s="1" t="s">
        <v>1281</v>
      </c>
      <c r="B224" s="1" t="s">
        <v>1282</v>
      </c>
      <c r="C224" s="1" t="s">
        <v>190</v>
      </c>
      <c r="D224" s="1" t="s">
        <v>60</v>
      </c>
      <c r="E224" s="1"/>
      <c r="F224" s="1" t="s">
        <v>72</v>
      </c>
      <c r="G224" s="1">
        <v>19</v>
      </c>
      <c r="H224" s="1">
        <v>19</v>
      </c>
      <c r="I224" s="1">
        <v>18</v>
      </c>
      <c r="J224" s="1">
        <v>18</v>
      </c>
      <c r="K224" s="1" t="s">
        <v>98</v>
      </c>
      <c r="L224" s="27" t="s">
        <v>1643</v>
      </c>
      <c r="M224" s="27" t="s">
        <v>60</v>
      </c>
      <c r="N224" s="1"/>
      <c r="O224" s="1"/>
      <c r="P224" s="18"/>
    </row>
    <row r="225" spans="1:16" s="7" customFormat="1">
      <c r="A225" s="1" t="s">
        <v>1291</v>
      </c>
      <c r="B225" s="1" t="s">
        <v>1292</v>
      </c>
      <c r="C225" s="1" t="s">
        <v>190</v>
      </c>
      <c r="D225" s="1" t="s">
        <v>60</v>
      </c>
      <c r="E225" s="1"/>
      <c r="F225" s="1" t="s">
        <v>72</v>
      </c>
      <c r="G225" s="1">
        <v>19</v>
      </c>
      <c r="H225" s="1">
        <v>19</v>
      </c>
      <c r="I225" s="1">
        <v>20</v>
      </c>
      <c r="J225" s="1">
        <v>20</v>
      </c>
      <c r="K225" s="1" t="s">
        <v>98</v>
      </c>
      <c r="L225" s="27">
        <v>1</v>
      </c>
      <c r="M225" s="27" t="s">
        <v>60</v>
      </c>
      <c r="N225" s="1"/>
      <c r="O225" s="1"/>
      <c r="P225" s="18"/>
    </row>
    <row r="226" spans="1:16" s="7" customFormat="1">
      <c r="A226" s="1" t="s">
        <v>249</v>
      </c>
      <c r="B226" s="1" t="s">
        <v>250</v>
      </c>
      <c r="C226" s="1" t="s">
        <v>251</v>
      </c>
      <c r="D226" s="1" t="s">
        <v>60</v>
      </c>
      <c r="E226" s="1" t="s">
        <v>46</v>
      </c>
      <c r="F226" s="1" t="s">
        <v>72</v>
      </c>
      <c r="G226" s="105">
        <v>19</v>
      </c>
      <c r="H226" s="1">
        <v>23</v>
      </c>
      <c r="I226" s="1">
        <v>25</v>
      </c>
      <c r="J226" s="1">
        <v>25</v>
      </c>
      <c r="K226" s="1"/>
      <c r="L226" s="27">
        <v>1</v>
      </c>
      <c r="M226" s="27" t="s">
        <v>60</v>
      </c>
      <c r="N226" s="1"/>
      <c r="O226" s="1"/>
      <c r="P226" s="18"/>
    </row>
    <row r="227" spans="1:16" s="7" customFormat="1">
      <c r="A227" s="1" t="s">
        <v>452</v>
      </c>
      <c r="B227" s="1" t="s">
        <v>453</v>
      </c>
      <c r="C227" s="1" t="s">
        <v>446</v>
      </c>
      <c r="D227" s="1" t="s">
        <v>454</v>
      </c>
      <c r="E227" s="1" t="s">
        <v>60</v>
      </c>
      <c r="F227" s="1" t="s">
        <v>72</v>
      </c>
      <c r="G227" s="1">
        <v>19</v>
      </c>
      <c r="H227" s="1">
        <v>19</v>
      </c>
      <c r="I227" s="1">
        <v>22</v>
      </c>
      <c r="J227" s="1">
        <v>22</v>
      </c>
      <c r="K227" s="1" t="s">
        <v>455</v>
      </c>
      <c r="L227" s="107">
        <v>44564</v>
      </c>
      <c r="M227" s="1" t="s">
        <v>60</v>
      </c>
      <c r="N227" s="1"/>
      <c r="O227" s="1"/>
      <c r="P227" s="18"/>
    </row>
    <row r="228" spans="1:16" s="7" customFormat="1">
      <c r="A228" s="1" t="s">
        <v>1660</v>
      </c>
      <c r="B228" s="1" t="s">
        <v>1661</v>
      </c>
      <c r="C228" s="1" t="s">
        <v>170</v>
      </c>
      <c r="D228" s="1" t="s">
        <v>686</v>
      </c>
      <c r="E228" s="1" t="s">
        <v>110</v>
      </c>
      <c r="F228" s="1" t="s">
        <v>61</v>
      </c>
      <c r="G228" s="1">
        <v>19</v>
      </c>
      <c r="H228" s="1">
        <v>19</v>
      </c>
      <c r="I228" s="1">
        <v>19</v>
      </c>
      <c r="J228" s="1">
        <v>19</v>
      </c>
      <c r="K228" s="1" t="s">
        <v>98</v>
      </c>
      <c r="L228" s="1" t="s">
        <v>1653</v>
      </c>
      <c r="M228" s="1" t="s">
        <v>60</v>
      </c>
      <c r="N228" s="1"/>
      <c r="O228" s="1"/>
      <c r="P228" s="18"/>
    </row>
    <row r="229" spans="1:16" s="7" customFormat="1">
      <c r="A229" s="1" t="s">
        <v>1073</v>
      </c>
      <c r="B229" s="1" t="s">
        <v>1074</v>
      </c>
      <c r="C229" s="1" t="s">
        <v>190</v>
      </c>
      <c r="D229" s="1" t="s">
        <v>60</v>
      </c>
      <c r="E229" s="1"/>
      <c r="F229" s="1" t="s">
        <v>72</v>
      </c>
      <c r="G229" s="1">
        <v>20</v>
      </c>
      <c r="H229" s="1">
        <v>20</v>
      </c>
      <c r="I229" s="1">
        <v>20</v>
      </c>
      <c r="J229" s="1">
        <v>20</v>
      </c>
      <c r="K229" s="1" t="s">
        <v>98</v>
      </c>
      <c r="L229" s="27">
        <v>1</v>
      </c>
      <c r="M229" s="27" t="s">
        <v>60</v>
      </c>
      <c r="N229" s="1"/>
      <c r="O229" s="1"/>
      <c r="P229" s="18"/>
    </row>
    <row r="230" spans="1:16" s="7" customFormat="1">
      <c r="A230" s="1" t="s">
        <v>1225</v>
      </c>
      <c r="B230" s="1" t="s">
        <v>1226</v>
      </c>
      <c r="C230" s="1" t="s">
        <v>59</v>
      </c>
      <c r="D230" s="1" t="s">
        <v>60</v>
      </c>
      <c r="E230" s="1"/>
      <c r="F230" s="1" t="s">
        <v>72</v>
      </c>
      <c r="G230" s="105">
        <v>20</v>
      </c>
      <c r="H230" s="1">
        <v>65</v>
      </c>
      <c r="I230" s="1">
        <v>42</v>
      </c>
      <c r="J230" s="1">
        <v>42</v>
      </c>
      <c r="K230" s="1" t="s">
        <v>59</v>
      </c>
      <c r="L230" s="27">
        <v>1</v>
      </c>
      <c r="M230" s="27" t="s">
        <v>1639</v>
      </c>
      <c r="N230" s="1" t="s">
        <v>1227</v>
      </c>
      <c r="O230" s="1"/>
      <c r="P230" s="18"/>
    </row>
    <row r="231" spans="1:16" s="7" customFormat="1">
      <c r="A231" s="1" t="s">
        <v>1057</v>
      </c>
      <c r="B231" s="1" t="s">
        <v>1058</v>
      </c>
      <c r="C231" s="1" t="s">
        <v>190</v>
      </c>
      <c r="D231" s="1" t="s">
        <v>60</v>
      </c>
      <c r="E231" s="1"/>
      <c r="F231" s="1" t="s">
        <v>72</v>
      </c>
      <c r="G231" s="1">
        <v>21</v>
      </c>
      <c r="H231" s="1">
        <v>21</v>
      </c>
      <c r="I231" s="1">
        <v>18</v>
      </c>
      <c r="J231" s="1">
        <v>18</v>
      </c>
      <c r="K231" s="1" t="s">
        <v>98</v>
      </c>
      <c r="L231" s="27">
        <v>1</v>
      </c>
      <c r="M231" s="27" t="s">
        <v>60</v>
      </c>
      <c r="N231" s="1"/>
      <c r="O231" s="1"/>
      <c r="P231" s="18"/>
    </row>
    <row r="232" spans="1:16" s="7" customFormat="1">
      <c r="A232" s="1" t="s">
        <v>1077</v>
      </c>
      <c r="B232" s="1" t="s">
        <v>1078</v>
      </c>
      <c r="C232" s="1" t="s">
        <v>190</v>
      </c>
      <c r="D232" s="1" t="s">
        <v>60</v>
      </c>
      <c r="E232" s="1"/>
      <c r="F232" s="1" t="s">
        <v>72</v>
      </c>
      <c r="G232" s="1">
        <v>21</v>
      </c>
      <c r="H232" s="1">
        <v>21</v>
      </c>
      <c r="I232" s="1">
        <v>18</v>
      </c>
      <c r="J232" s="1">
        <v>18</v>
      </c>
      <c r="K232" s="1" t="s">
        <v>98</v>
      </c>
      <c r="L232" s="27">
        <v>1</v>
      </c>
      <c r="M232" s="27" t="s">
        <v>60</v>
      </c>
      <c r="N232" s="1"/>
      <c r="O232" s="1"/>
      <c r="P232" s="18"/>
    </row>
    <row r="233" spans="1:16" s="7" customFormat="1">
      <c r="A233" s="1" t="s">
        <v>1295</v>
      </c>
      <c r="B233" s="1" t="s">
        <v>1296</v>
      </c>
      <c r="C233" s="1" t="s">
        <v>190</v>
      </c>
      <c r="D233" s="1" t="s">
        <v>60</v>
      </c>
      <c r="E233" s="1"/>
      <c r="F233" s="1" t="s">
        <v>72</v>
      </c>
      <c r="G233" s="1">
        <v>22</v>
      </c>
      <c r="H233" s="1">
        <v>22</v>
      </c>
      <c r="I233" s="1">
        <v>21</v>
      </c>
      <c r="J233" s="1">
        <v>21</v>
      </c>
      <c r="K233" s="1" t="s">
        <v>98</v>
      </c>
      <c r="L233" s="27" t="s">
        <v>1643</v>
      </c>
      <c r="M233" s="27" t="s">
        <v>60</v>
      </c>
      <c r="N233" s="1"/>
      <c r="O233" s="1"/>
      <c r="P233" s="18"/>
    </row>
    <row r="234" spans="1:16" s="7" customFormat="1">
      <c r="A234" s="1" t="s">
        <v>290</v>
      </c>
      <c r="B234" s="1" t="s">
        <v>291</v>
      </c>
      <c r="C234" s="1" t="s">
        <v>289</v>
      </c>
      <c r="D234" s="1" t="s">
        <v>18</v>
      </c>
      <c r="E234" s="1" t="s">
        <v>60</v>
      </c>
      <c r="F234" s="1" t="s">
        <v>72</v>
      </c>
      <c r="G234" s="1">
        <v>22</v>
      </c>
      <c r="H234" s="1">
        <v>22</v>
      </c>
      <c r="I234" s="1">
        <v>17</v>
      </c>
      <c r="J234" s="1">
        <v>17</v>
      </c>
      <c r="K234" s="1" t="s">
        <v>98</v>
      </c>
      <c r="L234" s="1">
        <v>1</v>
      </c>
      <c r="M234" s="1" t="s">
        <v>60</v>
      </c>
      <c r="N234" s="1"/>
      <c r="O234" s="1"/>
      <c r="P234" s="18"/>
    </row>
    <row r="235" spans="1:16" s="7" customFormat="1">
      <c r="A235" s="1" t="s">
        <v>159</v>
      </c>
      <c r="B235" s="1" t="s">
        <v>160</v>
      </c>
      <c r="C235" s="1" t="s">
        <v>161</v>
      </c>
      <c r="D235" s="1" t="s">
        <v>18</v>
      </c>
      <c r="E235" s="1" t="s">
        <v>60</v>
      </c>
      <c r="F235" s="1" t="s">
        <v>72</v>
      </c>
      <c r="G235" s="1">
        <v>22</v>
      </c>
      <c r="H235" s="1">
        <v>32</v>
      </c>
      <c r="I235" s="1">
        <v>30</v>
      </c>
      <c r="J235" s="1">
        <v>30</v>
      </c>
      <c r="K235" s="1" t="s">
        <v>98</v>
      </c>
      <c r="L235" s="1">
        <v>1</v>
      </c>
      <c r="M235" s="1" t="s">
        <v>60</v>
      </c>
      <c r="N235" s="1"/>
      <c r="O235" s="1"/>
      <c r="P235" s="18"/>
    </row>
    <row r="236" spans="1:16" s="7" customFormat="1">
      <c r="A236" s="1" t="s">
        <v>1061</v>
      </c>
      <c r="B236" s="1" t="s">
        <v>1062</v>
      </c>
      <c r="C236" s="1" t="s">
        <v>190</v>
      </c>
      <c r="D236" s="1" t="s">
        <v>60</v>
      </c>
      <c r="E236" s="1"/>
      <c r="F236" s="1" t="s">
        <v>72</v>
      </c>
      <c r="G236" s="1">
        <v>23</v>
      </c>
      <c r="H236" s="1">
        <v>23</v>
      </c>
      <c r="I236" s="1">
        <v>24</v>
      </c>
      <c r="J236" s="1">
        <v>24</v>
      </c>
      <c r="K236" s="1" t="s">
        <v>98</v>
      </c>
      <c r="L236" s="27">
        <v>1</v>
      </c>
      <c r="M236" s="27" t="s">
        <v>60</v>
      </c>
      <c r="N236" s="1"/>
      <c r="O236" s="1"/>
      <c r="P236" s="18"/>
    </row>
    <row r="237" spans="1:16" s="7" customFormat="1">
      <c r="A237" s="1" t="s">
        <v>1252</v>
      </c>
      <c r="B237" s="1" t="s">
        <v>1253</v>
      </c>
      <c r="C237" s="1" t="s">
        <v>59</v>
      </c>
      <c r="D237" s="1" t="s">
        <v>60</v>
      </c>
      <c r="E237" s="1"/>
      <c r="F237" s="1" t="s">
        <v>72</v>
      </c>
      <c r="G237" s="105">
        <v>23</v>
      </c>
      <c r="H237" s="1">
        <v>41</v>
      </c>
      <c r="I237" s="1">
        <v>32</v>
      </c>
      <c r="J237" s="1">
        <v>32</v>
      </c>
      <c r="K237" s="1" t="s">
        <v>59</v>
      </c>
      <c r="L237" s="27" t="s">
        <v>1643</v>
      </c>
      <c r="M237" s="27" t="s">
        <v>1639</v>
      </c>
      <c r="N237" s="1"/>
      <c r="O237" s="1"/>
      <c r="P237" s="18"/>
    </row>
    <row r="238" spans="1:16" s="7" customFormat="1">
      <c r="A238" s="1" t="s">
        <v>1662</v>
      </c>
      <c r="B238" s="1" t="s">
        <v>1663</v>
      </c>
      <c r="C238" s="1" t="s">
        <v>170</v>
      </c>
      <c r="D238" s="1" t="s">
        <v>686</v>
      </c>
      <c r="E238" s="1" t="s">
        <v>110</v>
      </c>
      <c r="F238" s="1" t="s">
        <v>61</v>
      </c>
      <c r="G238" s="1">
        <v>23</v>
      </c>
      <c r="H238" s="1">
        <v>23</v>
      </c>
      <c r="I238" s="1">
        <v>23</v>
      </c>
      <c r="J238" s="1">
        <v>23</v>
      </c>
      <c r="K238" s="1" t="s">
        <v>98</v>
      </c>
      <c r="L238" s="1" t="s">
        <v>1643</v>
      </c>
      <c r="M238" s="1" t="s">
        <v>60</v>
      </c>
      <c r="N238" s="1"/>
      <c r="O238" s="1"/>
      <c r="P238" s="18"/>
    </row>
    <row r="239" spans="1:16" s="7" customFormat="1">
      <c r="A239" s="1" t="s">
        <v>1191</v>
      </c>
      <c r="B239" s="1" t="s">
        <v>1192</v>
      </c>
      <c r="C239" s="1" t="s">
        <v>59</v>
      </c>
      <c r="D239" s="1" t="s">
        <v>60</v>
      </c>
      <c r="E239" s="1"/>
      <c r="F239" s="1" t="s">
        <v>72</v>
      </c>
      <c r="G239" s="1">
        <v>24</v>
      </c>
      <c r="H239" s="1">
        <v>24</v>
      </c>
      <c r="I239" s="1">
        <v>20</v>
      </c>
      <c r="J239" s="1">
        <v>20</v>
      </c>
      <c r="K239" s="1" t="s">
        <v>59</v>
      </c>
      <c r="L239" s="27">
        <v>1</v>
      </c>
      <c r="M239" s="27" t="s">
        <v>60</v>
      </c>
      <c r="N239" s="1"/>
      <c r="O239" s="1"/>
      <c r="P239" s="18"/>
    </row>
    <row r="240" spans="1:16" s="7" customFormat="1">
      <c r="A240" s="1" t="s">
        <v>1237</v>
      </c>
      <c r="B240" s="1" t="s">
        <v>1238</v>
      </c>
      <c r="C240" s="1" t="s">
        <v>59</v>
      </c>
      <c r="D240" s="1" t="s">
        <v>60</v>
      </c>
      <c r="E240" s="1" t="s">
        <v>1234</v>
      </c>
      <c r="F240" s="1" t="s">
        <v>20</v>
      </c>
      <c r="G240" s="1">
        <v>24</v>
      </c>
      <c r="H240" s="1">
        <v>24</v>
      </c>
      <c r="I240" s="1">
        <v>19</v>
      </c>
      <c r="J240" s="1">
        <v>19</v>
      </c>
      <c r="K240" s="1" t="s">
        <v>59</v>
      </c>
      <c r="L240" s="27">
        <v>1</v>
      </c>
      <c r="M240" s="27" t="s">
        <v>1639</v>
      </c>
      <c r="N240" s="1"/>
      <c r="O240" s="1"/>
      <c r="P240" s="18"/>
    </row>
    <row r="241" spans="1:16" s="7" customFormat="1">
      <c r="A241" s="1" t="s">
        <v>350</v>
      </c>
      <c r="B241" s="1" t="s">
        <v>351</v>
      </c>
      <c r="C241" s="1" t="s">
        <v>190</v>
      </c>
      <c r="D241" s="1" t="s">
        <v>60</v>
      </c>
      <c r="E241" s="1"/>
      <c r="F241" s="1" t="s">
        <v>72</v>
      </c>
      <c r="G241" s="105">
        <v>24</v>
      </c>
      <c r="H241" s="1">
        <v>78</v>
      </c>
      <c r="I241" s="1">
        <v>64</v>
      </c>
      <c r="J241" s="1">
        <v>60</v>
      </c>
      <c r="K241" s="1"/>
      <c r="L241" s="27">
        <v>1</v>
      </c>
      <c r="M241" s="27" t="s">
        <v>60</v>
      </c>
      <c r="N241" s="1"/>
      <c r="O241" s="1"/>
      <c r="P241" s="18"/>
    </row>
    <row r="242" spans="1:16" s="7" customFormat="1">
      <c r="A242" s="1" t="s">
        <v>1237</v>
      </c>
      <c r="B242" s="1" t="s">
        <v>1238</v>
      </c>
      <c r="C242" s="1" t="s">
        <v>59</v>
      </c>
      <c r="D242" s="1" t="s">
        <v>60</v>
      </c>
      <c r="E242" s="1" t="s">
        <v>1234</v>
      </c>
      <c r="F242" s="1" t="s">
        <v>20</v>
      </c>
      <c r="G242" s="1">
        <v>24</v>
      </c>
      <c r="H242" s="1">
        <v>24</v>
      </c>
      <c r="I242" s="1">
        <v>19</v>
      </c>
      <c r="J242" s="1">
        <v>19</v>
      </c>
      <c r="K242" s="1" t="s">
        <v>59</v>
      </c>
      <c r="L242" s="1">
        <v>1</v>
      </c>
      <c r="M242" s="1" t="s">
        <v>1639</v>
      </c>
      <c r="N242" s="1"/>
      <c r="O242" s="1"/>
      <c r="P242" s="18"/>
    </row>
    <row r="243" spans="1:16" s="7" customFormat="1">
      <c r="A243" s="1" t="s">
        <v>1185</v>
      </c>
      <c r="B243" s="1" t="s">
        <v>1186</v>
      </c>
      <c r="C243" s="1" t="s">
        <v>59</v>
      </c>
      <c r="D243" s="1" t="s">
        <v>60</v>
      </c>
      <c r="E243" s="1"/>
      <c r="F243" s="1" t="s">
        <v>72</v>
      </c>
      <c r="G243" s="105">
        <v>25</v>
      </c>
      <c r="H243" s="1">
        <v>75</v>
      </c>
      <c r="I243" s="1">
        <v>50</v>
      </c>
      <c r="J243" s="1">
        <v>50</v>
      </c>
      <c r="K243" s="1" t="s">
        <v>59</v>
      </c>
      <c r="L243" s="27">
        <v>1</v>
      </c>
      <c r="M243" s="27" t="s">
        <v>1639</v>
      </c>
      <c r="N243" s="1"/>
      <c r="O243" s="1"/>
      <c r="P243" s="18"/>
    </row>
    <row r="244" spans="1:16" s="7" customFormat="1">
      <c r="A244" s="1" t="s">
        <v>1235</v>
      </c>
      <c r="B244" s="1" t="s">
        <v>1236</v>
      </c>
      <c r="C244" s="1" t="s">
        <v>59</v>
      </c>
      <c r="D244" s="1" t="s">
        <v>60</v>
      </c>
      <c r="E244" s="1" t="s">
        <v>1234</v>
      </c>
      <c r="F244" s="1" t="s">
        <v>20</v>
      </c>
      <c r="G244" s="1">
        <v>26</v>
      </c>
      <c r="H244" s="1">
        <v>26</v>
      </c>
      <c r="I244" s="1">
        <v>19</v>
      </c>
      <c r="J244" s="1">
        <v>19</v>
      </c>
      <c r="K244" s="1" t="s">
        <v>59</v>
      </c>
      <c r="L244" s="27">
        <v>1</v>
      </c>
      <c r="M244" s="27" t="s">
        <v>1639</v>
      </c>
      <c r="N244" s="1"/>
      <c r="O244" s="1"/>
      <c r="P244" s="18"/>
    </row>
    <row r="245" spans="1:16" s="7" customFormat="1">
      <c r="A245" s="1" t="s">
        <v>1235</v>
      </c>
      <c r="B245" s="1" t="s">
        <v>1236</v>
      </c>
      <c r="C245" s="1" t="s">
        <v>59</v>
      </c>
      <c r="D245" s="1" t="s">
        <v>60</v>
      </c>
      <c r="E245" s="1" t="s">
        <v>1234</v>
      </c>
      <c r="F245" s="1" t="s">
        <v>20</v>
      </c>
      <c r="G245" s="1">
        <v>26</v>
      </c>
      <c r="H245" s="1">
        <v>26</v>
      </c>
      <c r="I245" s="1">
        <v>19</v>
      </c>
      <c r="J245" s="1">
        <v>19</v>
      </c>
      <c r="K245" s="1" t="s">
        <v>59</v>
      </c>
      <c r="L245" s="1">
        <v>1</v>
      </c>
      <c r="M245" s="1" t="s">
        <v>1639</v>
      </c>
      <c r="N245" s="1"/>
      <c r="O245" s="1"/>
      <c r="P245" s="18"/>
    </row>
    <row r="246" spans="1:16" s="7" customFormat="1">
      <c r="A246" s="1" t="s">
        <v>1065</v>
      </c>
      <c r="B246" s="1" t="s">
        <v>1066</v>
      </c>
      <c r="C246" s="1" t="s">
        <v>190</v>
      </c>
      <c r="D246" s="1" t="s">
        <v>60</v>
      </c>
      <c r="E246" s="1"/>
      <c r="F246" s="1" t="s">
        <v>72</v>
      </c>
      <c r="G246" s="1">
        <v>27</v>
      </c>
      <c r="H246" s="1">
        <v>27</v>
      </c>
      <c r="I246" s="1">
        <v>24</v>
      </c>
      <c r="J246" s="1">
        <v>24</v>
      </c>
      <c r="K246" s="1" t="s">
        <v>98</v>
      </c>
      <c r="L246" s="27">
        <v>1</v>
      </c>
      <c r="M246" s="27" t="s">
        <v>60</v>
      </c>
      <c r="N246" s="1"/>
      <c r="O246" s="1"/>
      <c r="P246" s="18"/>
    </row>
    <row r="247" spans="1:16" s="7" customFormat="1">
      <c r="A247" s="1" t="s">
        <v>1287</v>
      </c>
      <c r="B247" s="1" t="s">
        <v>1288</v>
      </c>
      <c r="C247" s="1" t="s">
        <v>190</v>
      </c>
      <c r="D247" s="1" t="s">
        <v>60</v>
      </c>
      <c r="E247" s="1"/>
      <c r="F247" s="1" t="s">
        <v>72</v>
      </c>
      <c r="G247" s="1">
        <v>27</v>
      </c>
      <c r="H247" s="1">
        <v>27</v>
      </c>
      <c r="I247" s="1">
        <v>22</v>
      </c>
      <c r="J247" s="1">
        <v>22</v>
      </c>
      <c r="K247" s="1" t="s">
        <v>98</v>
      </c>
      <c r="L247" s="27">
        <v>1</v>
      </c>
      <c r="M247" s="27" t="s">
        <v>60</v>
      </c>
      <c r="N247" s="1"/>
      <c r="O247" s="1"/>
      <c r="P247" s="18"/>
    </row>
    <row r="248" spans="1:16" s="7" customFormat="1">
      <c r="A248" s="1" t="s">
        <v>1664</v>
      </c>
      <c r="B248" s="1" t="s">
        <v>1665</v>
      </c>
      <c r="C248" s="1" t="s">
        <v>170</v>
      </c>
      <c r="D248" s="1" t="s">
        <v>686</v>
      </c>
      <c r="E248" s="1" t="s">
        <v>110</v>
      </c>
      <c r="F248" s="1" t="s">
        <v>61</v>
      </c>
      <c r="G248" s="1">
        <v>27</v>
      </c>
      <c r="H248" s="1">
        <v>27</v>
      </c>
      <c r="I248" s="1">
        <v>27</v>
      </c>
      <c r="J248" s="1">
        <v>27</v>
      </c>
      <c r="K248" s="1" t="s">
        <v>98</v>
      </c>
      <c r="L248" s="1" t="s">
        <v>1643</v>
      </c>
      <c r="M248" s="1" t="s">
        <v>60</v>
      </c>
      <c r="N248" s="1"/>
      <c r="O248" s="1"/>
      <c r="P248" s="18"/>
    </row>
    <row r="249" spans="1:16" s="7" customFormat="1">
      <c r="A249" s="1" t="s">
        <v>1283</v>
      </c>
      <c r="B249" s="1" t="s">
        <v>1284</v>
      </c>
      <c r="C249" s="1" t="s">
        <v>190</v>
      </c>
      <c r="D249" s="1" t="s">
        <v>60</v>
      </c>
      <c r="E249" s="1"/>
      <c r="F249" s="1" t="s">
        <v>72</v>
      </c>
      <c r="G249" s="1">
        <v>28</v>
      </c>
      <c r="H249" s="1">
        <v>28</v>
      </c>
      <c r="I249" s="1">
        <v>24</v>
      </c>
      <c r="J249" s="1">
        <v>24</v>
      </c>
      <c r="K249" s="1" t="s">
        <v>98</v>
      </c>
      <c r="L249" s="27">
        <v>1</v>
      </c>
      <c r="M249" s="27" t="s">
        <v>60</v>
      </c>
      <c r="N249" s="1"/>
      <c r="O249" s="1"/>
      <c r="P249" s="18"/>
    </row>
    <row r="250" spans="1:16" s="7" customFormat="1">
      <c r="A250" s="1" t="s">
        <v>946</v>
      </c>
      <c r="B250" s="1" t="s">
        <v>947</v>
      </c>
      <c r="C250" s="1" t="s">
        <v>55</v>
      </c>
      <c r="D250" s="1" t="s">
        <v>60</v>
      </c>
      <c r="E250" s="1"/>
      <c r="F250" s="1" t="s">
        <v>72</v>
      </c>
      <c r="G250" s="1">
        <v>28</v>
      </c>
      <c r="H250" s="1">
        <v>28</v>
      </c>
      <c r="I250" s="1">
        <v>25</v>
      </c>
      <c r="J250" s="1">
        <v>25</v>
      </c>
      <c r="K250" s="1" t="s">
        <v>98</v>
      </c>
      <c r="L250" s="27">
        <v>1</v>
      </c>
      <c r="M250" s="27" t="s">
        <v>1639</v>
      </c>
      <c r="N250" s="1"/>
      <c r="O250" s="1"/>
      <c r="P250" s="18"/>
    </row>
    <row r="251" spans="1:16" s="7" customFormat="1">
      <c r="A251" s="1" t="s">
        <v>1135</v>
      </c>
      <c r="B251" s="1" t="s">
        <v>1136</v>
      </c>
      <c r="C251" s="1" t="s">
        <v>238</v>
      </c>
      <c r="D251" s="1" t="s">
        <v>184</v>
      </c>
      <c r="E251" s="1"/>
      <c r="F251" s="1" t="s">
        <v>72</v>
      </c>
      <c r="G251" s="105">
        <v>28</v>
      </c>
      <c r="H251" s="1">
        <v>52</v>
      </c>
      <c r="I251" s="1">
        <v>60</v>
      </c>
      <c r="J251" s="1">
        <v>60</v>
      </c>
      <c r="K251" s="1" t="s">
        <v>392</v>
      </c>
      <c r="L251" s="27" t="s">
        <v>1643</v>
      </c>
      <c r="M251" s="27" t="s">
        <v>1637</v>
      </c>
      <c r="N251" s="1"/>
      <c r="O251" s="1"/>
      <c r="P251" s="18"/>
    </row>
    <row r="252" spans="1:16" s="7" customFormat="1">
      <c r="A252" s="1" t="s">
        <v>1105</v>
      </c>
      <c r="B252" s="1" t="s">
        <v>1106</v>
      </c>
      <c r="C252" s="1" t="s">
        <v>1631</v>
      </c>
      <c r="D252" s="1" t="s">
        <v>60</v>
      </c>
      <c r="E252" s="1"/>
      <c r="F252" s="1" t="s">
        <v>72</v>
      </c>
      <c r="G252" s="105">
        <v>28</v>
      </c>
      <c r="H252" s="1">
        <v>180</v>
      </c>
      <c r="I252" s="1">
        <v>50</v>
      </c>
      <c r="J252" s="1">
        <v>50</v>
      </c>
      <c r="K252" s="1" t="s">
        <v>733</v>
      </c>
      <c r="L252" s="27">
        <v>1</v>
      </c>
      <c r="M252" s="27" t="s">
        <v>60</v>
      </c>
      <c r="N252" s="1" t="s">
        <v>1107</v>
      </c>
      <c r="O252" s="1"/>
      <c r="P252" s="18"/>
    </row>
    <row r="253" spans="1:16" s="7" customFormat="1">
      <c r="A253" s="1" t="s">
        <v>1069</v>
      </c>
      <c r="B253" s="1" t="s">
        <v>1070</v>
      </c>
      <c r="C253" s="1" t="s">
        <v>190</v>
      </c>
      <c r="D253" s="1" t="s">
        <v>60</v>
      </c>
      <c r="E253" s="1"/>
      <c r="F253" s="1" t="s">
        <v>72</v>
      </c>
      <c r="G253" s="1">
        <v>29</v>
      </c>
      <c r="H253" s="1">
        <v>29</v>
      </c>
      <c r="I253" s="1">
        <v>30</v>
      </c>
      <c r="J253" s="1">
        <v>30</v>
      </c>
      <c r="K253" s="1" t="s">
        <v>98</v>
      </c>
      <c r="L253" s="27">
        <v>1</v>
      </c>
      <c r="M253" s="27" t="s">
        <v>60</v>
      </c>
      <c r="N253" s="1"/>
      <c r="O253" s="1"/>
      <c r="P253" s="18"/>
    </row>
    <row r="254" spans="1:16" s="7" customFormat="1">
      <c r="A254" s="1" t="s">
        <v>1666</v>
      </c>
      <c r="B254" s="1" t="s">
        <v>1667</v>
      </c>
      <c r="C254" s="1" t="s">
        <v>170</v>
      </c>
      <c r="D254" s="1" t="s">
        <v>686</v>
      </c>
      <c r="E254" s="1" t="s">
        <v>110</v>
      </c>
      <c r="F254" s="1" t="s">
        <v>61</v>
      </c>
      <c r="G254" s="1">
        <v>29</v>
      </c>
      <c r="H254" s="1">
        <v>29</v>
      </c>
      <c r="I254" s="1">
        <v>31</v>
      </c>
      <c r="J254" s="1">
        <v>31</v>
      </c>
      <c r="K254" s="1" t="s">
        <v>98</v>
      </c>
      <c r="L254" s="1" t="s">
        <v>1643</v>
      </c>
      <c r="M254" s="1" t="s">
        <v>60</v>
      </c>
      <c r="N254" s="1"/>
      <c r="O254" s="1"/>
      <c r="P254" s="18"/>
    </row>
    <row r="255" spans="1:16" s="7" customFormat="1">
      <c r="A255" s="1" t="s">
        <v>1091</v>
      </c>
      <c r="B255" s="1" t="s">
        <v>1092</v>
      </c>
      <c r="C255" s="1" t="s">
        <v>711</v>
      </c>
      <c r="D255" s="1" t="s">
        <v>110</v>
      </c>
      <c r="E255" s="1"/>
      <c r="F255" s="1" t="s">
        <v>20</v>
      </c>
      <c r="G255" s="1">
        <v>30</v>
      </c>
      <c r="H255" s="1">
        <v>30</v>
      </c>
      <c r="I255" s="1">
        <v>28</v>
      </c>
      <c r="J255" s="1">
        <v>28</v>
      </c>
      <c r="K255" s="1" t="s">
        <v>98</v>
      </c>
      <c r="L255" s="27">
        <v>44233</v>
      </c>
      <c r="M255" s="27" t="s">
        <v>60</v>
      </c>
      <c r="N255" s="1"/>
      <c r="O255" s="1"/>
      <c r="P255" s="18"/>
    </row>
    <row r="256" spans="1:16" s="7" customFormat="1">
      <c r="A256" s="1" t="s">
        <v>70</v>
      </c>
      <c r="B256" s="1" t="s">
        <v>71</v>
      </c>
      <c r="C256" s="1" t="s">
        <v>59</v>
      </c>
      <c r="D256" s="1" t="s">
        <v>60</v>
      </c>
      <c r="E256" s="1" t="s">
        <v>60</v>
      </c>
      <c r="F256" s="1" t="s">
        <v>72</v>
      </c>
      <c r="G256" s="1">
        <v>30</v>
      </c>
      <c r="H256" s="1">
        <v>30</v>
      </c>
      <c r="I256" s="1" t="s">
        <v>62</v>
      </c>
      <c r="J256" s="1">
        <v>30</v>
      </c>
      <c r="K256" s="1" t="s">
        <v>59</v>
      </c>
      <c r="L256" s="27" t="s">
        <v>56</v>
      </c>
      <c r="M256" s="27" t="s">
        <v>1639</v>
      </c>
      <c r="N256" s="1"/>
      <c r="O256" s="1"/>
      <c r="P256" s="18"/>
    </row>
    <row r="257" spans="1:16" s="7" customFormat="1">
      <c r="A257" s="1" t="s">
        <v>116</v>
      </c>
      <c r="B257" s="1" t="s">
        <v>117</v>
      </c>
      <c r="C257" s="1" t="s">
        <v>59</v>
      </c>
      <c r="D257" s="1" t="s">
        <v>60</v>
      </c>
      <c r="E257" s="1" t="s">
        <v>60</v>
      </c>
      <c r="F257" s="1" t="s">
        <v>72</v>
      </c>
      <c r="G257" s="105">
        <v>30</v>
      </c>
      <c r="H257" s="1">
        <v>75</v>
      </c>
      <c r="I257" s="1">
        <v>66</v>
      </c>
      <c r="J257" s="1">
        <v>60</v>
      </c>
      <c r="K257" s="1" t="s">
        <v>59</v>
      </c>
      <c r="L257" s="27">
        <v>1</v>
      </c>
      <c r="M257" s="27" t="s">
        <v>60</v>
      </c>
      <c r="N257" s="1"/>
      <c r="O257" s="1"/>
      <c r="P257" s="18"/>
    </row>
    <row r="258" spans="1:16" s="7" customFormat="1">
      <c r="A258" s="1" t="s">
        <v>116</v>
      </c>
      <c r="B258" s="1" t="s">
        <v>117</v>
      </c>
      <c r="C258" s="1" t="s">
        <v>59</v>
      </c>
      <c r="D258" s="1" t="s">
        <v>60</v>
      </c>
      <c r="E258" s="1" t="s">
        <v>60</v>
      </c>
      <c r="F258" s="1" t="s">
        <v>72</v>
      </c>
      <c r="G258" s="1">
        <v>30</v>
      </c>
      <c r="H258" s="1">
        <v>75</v>
      </c>
      <c r="I258" s="1">
        <v>66</v>
      </c>
      <c r="J258" s="1">
        <v>60</v>
      </c>
      <c r="K258" s="1" t="s">
        <v>59</v>
      </c>
      <c r="L258" s="1">
        <v>1</v>
      </c>
      <c r="M258" s="1" t="s">
        <v>60</v>
      </c>
      <c r="N258" s="1"/>
      <c r="O258" s="1"/>
      <c r="P258" s="18"/>
    </row>
    <row r="259" spans="1:16" s="7" customFormat="1">
      <c r="A259" s="1" t="s">
        <v>70</v>
      </c>
      <c r="B259" s="1" t="s">
        <v>71</v>
      </c>
      <c r="C259" s="1" t="s">
        <v>59</v>
      </c>
      <c r="D259" s="1" t="s">
        <v>60</v>
      </c>
      <c r="E259" s="1" t="s">
        <v>60</v>
      </c>
      <c r="F259" s="1" t="s">
        <v>72</v>
      </c>
      <c r="G259" s="1">
        <v>30</v>
      </c>
      <c r="H259" s="1">
        <v>30</v>
      </c>
      <c r="I259" s="1" t="s">
        <v>62</v>
      </c>
      <c r="J259" s="1">
        <v>30</v>
      </c>
      <c r="K259" s="1" t="s">
        <v>59</v>
      </c>
      <c r="L259" s="107">
        <v>44565</v>
      </c>
      <c r="M259" s="1" t="s">
        <v>1639</v>
      </c>
      <c r="N259" s="1"/>
      <c r="O259" s="1"/>
      <c r="P259" s="18"/>
    </row>
    <row r="260" spans="1:16" s="7" customFormat="1">
      <c r="A260" s="1" t="s">
        <v>1222</v>
      </c>
      <c r="B260" s="1" t="s">
        <v>1223</v>
      </c>
      <c r="C260" s="1" t="s">
        <v>59</v>
      </c>
      <c r="D260" s="1" t="s">
        <v>60</v>
      </c>
      <c r="E260" s="1" t="s">
        <v>1122</v>
      </c>
      <c r="F260" s="1" t="s">
        <v>72</v>
      </c>
      <c r="G260" s="1">
        <v>31</v>
      </c>
      <c r="H260" s="1">
        <v>31</v>
      </c>
      <c r="I260" s="1">
        <v>20</v>
      </c>
      <c r="J260" s="1">
        <v>20</v>
      </c>
      <c r="K260" s="1" t="s">
        <v>59</v>
      </c>
      <c r="L260" s="27">
        <v>1</v>
      </c>
      <c r="M260" s="27" t="s">
        <v>1639</v>
      </c>
      <c r="N260" s="1" t="s">
        <v>1224</v>
      </c>
      <c r="O260" s="1"/>
      <c r="P260" s="18"/>
    </row>
    <row r="261" spans="1:16" s="7" customFormat="1">
      <c r="A261" s="1" t="s">
        <v>1089</v>
      </c>
      <c r="B261" s="1" t="s">
        <v>1090</v>
      </c>
      <c r="C261" s="1" t="s">
        <v>711</v>
      </c>
      <c r="D261" s="1" t="s">
        <v>110</v>
      </c>
      <c r="E261" s="1"/>
      <c r="F261" s="1" t="s">
        <v>20</v>
      </c>
      <c r="G261" s="1">
        <v>32</v>
      </c>
      <c r="H261" s="1">
        <v>32</v>
      </c>
      <c r="I261" s="1">
        <v>30</v>
      </c>
      <c r="J261" s="1">
        <v>30</v>
      </c>
      <c r="K261" s="1" t="s">
        <v>98</v>
      </c>
      <c r="L261" s="27">
        <v>44233</v>
      </c>
      <c r="M261" s="27" t="s">
        <v>60</v>
      </c>
      <c r="N261" s="1"/>
      <c r="O261" s="1"/>
      <c r="P261" s="18"/>
    </row>
    <row r="262" spans="1:16" s="7" customFormat="1">
      <c r="A262" s="1" t="s">
        <v>1668</v>
      </c>
      <c r="B262" s="1" t="s">
        <v>1669</v>
      </c>
      <c r="C262" s="1" t="s">
        <v>170</v>
      </c>
      <c r="D262" s="1" t="s">
        <v>686</v>
      </c>
      <c r="E262" s="1" t="s">
        <v>110</v>
      </c>
      <c r="F262" s="1" t="s">
        <v>61</v>
      </c>
      <c r="G262" s="1">
        <v>32</v>
      </c>
      <c r="H262" s="1">
        <v>32</v>
      </c>
      <c r="I262" s="1">
        <v>35</v>
      </c>
      <c r="J262" s="1">
        <v>35</v>
      </c>
      <c r="K262" s="1" t="s">
        <v>98</v>
      </c>
      <c r="L262" s="1" t="s">
        <v>1643</v>
      </c>
      <c r="M262" s="1" t="s">
        <v>60</v>
      </c>
      <c r="N262" s="1"/>
      <c r="O262" s="1"/>
      <c r="P262" s="18"/>
    </row>
    <row r="263" spans="1:16" s="7" customFormat="1">
      <c r="A263" s="1" t="s">
        <v>1258</v>
      </c>
      <c r="B263" s="1" t="s">
        <v>1259</v>
      </c>
      <c r="C263" s="1" t="s">
        <v>59</v>
      </c>
      <c r="D263" s="1" t="s">
        <v>60</v>
      </c>
      <c r="E263" s="1"/>
      <c r="F263" s="1" t="s">
        <v>20</v>
      </c>
      <c r="G263" s="1">
        <v>36</v>
      </c>
      <c r="H263" s="1">
        <v>36</v>
      </c>
      <c r="I263" s="1">
        <v>25</v>
      </c>
      <c r="J263" s="1">
        <v>25</v>
      </c>
      <c r="K263" s="1" t="s">
        <v>59</v>
      </c>
      <c r="L263" s="27">
        <v>1</v>
      </c>
      <c r="M263" s="27" t="s">
        <v>1639</v>
      </c>
      <c r="N263" s="1"/>
      <c r="O263" s="1"/>
      <c r="P263" s="18"/>
    </row>
    <row r="264" spans="1:16" s="7" customFormat="1">
      <c r="A264" s="1" t="s">
        <v>1212</v>
      </c>
      <c r="B264" s="1" t="s">
        <v>1213</v>
      </c>
      <c r="C264" s="1" t="s">
        <v>59</v>
      </c>
      <c r="D264" s="1" t="s">
        <v>60</v>
      </c>
      <c r="E264" s="1"/>
      <c r="F264" s="1" t="s">
        <v>20</v>
      </c>
      <c r="G264" s="1">
        <v>37</v>
      </c>
      <c r="H264" s="1">
        <v>37</v>
      </c>
      <c r="I264" s="1">
        <v>25</v>
      </c>
      <c r="J264" s="1">
        <v>25</v>
      </c>
      <c r="K264" s="1" t="s">
        <v>59</v>
      </c>
      <c r="L264" s="27">
        <v>44216</v>
      </c>
      <c r="M264" s="27" t="s">
        <v>1639</v>
      </c>
      <c r="N264" s="1"/>
      <c r="O264" s="1"/>
      <c r="P264" s="18"/>
    </row>
    <row r="265" spans="1:16" s="7" customFormat="1">
      <c r="A265" s="1" t="s">
        <v>1246</v>
      </c>
      <c r="B265" s="1" t="s">
        <v>1247</v>
      </c>
      <c r="C265" s="1" t="s">
        <v>59</v>
      </c>
      <c r="D265" s="1" t="s">
        <v>60</v>
      </c>
      <c r="E265" s="1"/>
      <c r="F265" s="1" t="s">
        <v>72</v>
      </c>
      <c r="G265" s="1">
        <v>37</v>
      </c>
      <c r="H265" s="1">
        <v>37</v>
      </c>
      <c r="I265" s="1">
        <v>16</v>
      </c>
      <c r="J265" s="1">
        <v>16</v>
      </c>
      <c r="K265" s="1" t="s">
        <v>59</v>
      </c>
      <c r="L265" s="27">
        <v>1</v>
      </c>
      <c r="M265" s="27" t="s">
        <v>1639</v>
      </c>
      <c r="N265" s="1"/>
      <c r="O265" s="1"/>
      <c r="P265" s="18"/>
    </row>
    <row r="266" spans="1:16" s="7" customFormat="1">
      <c r="A266" s="1" t="s">
        <v>87</v>
      </c>
      <c r="B266" s="1" t="s">
        <v>88</v>
      </c>
      <c r="C266" s="1" t="s">
        <v>59</v>
      </c>
      <c r="D266" s="1" t="s">
        <v>60</v>
      </c>
      <c r="E266" s="1"/>
      <c r="F266" s="1" t="s">
        <v>72</v>
      </c>
      <c r="G266" s="1">
        <v>37</v>
      </c>
      <c r="H266" s="1">
        <v>37</v>
      </c>
      <c r="I266" s="1" t="s">
        <v>62</v>
      </c>
      <c r="J266" s="1">
        <v>30</v>
      </c>
      <c r="K266" s="1" t="s">
        <v>59</v>
      </c>
      <c r="L266" s="27" t="s">
        <v>56</v>
      </c>
      <c r="M266" s="27" t="s">
        <v>1639</v>
      </c>
      <c r="N266" s="1"/>
      <c r="O266" s="1"/>
      <c r="P266" s="18"/>
    </row>
    <row r="267" spans="1:16" s="7" customFormat="1">
      <c r="A267" s="1" t="s">
        <v>1218</v>
      </c>
      <c r="B267" s="1" t="s">
        <v>1219</v>
      </c>
      <c r="C267" s="1" t="s">
        <v>59</v>
      </c>
      <c r="D267" s="1" t="s">
        <v>60</v>
      </c>
      <c r="E267" s="1"/>
      <c r="F267" s="1" t="s">
        <v>20</v>
      </c>
      <c r="G267" s="1">
        <v>39</v>
      </c>
      <c r="H267" s="1">
        <v>39</v>
      </c>
      <c r="I267" s="1">
        <v>18</v>
      </c>
      <c r="J267" s="1">
        <v>18</v>
      </c>
      <c r="K267" s="1" t="s">
        <v>59</v>
      </c>
      <c r="L267" s="27">
        <v>1</v>
      </c>
      <c r="M267" s="27" t="s">
        <v>60</v>
      </c>
      <c r="N267" s="1"/>
      <c r="O267" s="1"/>
      <c r="P267" s="18"/>
    </row>
    <row r="268" spans="1:16" s="7" customFormat="1">
      <c r="A268" s="1" t="s">
        <v>374</v>
      </c>
      <c r="B268" s="1" t="s">
        <v>375</v>
      </c>
      <c r="C268" s="1" t="s">
        <v>205</v>
      </c>
      <c r="D268" s="1" t="s">
        <v>60</v>
      </c>
      <c r="E268" s="1"/>
      <c r="F268" s="1" t="s">
        <v>72</v>
      </c>
      <c r="G268" s="105">
        <v>41</v>
      </c>
      <c r="H268" s="1">
        <v>121</v>
      </c>
      <c r="I268" s="1">
        <v>128</v>
      </c>
      <c r="J268" s="1">
        <v>60</v>
      </c>
      <c r="K268" s="1" t="s">
        <v>98</v>
      </c>
      <c r="L268" s="27">
        <v>1</v>
      </c>
      <c r="M268" s="27" t="s">
        <v>60</v>
      </c>
      <c r="N268" s="1"/>
      <c r="O268" s="1"/>
      <c r="P268" s="18"/>
    </row>
    <row r="269" spans="1:16" s="7" customFormat="1">
      <c r="A269" s="1" t="s">
        <v>378</v>
      </c>
      <c r="B269" s="1" t="s">
        <v>379</v>
      </c>
      <c r="C269" s="1" t="s">
        <v>205</v>
      </c>
      <c r="D269" s="1" t="s">
        <v>60</v>
      </c>
      <c r="E269" s="1"/>
      <c r="F269" s="1" t="s">
        <v>72</v>
      </c>
      <c r="G269" s="105">
        <v>42</v>
      </c>
      <c r="H269" s="1">
        <v>139</v>
      </c>
      <c r="I269" s="1">
        <v>128</v>
      </c>
      <c r="J269" s="1">
        <v>60</v>
      </c>
      <c r="K269" s="1" t="s">
        <v>98</v>
      </c>
      <c r="L269" s="27">
        <v>1</v>
      </c>
      <c r="M269" s="27" t="s">
        <v>60</v>
      </c>
      <c r="N269" s="1"/>
      <c r="O269" s="1"/>
      <c r="P269" s="18"/>
    </row>
    <row r="270" spans="1:16" s="7" customFormat="1">
      <c r="A270" s="1" t="s">
        <v>1216</v>
      </c>
      <c r="B270" s="1" t="s">
        <v>1217</v>
      </c>
      <c r="C270" s="1" t="s">
        <v>59</v>
      </c>
      <c r="D270" s="1" t="s">
        <v>60</v>
      </c>
      <c r="E270" s="1"/>
      <c r="F270" s="1" t="s">
        <v>20</v>
      </c>
      <c r="G270" s="1">
        <v>45</v>
      </c>
      <c r="H270" s="1">
        <v>45</v>
      </c>
      <c r="I270" s="1">
        <v>18</v>
      </c>
      <c r="J270" s="1">
        <v>18</v>
      </c>
      <c r="K270" s="1" t="s">
        <v>59</v>
      </c>
      <c r="L270" s="27">
        <v>1</v>
      </c>
      <c r="M270" s="27" t="s">
        <v>60</v>
      </c>
      <c r="N270" s="1"/>
      <c r="O270" s="1"/>
      <c r="P270" s="18"/>
    </row>
    <row r="271" spans="1:16" s="7" customFormat="1">
      <c r="A271" s="1" t="s">
        <v>92</v>
      </c>
      <c r="B271" s="1" t="s">
        <v>93</v>
      </c>
      <c r="C271" s="1" t="s">
        <v>59</v>
      </c>
      <c r="D271" s="1" t="s">
        <v>60</v>
      </c>
      <c r="E271" s="1"/>
      <c r="F271" s="1" t="s">
        <v>72</v>
      </c>
      <c r="G271" s="1">
        <v>47</v>
      </c>
      <c r="H271" s="1">
        <v>47</v>
      </c>
      <c r="I271" s="1" t="s">
        <v>62</v>
      </c>
      <c r="J271" s="1">
        <v>30</v>
      </c>
      <c r="K271" s="1" t="s">
        <v>59</v>
      </c>
      <c r="L271" s="27" t="s">
        <v>56</v>
      </c>
      <c r="M271" s="27" t="s">
        <v>1639</v>
      </c>
      <c r="N271" s="1"/>
      <c r="O271" s="1"/>
      <c r="P271" s="18"/>
    </row>
    <row r="272" spans="1:16" s="7" customFormat="1">
      <c r="A272" s="1" t="s">
        <v>89</v>
      </c>
      <c r="B272" s="1" t="s">
        <v>90</v>
      </c>
      <c r="C272" s="1" t="s">
        <v>59</v>
      </c>
      <c r="D272" s="1" t="s">
        <v>60</v>
      </c>
      <c r="E272" s="1"/>
      <c r="F272" s="1" t="s">
        <v>72</v>
      </c>
      <c r="G272" s="1">
        <v>47</v>
      </c>
      <c r="H272" s="1">
        <v>47</v>
      </c>
      <c r="I272" s="1" t="s">
        <v>62</v>
      </c>
      <c r="J272" s="1">
        <v>30</v>
      </c>
      <c r="K272" s="1" t="s">
        <v>59</v>
      </c>
      <c r="L272" s="27" t="s">
        <v>91</v>
      </c>
      <c r="M272" s="27" t="s">
        <v>1639</v>
      </c>
      <c r="N272" s="1"/>
      <c r="O272" s="1"/>
      <c r="P272" s="18"/>
    </row>
    <row r="273" spans="1:16" s="7" customFormat="1">
      <c r="A273" s="1" t="s">
        <v>1210</v>
      </c>
      <c r="B273" s="1" t="s">
        <v>1211</v>
      </c>
      <c r="C273" s="1" t="s">
        <v>59</v>
      </c>
      <c r="D273" s="1" t="s">
        <v>60</v>
      </c>
      <c r="E273" s="1"/>
      <c r="F273" s="1" t="s">
        <v>20</v>
      </c>
      <c r="G273" s="1">
        <v>48</v>
      </c>
      <c r="H273" s="1">
        <v>48</v>
      </c>
      <c r="I273" s="1">
        <v>35</v>
      </c>
      <c r="J273" s="1">
        <v>35</v>
      </c>
      <c r="K273" s="1" t="s">
        <v>59</v>
      </c>
      <c r="L273" s="27">
        <v>44216</v>
      </c>
      <c r="M273" s="27" t="s">
        <v>1639</v>
      </c>
      <c r="N273" s="1"/>
      <c r="O273" s="1"/>
      <c r="P273" s="18"/>
    </row>
    <row r="274" spans="1:16" s="7" customFormat="1">
      <c r="A274" s="1" t="s">
        <v>376</v>
      </c>
      <c r="B274" s="1" t="s">
        <v>377</v>
      </c>
      <c r="C274" s="1" t="s">
        <v>205</v>
      </c>
      <c r="D274" s="1" t="s">
        <v>60</v>
      </c>
      <c r="E274" s="1"/>
      <c r="F274" s="1" t="s">
        <v>72</v>
      </c>
      <c r="G274" s="105">
        <v>50</v>
      </c>
      <c r="H274" s="1">
        <v>177</v>
      </c>
      <c r="I274" s="1">
        <v>128</v>
      </c>
      <c r="J274" s="1">
        <v>60</v>
      </c>
      <c r="K274" s="1" t="s">
        <v>98</v>
      </c>
      <c r="L274" s="27">
        <v>1</v>
      </c>
      <c r="M274" s="27" t="s">
        <v>60</v>
      </c>
      <c r="N274" s="1"/>
      <c r="O274" s="1"/>
      <c r="P274" s="18"/>
    </row>
    <row r="275" spans="1:16" s="7" customFormat="1">
      <c r="A275" s="1" t="s">
        <v>1204</v>
      </c>
      <c r="B275" s="1" t="s">
        <v>1205</v>
      </c>
      <c r="C275" s="1" t="s">
        <v>59</v>
      </c>
      <c r="D275" s="1" t="s">
        <v>60</v>
      </c>
      <c r="E275" s="1"/>
      <c r="F275" s="1" t="s">
        <v>20</v>
      </c>
      <c r="G275" s="1">
        <v>55</v>
      </c>
      <c r="H275" s="1">
        <v>55</v>
      </c>
      <c r="I275" s="1">
        <v>50</v>
      </c>
      <c r="J275" s="1">
        <v>50</v>
      </c>
      <c r="K275" s="1" t="s">
        <v>59</v>
      </c>
      <c r="L275" s="27">
        <v>1</v>
      </c>
      <c r="M275" s="27" t="s">
        <v>1639</v>
      </c>
      <c r="N275" s="1"/>
      <c r="O275" s="1"/>
      <c r="P275" s="18"/>
    </row>
    <row r="276" spans="1:16" s="7" customFormat="1">
      <c r="A276" s="1" t="s">
        <v>1228</v>
      </c>
      <c r="B276" s="1" t="s">
        <v>1229</v>
      </c>
      <c r="C276" s="1" t="s">
        <v>59</v>
      </c>
      <c r="D276" s="1" t="s">
        <v>60</v>
      </c>
      <c r="E276" s="1"/>
      <c r="F276" s="1" t="s">
        <v>20</v>
      </c>
      <c r="G276" s="1">
        <v>59</v>
      </c>
      <c r="H276" s="1">
        <v>59</v>
      </c>
      <c r="I276" s="1">
        <v>40</v>
      </c>
      <c r="J276" s="1">
        <v>40</v>
      </c>
      <c r="K276" s="1" t="s">
        <v>59</v>
      </c>
      <c r="L276" s="27">
        <v>1</v>
      </c>
      <c r="M276" s="27" t="s">
        <v>1639</v>
      </c>
      <c r="N276" s="1" t="s">
        <v>1227</v>
      </c>
      <c r="O276" s="1"/>
      <c r="P276" s="18"/>
    </row>
    <row r="277" spans="1:16" s="7" customFormat="1">
      <c r="A277" s="1" t="s">
        <v>499</v>
      </c>
      <c r="B277" s="1" t="s">
        <v>500</v>
      </c>
      <c r="C277" s="1" t="s">
        <v>487</v>
      </c>
      <c r="D277" s="1" t="s">
        <v>488</v>
      </c>
      <c r="E277" s="1" t="s">
        <v>32</v>
      </c>
      <c r="F277" s="1" t="s">
        <v>222</v>
      </c>
      <c r="G277" s="1">
        <v>109</v>
      </c>
      <c r="H277" s="1">
        <v>109</v>
      </c>
      <c r="I277" s="1">
        <v>60</v>
      </c>
      <c r="J277" s="1">
        <v>60</v>
      </c>
      <c r="K277" s="1" t="s">
        <v>47</v>
      </c>
      <c r="L277" s="27">
        <v>1</v>
      </c>
      <c r="M277" s="27" t="s">
        <v>60</v>
      </c>
      <c r="N277" s="1"/>
      <c r="O277" s="1"/>
      <c r="P277" s="18"/>
    </row>
    <row r="278" spans="1:16" s="7" customFormat="1">
      <c r="A278" s="1" t="s">
        <v>565</v>
      </c>
      <c r="B278" s="1"/>
      <c r="C278" s="1" t="s">
        <v>551</v>
      </c>
      <c r="D278" s="1" t="s">
        <v>552</v>
      </c>
      <c r="E278" s="1" t="s">
        <v>553</v>
      </c>
      <c r="F278" s="1" t="s">
        <v>222</v>
      </c>
      <c r="G278" s="105"/>
      <c r="H278" s="1"/>
      <c r="I278" s="1"/>
      <c r="J278" s="1"/>
      <c r="K278" s="1" t="s">
        <v>554</v>
      </c>
      <c r="L278" s="27">
        <v>1</v>
      </c>
      <c r="M278" s="27" t="s">
        <v>60</v>
      </c>
      <c r="N278" s="1"/>
      <c r="O278" s="1"/>
      <c r="P278" s="18"/>
    </row>
    <row r="279" spans="1:16" s="7" customFormat="1">
      <c r="A279" s="1" t="s">
        <v>1545</v>
      </c>
      <c r="B279" s="1"/>
      <c r="C279" s="1" t="s">
        <v>568</v>
      </c>
      <c r="D279" s="1" t="s">
        <v>488</v>
      </c>
      <c r="E279" s="1" t="s">
        <v>569</v>
      </c>
      <c r="F279" s="1"/>
      <c r="G279" s="105"/>
      <c r="H279" s="1"/>
      <c r="I279" s="1"/>
      <c r="J279" s="1"/>
      <c r="K279" s="1"/>
      <c r="L279" s="27"/>
      <c r="M279" s="27" t="s">
        <v>1637</v>
      </c>
      <c r="N279" s="1" t="s">
        <v>1544</v>
      </c>
      <c r="O279" s="1"/>
      <c r="P279" s="18"/>
    </row>
    <row r="280" spans="1:16" s="7" customFormat="1">
      <c r="A280" s="1" t="s">
        <v>582</v>
      </c>
      <c r="B280" s="1"/>
      <c r="C280" s="1" t="s">
        <v>568</v>
      </c>
      <c r="D280" s="1" t="s">
        <v>488</v>
      </c>
      <c r="E280" s="1" t="s">
        <v>569</v>
      </c>
      <c r="F280" s="1" t="s">
        <v>222</v>
      </c>
      <c r="G280" s="105"/>
      <c r="H280" s="1"/>
      <c r="I280" s="1"/>
      <c r="J280" s="1"/>
      <c r="K280" s="1" t="s">
        <v>570</v>
      </c>
      <c r="L280" s="27">
        <v>1</v>
      </c>
      <c r="M280" s="27" t="s">
        <v>1637</v>
      </c>
      <c r="N280" s="1" t="s">
        <v>571</v>
      </c>
      <c r="O280" s="1"/>
      <c r="P280" s="18"/>
    </row>
    <row r="281" spans="1:16" s="7" customFormat="1" ht="13.5" thickBot="1">
      <c r="A281" s="4" t="s">
        <v>1440</v>
      </c>
      <c r="B281" s="4"/>
      <c r="C281" s="4"/>
      <c r="D281" s="4" t="s">
        <v>324</v>
      </c>
      <c r="E281" s="4" t="s">
        <v>110</v>
      </c>
      <c r="F281" s="4"/>
      <c r="G281" s="4"/>
      <c r="H281" s="4"/>
      <c r="I281" s="4"/>
      <c r="J281" s="4"/>
      <c r="K281" s="4" t="s">
        <v>98</v>
      </c>
      <c r="L281" s="4" t="s">
        <v>1643</v>
      </c>
      <c r="M281" s="4" t="s">
        <v>1637</v>
      </c>
      <c r="N281" s="4"/>
      <c r="O281" s="4"/>
      <c r="P281" s="18"/>
    </row>
    <row r="282" spans="1:16" s="7" customFormat="1" ht="1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43"/>
    </row>
    <row r="283" spans="1:16" s="7" customFormat="1" ht="1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</row>
    <row r="284" spans="1:16" s="7" customFormat="1" ht="1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2"/>
      <c r="M284" s="1"/>
      <c r="N284" s="1"/>
      <c r="O284" s="1"/>
    </row>
    <row r="285" spans="1:16" s="7" customFormat="1" ht="1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2"/>
      <c r="M285" s="1"/>
      <c r="N285" s="1"/>
      <c r="O285" s="1"/>
    </row>
    <row r="286" spans="1:16" s="7" customFormat="1" ht="1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</row>
    <row r="287" spans="1:16" s="7" customFormat="1" hidden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</row>
    <row r="288" spans="1:16" s="7" customFormat="1" hidden="1">
      <c r="A288" s="1"/>
      <c r="B288" s="1"/>
      <c r="C288" s="1"/>
      <c r="D288" s="1"/>
      <c r="E288" s="1"/>
      <c r="F288" s="1"/>
      <c r="G288" s="3"/>
      <c r="H288" s="1"/>
      <c r="I288" s="1"/>
      <c r="J288" s="1"/>
      <c r="K288" s="1"/>
      <c r="L288" s="2"/>
      <c r="M288" s="1"/>
      <c r="N288" s="1"/>
      <c r="O288" s="1"/>
    </row>
    <row r="289" spans="1:15" s="7" customFormat="1" hidden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2"/>
      <c r="M289" s="1"/>
      <c r="N289" s="1"/>
      <c r="O289" s="1"/>
    </row>
    <row r="290" spans="1:15" s="7" customFormat="1" hidden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</row>
    <row r="291" spans="1:15" s="7" customFormat="1" hidden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</row>
    <row r="292" spans="1:15" s="7" customFormat="1" hidden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</row>
    <row r="293" spans="1:15" s="7" customFormat="1" hidden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</row>
    <row r="294" spans="1:15" s="7" customFormat="1" hidden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</row>
    <row r="295" spans="1:15" s="7" customFormat="1" hidden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</row>
    <row r="296" spans="1:15" s="7" customFormat="1" hidden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2"/>
      <c r="M296" s="1"/>
      <c r="N296" s="1"/>
      <c r="O296" s="1"/>
    </row>
    <row r="297" spans="1:15" s="7" customFormat="1" hidden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</row>
    <row r="298" spans="1:15" s="7" customFormat="1" hidden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2"/>
      <c r="M298" s="1"/>
      <c r="N298" s="1"/>
      <c r="O298" s="1"/>
    </row>
    <row r="299" spans="1:15" s="7" customFormat="1" hidden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2"/>
      <c r="M299" s="1"/>
      <c r="N299" s="1"/>
      <c r="O299" s="1"/>
    </row>
    <row r="300" spans="1:15" s="7" customFormat="1" hidden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2"/>
      <c r="M300" s="1"/>
      <c r="N300" s="1"/>
      <c r="O300" s="1"/>
    </row>
    <row r="301" spans="1:15" s="7" customFormat="1" hidden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</row>
    <row r="302" spans="1:15" s="7" customFormat="1" hidden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2"/>
      <c r="M302" s="1"/>
      <c r="N302" s="1"/>
      <c r="O302" s="1"/>
    </row>
    <row r="303" spans="1:15" s="7" customFormat="1" hidden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2"/>
      <c r="M303" s="1"/>
      <c r="N303" s="1"/>
      <c r="O303" s="1"/>
    </row>
    <row r="304" spans="1:15" s="7" customFormat="1" hidden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2"/>
      <c r="M304" s="1"/>
      <c r="N304" s="1"/>
      <c r="O304" s="1"/>
    </row>
    <row r="305" spans="1:15" s="7" customFormat="1" hidden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</row>
    <row r="306" spans="1:15" s="7" customFormat="1" hidden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2"/>
      <c r="M306" s="1"/>
      <c r="N306" s="1"/>
      <c r="O306" s="1"/>
    </row>
    <row r="307" spans="1:15" s="7" customFormat="1" hidden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2"/>
      <c r="M307" s="1"/>
      <c r="N307" s="1"/>
      <c r="O307" s="1"/>
    </row>
    <row r="308" spans="1:15" s="7" customFormat="1" hidden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</row>
    <row r="309" spans="1:15" s="7" customFormat="1" hidden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2"/>
      <c r="M309" s="1"/>
      <c r="N309" s="1"/>
      <c r="O309" s="1"/>
    </row>
    <row r="310" spans="1:15" s="7" customFormat="1" hidden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</row>
    <row r="311" spans="1:15" s="7" customFormat="1" hidden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2"/>
      <c r="M311" s="1"/>
      <c r="N311" s="1"/>
      <c r="O311" s="1"/>
    </row>
    <row r="312" spans="1:15" s="7" customFormat="1" hidden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2"/>
      <c r="M312" s="1"/>
      <c r="N312" s="1"/>
      <c r="O312" s="1"/>
    </row>
    <row r="313" spans="1:15" s="7" customFormat="1" hidden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2"/>
      <c r="M313" s="1"/>
      <c r="N313" s="1"/>
      <c r="O313" s="1"/>
    </row>
    <row r="314" spans="1:15" s="7" customFormat="1" hidden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2"/>
      <c r="M314" s="1"/>
      <c r="N314" s="1"/>
      <c r="O314" s="1"/>
    </row>
    <row r="315" spans="1:15" s="7" customFormat="1" hidden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</row>
    <row r="316" spans="1:15" s="7" customFormat="1" hidden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</row>
    <row r="317" spans="1:15" s="7" customFormat="1" hidden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</row>
    <row r="318" spans="1:15" s="7" customFormat="1" hidden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2"/>
      <c r="M318" s="1"/>
      <c r="N318" s="1"/>
      <c r="O318" s="1"/>
    </row>
    <row r="319" spans="1:15" s="7" customFormat="1" hidden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</row>
    <row r="320" spans="1:15" s="7" customFormat="1" hidden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</row>
    <row r="321" spans="1:15" s="7" customFormat="1" hidden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</row>
    <row r="322" spans="1:15" s="7" customFormat="1" hidden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</row>
    <row r="323" spans="1:15" s="7" customFormat="1" hidden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</row>
    <row r="324" spans="1:15" s="7" customFormat="1" hidden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</row>
    <row r="325" spans="1:15" s="7" customFormat="1" hidden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</row>
    <row r="326" spans="1:15" s="7" customFormat="1" hidden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</row>
    <row r="327" spans="1:15" s="7" customFormat="1" hidden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</row>
    <row r="328" spans="1:15" s="7" customFormat="1" hidden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</row>
    <row r="329" spans="1:15" s="7" customFormat="1" hidden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</row>
    <row r="330" spans="1:15" s="7" customFormat="1" hidden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</row>
    <row r="331" spans="1:15" s="7" customFormat="1" hidden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</row>
    <row r="332" spans="1:15" s="7" customFormat="1" hidden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</row>
    <row r="333" spans="1:15" s="7" customFormat="1" hidden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</row>
    <row r="334" spans="1:15" s="7" customFormat="1" hidden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</row>
    <row r="335" spans="1:15" s="7" customFormat="1" hidden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</row>
    <row r="336" spans="1:15" s="7" customFormat="1" hidden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</row>
    <row r="337" spans="1:15" s="7" customFormat="1" hidden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</row>
    <row r="338" spans="1:15" s="7" customFormat="1" hidden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2"/>
      <c r="M338" s="1"/>
      <c r="N338" s="1"/>
      <c r="O338" s="1"/>
    </row>
    <row r="339" spans="1:15" s="7" customFormat="1" hidden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</row>
    <row r="340" spans="1:15" s="7" customFormat="1" hidden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2"/>
      <c r="M340" s="1"/>
      <c r="N340" s="1"/>
      <c r="O340" s="1"/>
    </row>
    <row r="341" spans="1:15" s="7" customFormat="1" hidden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2"/>
      <c r="M341" s="1"/>
      <c r="N341" s="1"/>
      <c r="O341" s="1"/>
    </row>
    <row r="342" spans="1:15" s="7" customFormat="1" hidden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2"/>
      <c r="M342" s="1"/>
      <c r="N342" s="1"/>
      <c r="O342" s="1"/>
    </row>
    <row r="343" spans="1:15" s="7" customFormat="1" hidden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2"/>
      <c r="M343" s="1"/>
      <c r="N343" s="1"/>
      <c r="O343" s="1"/>
    </row>
    <row r="344" spans="1:15" s="7" customFormat="1" hidden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2"/>
      <c r="M344" s="1"/>
      <c r="N344" s="1"/>
      <c r="O344" s="1"/>
    </row>
    <row r="345" spans="1:15" s="7" customFormat="1" hidden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2"/>
      <c r="M345" s="1"/>
      <c r="N345" s="1"/>
      <c r="O345" s="1"/>
    </row>
    <row r="346" spans="1:15" s="7" customFormat="1" hidden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2"/>
      <c r="M346" s="1"/>
      <c r="N346" s="1"/>
      <c r="O346" s="1"/>
    </row>
    <row r="347" spans="1:15" s="7" customFormat="1" hidden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2"/>
      <c r="M347" s="1"/>
      <c r="N347" s="1"/>
      <c r="O347" s="1"/>
    </row>
    <row r="348" spans="1:15" s="7" customFormat="1" hidden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</row>
    <row r="349" spans="1:15" s="7" customFormat="1" hidden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2"/>
      <c r="M349" s="1"/>
      <c r="N349" s="1"/>
      <c r="O349" s="1"/>
    </row>
    <row r="350" spans="1:15" s="7" customFormat="1" hidden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</row>
    <row r="351" spans="1:15" s="7" customFormat="1" hidden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2"/>
      <c r="M351" s="1"/>
      <c r="N351" s="1"/>
      <c r="O351" s="1"/>
    </row>
    <row r="352" spans="1:15" s="7" customFormat="1" hidden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2"/>
      <c r="M352" s="1"/>
      <c r="N352" s="1"/>
      <c r="O352" s="1"/>
    </row>
    <row r="353" spans="1:15" s="7" customFormat="1" hidden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</row>
    <row r="354" spans="1:15" s="7" customFormat="1" hidden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2"/>
      <c r="M354" s="1"/>
      <c r="N354" s="1"/>
      <c r="O354" s="1"/>
    </row>
    <row r="355" spans="1:15" s="7" customFormat="1" hidden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2"/>
      <c r="M355" s="1"/>
      <c r="N355" s="1"/>
      <c r="O355" s="1"/>
    </row>
    <row r="356" spans="1:15" s="7" customFormat="1" hidden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2"/>
      <c r="M356" s="1"/>
      <c r="N356" s="1"/>
      <c r="O356" s="1"/>
    </row>
    <row r="357" spans="1:15" s="7" customFormat="1" hidden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2"/>
      <c r="M357" s="1"/>
      <c r="N357" s="1"/>
      <c r="O357" s="1"/>
    </row>
    <row r="358" spans="1:15" s="7" customFormat="1" hidden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</row>
    <row r="359" spans="1:15" s="7" customFormat="1" hidden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2"/>
      <c r="M359" s="1"/>
      <c r="N359" s="1"/>
      <c r="O359" s="1"/>
    </row>
    <row r="360" spans="1:15" s="7" customFormat="1" hidden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2"/>
      <c r="M360" s="1"/>
      <c r="N360" s="1"/>
      <c r="O360" s="1"/>
    </row>
    <row r="361" spans="1:15" s="7" customFormat="1" hidden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2"/>
      <c r="M361" s="1"/>
      <c r="N361" s="1"/>
      <c r="O361" s="1"/>
    </row>
    <row r="362" spans="1:15" s="7" customFormat="1" hidden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2"/>
      <c r="M362" s="1"/>
      <c r="N362" s="1"/>
      <c r="O362" s="1"/>
    </row>
    <row r="363" spans="1:15" s="7" customFormat="1" hidden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2"/>
      <c r="M363" s="1"/>
      <c r="N363" s="1"/>
      <c r="O363" s="1"/>
    </row>
    <row r="364" spans="1:15" s="7" customFormat="1" hidden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</row>
    <row r="365" spans="1:15" s="7" customFormat="1" hidden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2"/>
      <c r="M365" s="1"/>
      <c r="N365" s="1"/>
      <c r="O365" s="1"/>
    </row>
    <row r="366" spans="1:15" s="7" customFormat="1" hidden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</row>
    <row r="367" spans="1:15" s="7" customFormat="1" hidden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2"/>
      <c r="M367" s="1"/>
      <c r="N367" s="1"/>
      <c r="O367" s="1"/>
    </row>
    <row r="368" spans="1:15" s="7" customFormat="1" hidden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2"/>
      <c r="M368" s="1"/>
      <c r="N368" s="1"/>
      <c r="O368" s="1"/>
    </row>
    <row r="369" spans="1:15" s="7" customFormat="1" hidden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2"/>
      <c r="M369" s="1"/>
      <c r="N369" s="1"/>
      <c r="O369" s="1"/>
    </row>
    <row r="370" spans="1:15" s="7" customForma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2"/>
      <c r="M370" s="1"/>
      <c r="N370" s="1"/>
      <c r="O370" s="1"/>
    </row>
    <row r="371" spans="1:15" s="7" customFormat="1" hidden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</row>
    <row r="372" spans="1:15" s="7" customFormat="1" hidden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</row>
    <row r="373" spans="1:15" s="7" customFormat="1" hidden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2"/>
      <c r="M373" s="1"/>
      <c r="N373" s="1"/>
      <c r="O373" s="1"/>
    </row>
    <row r="374" spans="1:15" s="7" customFormat="1" hidden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2"/>
      <c r="M374" s="1"/>
      <c r="N374" s="1"/>
      <c r="O374" s="1"/>
    </row>
    <row r="375" spans="1:15" s="7" customFormat="1" hidden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2"/>
      <c r="M375" s="1"/>
      <c r="N375" s="1"/>
      <c r="O375" s="1"/>
    </row>
    <row r="376" spans="1:15" s="7" customFormat="1" hidden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2"/>
      <c r="M376" s="1"/>
      <c r="N376" s="1"/>
      <c r="O376" s="1"/>
    </row>
    <row r="377" spans="1:15" s="7" customFormat="1" hidden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2"/>
      <c r="M377" s="1"/>
      <c r="N377" s="1"/>
      <c r="O377" s="1"/>
    </row>
    <row r="378" spans="1:15" s="7" customFormat="1" hidden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</row>
    <row r="379" spans="1:15" s="7" customFormat="1" hidden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</row>
    <row r="380" spans="1:15" s="7" customFormat="1" hidden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2"/>
      <c r="M380" s="1"/>
      <c r="N380" s="1"/>
      <c r="O380" s="1"/>
    </row>
    <row r="381" spans="1:15" s="7" customFormat="1" hidden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2"/>
      <c r="M381" s="1"/>
      <c r="N381" s="1"/>
      <c r="O381" s="1"/>
    </row>
    <row r="382" spans="1:15" s="7" customFormat="1" hidden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2"/>
      <c r="M382" s="1"/>
      <c r="N382" s="1"/>
      <c r="O382" s="1"/>
    </row>
    <row r="383" spans="1:15" s="7" customFormat="1" hidden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</row>
    <row r="384" spans="1:15" s="7" customFormat="1" hidden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</row>
    <row r="385" spans="1:15" s="7" customFormat="1" hidden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</row>
    <row r="386" spans="1:15" s="7" customFormat="1" hidden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</row>
    <row r="387" spans="1:15" s="7" customFormat="1" hidden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2"/>
      <c r="M387" s="1"/>
      <c r="N387" s="1"/>
      <c r="O387" s="1"/>
    </row>
    <row r="388" spans="1:15" s="7" customFormat="1" hidden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2"/>
      <c r="M388" s="1"/>
      <c r="N388" s="1"/>
      <c r="O388" s="1"/>
    </row>
    <row r="389" spans="1:15" s="7" customFormat="1" hidden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2"/>
      <c r="M389" s="1"/>
      <c r="N389" s="1"/>
      <c r="O389" s="1"/>
    </row>
    <row r="390" spans="1:15" s="7" customFormat="1" hidden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2"/>
      <c r="M390" s="1"/>
      <c r="N390" s="1"/>
      <c r="O390" s="1"/>
    </row>
    <row r="391" spans="1:15" s="7" customFormat="1" hidden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</row>
    <row r="392" spans="1:15" s="7" customFormat="1" hidden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</row>
    <row r="393" spans="1:15" s="7" customFormat="1" hidden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2"/>
      <c r="M393" s="1"/>
      <c r="N393" s="1"/>
      <c r="O393" s="1"/>
    </row>
    <row r="394" spans="1:15" s="7" customFormat="1" hidden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</row>
    <row r="395" spans="1:15" s="7" customFormat="1" hidden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2"/>
      <c r="M395" s="1"/>
      <c r="N395" s="1"/>
      <c r="O395" s="1"/>
    </row>
    <row r="396" spans="1:15" s="7" customFormat="1" hidden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2"/>
      <c r="M396" s="1"/>
      <c r="N396" s="1"/>
      <c r="O396" s="1"/>
    </row>
    <row r="397" spans="1:15" s="7" customFormat="1" hidden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2"/>
      <c r="M397" s="1"/>
      <c r="N397" s="1"/>
      <c r="O397" s="1"/>
    </row>
    <row r="398" spans="1:15" s="7" customFormat="1" hidden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</row>
    <row r="399" spans="1:15" s="7" customFormat="1" hidden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</row>
    <row r="400" spans="1:15" s="7" customFormat="1" hidden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</row>
    <row r="401" spans="1:15" s="7" customFormat="1" hidden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</row>
    <row r="402" spans="1:15" s="7" customFormat="1" hidden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</row>
    <row r="403" spans="1:15" s="7" customFormat="1" hidden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</row>
    <row r="404" spans="1:15" s="7" customFormat="1" hidden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2"/>
      <c r="M404" s="1"/>
      <c r="N404" s="1"/>
      <c r="O404" s="1"/>
    </row>
    <row r="405" spans="1:15" s="7" customFormat="1" hidden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</row>
    <row r="406" spans="1:15" s="7" customFormat="1" hidden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</row>
    <row r="407" spans="1:15" s="7" customFormat="1" hidden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</row>
    <row r="408" spans="1:15" s="7" customFormat="1" hidden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</row>
    <row r="409" spans="1:15" s="7" customFormat="1" hidden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2"/>
      <c r="M409" s="1"/>
      <c r="N409" s="1"/>
      <c r="O409" s="1"/>
    </row>
    <row r="410" spans="1:15" s="7" customFormat="1" hidden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</row>
    <row r="411" spans="1:15" s="7" customFormat="1" hidden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2"/>
      <c r="M411" s="1"/>
      <c r="N411" s="1"/>
      <c r="O411" s="1"/>
    </row>
    <row r="412" spans="1:15" s="7" customFormat="1" hidden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</row>
    <row r="413" spans="1:15" s="7" customFormat="1" hidden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2"/>
      <c r="M413" s="1"/>
      <c r="N413" s="1"/>
      <c r="O413" s="1"/>
    </row>
    <row r="414" spans="1:15" s="7" customFormat="1" hidden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2"/>
      <c r="M414" s="1"/>
      <c r="N414" s="1"/>
      <c r="O414" s="1"/>
    </row>
    <row r="415" spans="1:15" s="7" customFormat="1" hidden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</row>
    <row r="416" spans="1:15" s="7" customFormat="1" hidden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2"/>
      <c r="M416" s="1"/>
      <c r="N416" s="1"/>
      <c r="O416" s="1"/>
    </row>
    <row r="417" spans="1:15" s="7" customFormat="1" hidden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2"/>
      <c r="M417" s="1"/>
      <c r="N417" s="1"/>
      <c r="O417" s="1"/>
    </row>
    <row r="418" spans="1:15" s="7" customFormat="1" hidden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</row>
    <row r="419" spans="1:15" s="7" customFormat="1" hidden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</row>
    <row r="420" spans="1:15" s="7" customFormat="1" hidden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2"/>
      <c r="M420" s="1"/>
      <c r="N420" s="1"/>
      <c r="O420" s="1"/>
    </row>
    <row r="421" spans="1:15" s="7" customFormat="1" hidden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2"/>
      <c r="M421" s="1"/>
      <c r="N421" s="1"/>
      <c r="O421" s="1"/>
    </row>
    <row r="422" spans="1:15" s="7" customFormat="1" hidden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</row>
    <row r="423" spans="1:15" s="7" customFormat="1" hidden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</row>
    <row r="424" spans="1:15" s="7" customFormat="1" hidden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</row>
    <row r="425" spans="1:15" s="7" customFormat="1" hidden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</row>
    <row r="426" spans="1:15" s="7" customFormat="1" hidden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2"/>
      <c r="M426" s="1"/>
      <c r="N426" s="1"/>
      <c r="O426" s="1"/>
    </row>
    <row r="427" spans="1:15" s="7" customFormat="1" hidden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2"/>
      <c r="M427" s="1"/>
      <c r="N427" s="1"/>
      <c r="O427" s="1"/>
    </row>
    <row r="428" spans="1:15" s="7" customFormat="1" hidden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</row>
    <row r="429" spans="1:15" s="7" customFormat="1" hidden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</row>
    <row r="430" spans="1:15" s="7" customFormat="1" hidden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</row>
    <row r="431" spans="1:15" s="7" customFormat="1" hidden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</row>
    <row r="432" spans="1:15" s="7" customFormat="1" hidden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</row>
    <row r="433" spans="1:15" s="7" customFormat="1" hidden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2"/>
      <c r="M433" s="1"/>
      <c r="N433" s="1"/>
      <c r="O433" s="1"/>
    </row>
    <row r="434" spans="1:15" s="7" customFormat="1" hidden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2"/>
      <c r="M434" s="1"/>
      <c r="N434" s="1"/>
      <c r="O434" s="1"/>
    </row>
    <row r="435" spans="1:15" s="7" customFormat="1" hidden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</row>
    <row r="436" spans="1:15" s="7" customFormat="1" hidden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</row>
    <row r="437" spans="1:15" s="7" customFormat="1" hidden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2"/>
      <c r="M437" s="1"/>
      <c r="N437" s="1"/>
      <c r="O437" s="1"/>
    </row>
    <row r="438" spans="1:15" s="7" customFormat="1" hidden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2"/>
      <c r="M438" s="1"/>
      <c r="N438" s="1"/>
      <c r="O438" s="1"/>
    </row>
    <row r="439" spans="1:15" s="7" customFormat="1" hidden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2"/>
      <c r="M439" s="1"/>
      <c r="N439" s="1"/>
      <c r="O439" s="1"/>
    </row>
    <row r="440" spans="1:15" s="7" customFormat="1" hidden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</row>
    <row r="441" spans="1:15" s="7" customFormat="1" hidden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</row>
    <row r="442" spans="1:15" s="7" customFormat="1" hidden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2"/>
      <c r="M442" s="1"/>
      <c r="N442" s="1"/>
      <c r="O442" s="1"/>
    </row>
    <row r="443" spans="1:15" s="7" customFormat="1" hidden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</row>
    <row r="444" spans="1:15" s="7" customFormat="1" hidden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2"/>
      <c r="M444" s="1"/>
      <c r="N444" s="1"/>
      <c r="O444" s="1"/>
    </row>
    <row r="445" spans="1:15" s="7" customFormat="1" hidden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2"/>
      <c r="M445" s="1"/>
      <c r="N445" s="1"/>
      <c r="O445" s="1"/>
    </row>
    <row r="446" spans="1:15" s="7" customFormat="1" hidden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2"/>
      <c r="M446" s="1"/>
      <c r="N446" s="1"/>
      <c r="O446" s="1"/>
    </row>
    <row r="447" spans="1:15" s="7" customFormat="1" hidden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</row>
    <row r="448" spans="1:15" s="7" customFormat="1" hidden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</row>
    <row r="449" spans="1:15" s="7" customFormat="1" hidden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</row>
    <row r="450" spans="1:15" s="7" customFormat="1" hidden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2"/>
      <c r="M450" s="1"/>
      <c r="N450" s="1"/>
      <c r="O450" s="1"/>
    </row>
    <row r="451" spans="1:15" s="7" customFormat="1" hidden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2"/>
      <c r="M451" s="1"/>
      <c r="N451" s="1"/>
      <c r="O451" s="1"/>
    </row>
    <row r="452" spans="1:15" s="7" customFormat="1" hidden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2"/>
      <c r="M452" s="1"/>
      <c r="N452" s="1"/>
      <c r="O452" s="1"/>
    </row>
    <row r="453" spans="1:15" s="7" customFormat="1" hidden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2"/>
      <c r="M453" s="1"/>
      <c r="N453" s="1"/>
      <c r="O453" s="1"/>
    </row>
    <row r="454" spans="1:15" s="7" customFormat="1" hidden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2"/>
      <c r="M454" s="1"/>
      <c r="N454" s="1"/>
      <c r="O454" s="1"/>
    </row>
    <row r="455" spans="1:15" s="7" customFormat="1" hidden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2"/>
      <c r="M455" s="1"/>
      <c r="N455" s="1"/>
      <c r="O455" s="1"/>
    </row>
    <row r="456" spans="1:15" s="7" customFormat="1" hidden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2"/>
      <c r="M456" s="1"/>
      <c r="N456" s="1"/>
      <c r="O456" s="1"/>
    </row>
    <row r="457" spans="1:15" s="7" customFormat="1" hidden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</row>
    <row r="458" spans="1:15" s="7" customFormat="1" hidden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</row>
    <row r="459" spans="1:15" s="7" customFormat="1" hidden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</row>
    <row r="460" spans="1:15" s="7" customFormat="1" hidden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</row>
    <row r="461" spans="1:15" s="7" customFormat="1" hidden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</row>
    <row r="462" spans="1:15" s="7" customFormat="1" hidden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</row>
    <row r="463" spans="1:15" s="7" customFormat="1" hidden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2"/>
      <c r="M463" s="1"/>
      <c r="N463" s="1"/>
      <c r="O463" s="1"/>
    </row>
    <row r="464" spans="1:15" s="7" customFormat="1" hidden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2"/>
      <c r="M464" s="1"/>
      <c r="N464" s="1"/>
      <c r="O464" s="1"/>
    </row>
    <row r="465" spans="1:15" s="7" customFormat="1" hidden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2"/>
      <c r="M465" s="1"/>
      <c r="N465" s="1"/>
      <c r="O465" s="1"/>
    </row>
    <row r="466" spans="1:15" s="7" customFormat="1" hidden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2"/>
      <c r="M466" s="1"/>
      <c r="N466" s="1"/>
      <c r="O466" s="1"/>
    </row>
    <row r="467" spans="1:15" s="7" customFormat="1" hidden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</row>
    <row r="468" spans="1:15" s="7" customFormat="1" hidden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</row>
    <row r="469" spans="1:15" s="7" customFormat="1" hidden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2"/>
      <c r="M469" s="1"/>
      <c r="N469" s="1"/>
      <c r="O469" s="1"/>
    </row>
    <row r="470" spans="1:15" s="7" customFormat="1" hidden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</row>
    <row r="471" spans="1:15" s="7" customFormat="1" hidden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</row>
    <row r="472" spans="1:15" s="7" customFormat="1" hidden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</row>
    <row r="473" spans="1:15" s="7" customFormat="1" hidden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</row>
    <row r="474" spans="1:15" s="7" customFormat="1" hidden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</row>
    <row r="475" spans="1:15" s="7" customFormat="1" hidden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</row>
    <row r="476" spans="1:15" s="7" customFormat="1" hidden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2"/>
      <c r="M476" s="1"/>
      <c r="N476" s="1"/>
      <c r="O476" s="1"/>
    </row>
    <row r="477" spans="1:15" s="7" customFormat="1" hidden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</row>
    <row r="478" spans="1:15" s="7" customFormat="1" hidden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</row>
    <row r="479" spans="1:15" s="7" customFormat="1" hidden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</row>
    <row r="480" spans="1:15" s="7" customFormat="1" hidden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</row>
    <row r="481" spans="1:15" s="7" customFormat="1" hidden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</row>
    <row r="482" spans="1:15" s="7" customFormat="1" hidden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</row>
    <row r="483" spans="1:15" s="7" customFormat="1" hidden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2"/>
      <c r="M483" s="1"/>
      <c r="N483" s="1"/>
      <c r="O483" s="1"/>
    </row>
    <row r="484" spans="1:15" s="7" customFormat="1" hidden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2"/>
      <c r="M484" s="1"/>
      <c r="N484" s="1"/>
      <c r="O484" s="1"/>
    </row>
    <row r="485" spans="1:15" s="7" customFormat="1" hidden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</row>
    <row r="486" spans="1:15" s="7" customFormat="1" hidden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</row>
    <row r="487" spans="1:15" s="7" customFormat="1" hidden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</row>
    <row r="488" spans="1:15" s="7" customFormat="1" hidden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</row>
    <row r="489" spans="1:15" s="7" customFormat="1" hidden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2"/>
      <c r="M489" s="1"/>
      <c r="N489" s="1"/>
      <c r="O489" s="1"/>
    </row>
    <row r="490" spans="1:15" s="7" customFormat="1" hidden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2"/>
      <c r="M490" s="1"/>
      <c r="N490" s="1"/>
      <c r="O490" s="1"/>
    </row>
    <row r="491" spans="1:15" s="7" customFormat="1" hidden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2"/>
      <c r="M491" s="1"/>
      <c r="N491" s="1"/>
      <c r="O491" s="1"/>
    </row>
    <row r="492" spans="1:15" s="7" customFormat="1" hidden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</row>
    <row r="493" spans="1:15" s="7" customFormat="1" hidden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2"/>
      <c r="M493" s="1"/>
      <c r="N493" s="1"/>
      <c r="O493" s="1"/>
    </row>
    <row r="494" spans="1:15" s="7" customFormat="1" hidden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</row>
    <row r="495" spans="1:15" s="7" customFormat="1" hidden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</row>
    <row r="496" spans="1:15" s="7" customFormat="1" hidden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</row>
    <row r="497" spans="1:15" s="7" customFormat="1" hidden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</row>
    <row r="498" spans="1:15" s="7" customFormat="1" hidden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</row>
    <row r="499" spans="1:15" s="7" customFormat="1" hidden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</row>
    <row r="500" spans="1:15" s="7" customFormat="1" hidden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2"/>
      <c r="M500" s="1"/>
      <c r="N500" s="1"/>
      <c r="O500" s="1"/>
    </row>
    <row r="501" spans="1:15" s="7" customFormat="1" hidden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</row>
    <row r="502" spans="1:15" s="7" customFormat="1" hidden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</row>
    <row r="503" spans="1:15" s="7" customFormat="1" hidden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</row>
    <row r="504" spans="1:15" s="7" customFormat="1" hidden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</row>
    <row r="505" spans="1:15" s="7" customFormat="1" hidden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2"/>
      <c r="M505" s="1"/>
      <c r="N505" s="1"/>
      <c r="O505" s="1"/>
    </row>
    <row r="506" spans="1:15" s="7" customFormat="1" hidden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2"/>
      <c r="M506" s="1"/>
      <c r="N506" s="1"/>
      <c r="O506" s="1"/>
    </row>
    <row r="507" spans="1:15" s="7" customFormat="1" hidden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</row>
    <row r="508" spans="1:15" s="7" customFormat="1" hidden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</row>
    <row r="509" spans="1:15" s="7" customFormat="1" hidden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</row>
    <row r="510" spans="1:15" s="7" customFormat="1" hidden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</row>
    <row r="511" spans="1:15" s="7" customFormat="1" hidden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2"/>
      <c r="M511" s="1"/>
      <c r="N511" s="1"/>
      <c r="O511" s="1"/>
    </row>
    <row r="512" spans="1:15" s="7" customFormat="1" hidden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2"/>
      <c r="M512" s="1"/>
      <c r="N512" s="1"/>
      <c r="O512" s="1"/>
    </row>
    <row r="513" spans="1:15" s="7" customFormat="1" hidden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</row>
    <row r="514" spans="1:15" s="7" customFormat="1" hidden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</row>
    <row r="515" spans="1:15" s="7" customFormat="1" hidden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</row>
    <row r="516" spans="1:15" s="7" customFormat="1" hidden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</row>
    <row r="517" spans="1:15" s="7" customFormat="1" hidden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2"/>
      <c r="M517" s="1"/>
      <c r="N517" s="1"/>
      <c r="O517" s="1"/>
    </row>
    <row r="518" spans="1:15" s="7" customFormat="1" hidden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</row>
    <row r="519" spans="1:15" s="7" customFormat="1" hidden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2"/>
      <c r="M519" s="1"/>
      <c r="N519" s="1"/>
      <c r="O519" s="1"/>
    </row>
    <row r="520" spans="1:15" s="7" customFormat="1" hidden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2"/>
      <c r="M520" s="1"/>
      <c r="N520" s="1"/>
      <c r="O520" s="1"/>
    </row>
    <row r="521" spans="1:15" s="7" customFormat="1" hidden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2"/>
      <c r="M521" s="1"/>
      <c r="N521" s="1"/>
      <c r="O521" s="1"/>
    </row>
    <row r="522" spans="1:15" s="7" customFormat="1" hidden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2"/>
      <c r="M522" s="1"/>
      <c r="N522" s="1"/>
      <c r="O522" s="1"/>
    </row>
    <row r="523" spans="1:15" s="7" customFormat="1" hidden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</row>
    <row r="524" spans="1:15" s="7" customFormat="1" hidden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2"/>
      <c r="M524" s="1"/>
      <c r="N524" s="1"/>
      <c r="O524" s="1"/>
    </row>
    <row r="525" spans="1:15" s="7" customFormat="1" hidden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2"/>
      <c r="M525" s="1"/>
      <c r="N525" s="1"/>
      <c r="O525" s="1"/>
    </row>
    <row r="526" spans="1:15" s="7" customFormat="1" hidden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2"/>
      <c r="M526" s="1"/>
      <c r="N526" s="1"/>
      <c r="O526" s="1"/>
    </row>
    <row r="527" spans="1:15" s="7" customFormat="1" ht="37.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2"/>
      <c r="M527" s="1"/>
      <c r="N527" s="1"/>
      <c r="O527" s="1"/>
    </row>
    <row r="528" spans="1:15" s="7" customFormat="1" hidden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2"/>
      <c r="M528" s="1"/>
      <c r="N528" s="1"/>
      <c r="O528" s="1"/>
    </row>
    <row r="529" spans="1:15" s="7" customFormat="1" hidden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2"/>
      <c r="M529" s="1"/>
      <c r="N529" s="1"/>
      <c r="O529" s="1"/>
    </row>
    <row r="530" spans="1:15" s="7" customFormat="1" hidden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2"/>
      <c r="M530" s="1"/>
      <c r="N530" s="1"/>
      <c r="O530" s="1"/>
    </row>
    <row r="531" spans="1:15" s="7" customFormat="1" hidden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2"/>
      <c r="M531" s="1"/>
      <c r="N531" s="1"/>
      <c r="O531" s="1"/>
    </row>
    <row r="532" spans="1:15" s="7" customFormat="1" ht="16.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</row>
    <row r="533" spans="1:15" s="7" customForma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2"/>
      <c r="M533" s="1"/>
      <c r="N533" s="1"/>
      <c r="O533" s="1"/>
    </row>
    <row r="534" spans="1:1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</row>
  </sheetData>
  <sortState ref="A2:O534">
    <sortCondition ref="G1"/>
  </sortState>
  <pageMargins left="0.7" right="0.7" top="0.75" bottom="0.75" header="0.3" footer="0.3"/>
  <pageSetup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AA366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sqref="A1:XFD1048576"/>
    </sheetView>
  </sheetViews>
  <sheetFormatPr defaultColWidth="14.42578125" defaultRowHeight="15" customHeight="1"/>
  <cols>
    <col min="1" max="1" width="31.42578125" style="117" customWidth="1"/>
    <col min="2" max="2" width="17.42578125" style="117" bestFit="1" customWidth="1"/>
    <col min="3" max="3" width="32.85546875" style="117" bestFit="1" customWidth="1"/>
    <col min="4" max="4" width="22.42578125" style="117" bestFit="1" customWidth="1"/>
    <col min="5" max="5" width="27.42578125" style="117" bestFit="1" customWidth="1"/>
    <col min="6" max="6" width="10.5703125" style="117" bestFit="1" customWidth="1"/>
    <col min="7" max="7" width="7.85546875" style="127" bestFit="1" customWidth="1"/>
    <col min="8" max="8" width="6.7109375" style="117" bestFit="1" customWidth="1"/>
    <col min="9" max="9" width="10.7109375" style="117" customWidth="1"/>
    <col min="10" max="10" width="9.5703125" style="117" customWidth="1"/>
    <col min="11" max="11" width="12.42578125" style="117" bestFit="1" customWidth="1"/>
    <col min="12" max="12" width="13.28515625" style="128" customWidth="1"/>
    <col min="13" max="13" width="7.5703125" style="128" bestFit="1" customWidth="1"/>
    <col min="14" max="14" width="29.85546875" style="117" bestFit="1" customWidth="1"/>
    <col min="15" max="15" width="21" style="117" customWidth="1"/>
    <col min="16" max="16" width="19.5703125" style="117" bestFit="1" customWidth="1"/>
    <col min="17" max="27" width="17.28515625" style="117" customWidth="1"/>
    <col min="28" max="16384" width="14.42578125" style="117"/>
  </cols>
  <sheetData>
    <row r="1" spans="1:27" ht="12.75">
      <c r="A1" s="113" t="s">
        <v>0</v>
      </c>
      <c r="B1" s="113" t="s">
        <v>1</v>
      </c>
      <c r="C1" s="113" t="s">
        <v>2</v>
      </c>
      <c r="D1" s="113" t="s">
        <v>3</v>
      </c>
      <c r="E1" s="113" t="s">
        <v>4</v>
      </c>
      <c r="F1" s="113" t="s">
        <v>5</v>
      </c>
      <c r="G1" s="114" t="s">
        <v>6</v>
      </c>
      <c r="H1" s="113" t="s">
        <v>1775</v>
      </c>
      <c r="I1" s="113" t="s">
        <v>8</v>
      </c>
      <c r="J1" s="113" t="s">
        <v>1776</v>
      </c>
      <c r="K1" s="113" t="s">
        <v>10</v>
      </c>
      <c r="L1" s="115" t="s">
        <v>11</v>
      </c>
      <c r="M1" s="115" t="s">
        <v>1632</v>
      </c>
      <c r="N1" s="113" t="s">
        <v>12</v>
      </c>
      <c r="O1" s="113" t="s">
        <v>13</v>
      </c>
      <c r="P1" s="113" t="s">
        <v>14</v>
      </c>
      <c r="Q1" s="116"/>
      <c r="R1" s="116"/>
      <c r="S1" s="116"/>
      <c r="T1" s="116"/>
      <c r="U1" s="116"/>
      <c r="V1" s="116"/>
      <c r="W1" s="116"/>
      <c r="X1" s="116"/>
      <c r="Y1" s="116"/>
      <c r="Z1" s="116"/>
      <c r="AA1" s="116"/>
    </row>
    <row r="2" spans="1:27" ht="12.75">
      <c r="A2" s="118" t="s">
        <v>497</v>
      </c>
      <c r="B2" s="118" t="s">
        <v>498</v>
      </c>
      <c r="C2" s="118" t="s">
        <v>487</v>
      </c>
      <c r="D2" s="118" t="s">
        <v>488</v>
      </c>
      <c r="E2" s="118" t="s">
        <v>32</v>
      </c>
      <c r="F2" s="118" t="s">
        <v>20</v>
      </c>
      <c r="G2" s="119">
        <v>11</v>
      </c>
      <c r="H2" s="118">
        <v>37</v>
      </c>
      <c r="I2" s="118">
        <v>24</v>
      </c>
      <c r="J2" s="118">
        <v>24</v>
      </c>
      <c r="K2" s="118" t="s">
        <v>47</v>
      </c>
      <c r="L2" s="120">
        <v>1</v>
      </c>
      <c r="M2" s="120" t="s">
        <v>60</v>
      </c>
      <c r="N2" s="118"/>
      <c r="O2" s="118"/>
      <c r="P2" s="118"/>
      <c r="Q2" s="116"/>
      <c r="R2" s="116"/>
      <c r="S2" s="116"/>
      <c r="T2" s="116"/>
      <c r="U2" s="116"/>
      <c r="V2" s="116"/>
      <c r="W2" s="116"/>
      <c r="X2" s="116"/>
      <c r="Y2" s="116"/>
      <c r="Z2" s="116"/>
      <c r="AA2" s="116"/>
    </row>
    <row r="3" spans="1:27" ht="12.75">
      <c r="A3" s="118" t="s">
        <v>495</v>
      </c>
      <c r="B3" s="118" t="s">
        <v>496</v>
      </c>
      <c r="C3" s="118" t="s">
        <v>487</v>
      </c>
      <c r="D3" s="118" t="s">
        <v>488</v>
      </c>
      <c r="E3" s="118" t="s">
        <v>32</v>
      </c>
      <c r="F3" s="118" t="s">
        <v>20</v>
      </c>
      <c r="G3" s="119">
        <v>9</v>
      </c>
      <c r="H3" s="118">
        <v>33</v>
      </c>
      <c r="I3" s="118">
        <v>21</v>
      </c>
      <c r="J3" s="118">
        <v>21</v>
      </c>
      <c r="K3" s="118" t="s">
        <v>47</v>
      </c>
      <c r="L3" s="120">
        <v>1</v>
      </c>
      <c r="M3" s="120" t="s">
        <v>60</v>
      </c>
      <c r="N3" s="118"/>
      <c r="O3" s="118"/>
      <c r="P3" s="118"/>
      <c r="Q3" s="116"/>
      <c r="R3" s="116"/>
      <c r="S3" s="116"/>
      <c r="T3" s="116"/>
      <c r="U3" s="116"/>
      <c r="V3" s="116"/>
      <c r="W3" s="116"/>
      <c r="X3" s="116"/>
      <c r="Y3" s="116"/>
      <c r="Z3" s="116"/>
      <c r="AA3" s="116"/>
    </row>
    <row r="4" spans="1:27" ht="12.75">
      <c r="A4" s="118" t="s">
        <v>493</v>
      </c>
      <c r="B4" s="118" t="s">
        <v>494</v>
      </c>
      <c r="C4" s="118" t="s">
        <v>487</v>
      </c>
      <c r="D4" s="118" t="s">
        <v>488</v>
      </c>
      <c r="E4" s="118" t="s">
        <v>32</v>
      </c>
      <c r="F4" s="118" t="s">
        <v>20</v>
      </c>
      <c r="G4" s="119">
        <v>7</v>
      </c>
      <c r="H4" s="118">
        <v>25</v>
      </c>
      <c r="I4" s="118">
        <v>16</v>
      </c>
      <c r="J4" s="118">
        <v>16</v>
      </c>
      <c r="K4" s="118" t="s">
        <v>47</v>
      </c>
      <c r="L4" s="120">
        <v>1</v>
      </c>
      <c r="M4" s="120" t="s">
        <v>60</v>
      </c>
      <c r="N4" s="118"/>
      <c r="O4" s="118"/>
      <c r="P4" s="118"/>
      <c r="Q4" s="116"/>
      <c r="R4" s="116"/>
      <c r="S4" s="116"/>
      <c r="T4" s="116"/>
      <c r="U4" s="116"/>
      <c r="V4" s="116"/>
      <c r="W4" s="116"/>
      <c r="X4" s="116"/>
      <c r="Y4" s="116"/>
      <c r="Z4" s="116"/>
      <c r="AA4" s="116"/>
    </row>
    <row r="5" spans="1:27" ht="12.75">
      <c r="A5" s="118" t="s">
        <v>491</v>
      </c>
      <c r="B5" s="118" t="s">
        <v>492</v>
      </c>
      <c r="C5" s="118" t="s">
        <v>487</v>
      </c>
      <c r="D5" s="118" t="s">
        <v>488</v>
      </c>
      <c r="E5" s="118" t="s">
        <v>32</v>
      </c>
      <c r="F5" s="118" t="s">
        <v>20</v>
      </c>
      <c r="G5" s="119">
        <v>5</v>
      </c>
      <c r="H5" s="118">
        <v>13</v>
      </c>
      <c r="I5" s="118">
        <v>8</v>
      </c>
      <c r="J5" s="118">
        <v>8</v>
      </c>
      <c r="K5" s="118" t="s">
        <v>47</v>
      </c>
      <c r="L5" s="120">
        <v>1</v>
      </c>
      <c r="M5" s="120" t="s">
        <v>60</v>
      </c>
      <c r="N5" s="118"/>
      <c r="O5" s="118"/>
      <c r="P5" s="118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</row>
    <row r="6" spans="1:27" ht="12.75">
      <c r="A6" s="118" t="s">
        <v>1633</v>
      </c>
      <c r="B6" s="118" t="s">
        <v>490</v>
      </c>
      <c r="C6" s="118" t="s">
        <v>487</v>
      </c>
      <c r="D6" s="118" t="s">
        <v>488</v>
      </c>
      <c r="E6" s="118" t="s">
        <v>32</v>
      </c>
      <c r="F6" s="118" t="s">
        <v>20</v>
      </c>
      <c r="G6" s="119">
        <v>3</v>
      </c>
      <c r="H6" s="118">
        <v>7</v>
      </c>
      <c r="I6" s="118">
        <v>4</v>
      </c>
      <c r="J6" s="118">
        <v>4</v>
      </c>
      <c r="K6" s="118" t="s">
        <v>47</v>
      </c>
      <c r="L6" s="120">
        <v>1</v>
      </c>
      <c r="M6" s="120" t="s">
        <v>60</v>
      </c>
      <c r="N6" s="118"/>
      <c r="O6" s="118"/>
      <c r="P6" s="118"/>
      <c r="Q6" s="116"/>
      <c r="R6" s="116"/>
      <c r="S6" s="116"/>
      <c r="T6" s="116"/>
      <c r="U6" s="116"/>
      <c r="V6" s="116"/>
      <c r="W6" s="116"/>
      <c r="X6" s="116"/>
      <c r="Y6" s="116"/>
      <c r="Z6" s="116"/>
      <c r="AA6" s="116"/>
    </row>
    <row r="7" spans="1:27" ht="12.75">
      <c r="A7" s="118" t="s">
        <v>485</v>
      </c>
      <c r="B7" s="118" t="s">
        <v>486</v>
      </c>
      <c r="C7" s="118" t="s">
        <v>487</v>
      </c>
      <c r="D7" s="118" t="s">
        <v>488</v>
      </c>
      <c r="E7" s="118" t="s">
        <v>32</v>
      </c>
      <c r="F7" s="118" t="s">
        <v>20</v>
      </c>
      <c r="G7" s="119">
        <v>1</v>
      </c>
      <c r="H7" s="118">
        <v>4</v>
      </c>
      <c r="I7" s="118">
        <v>2</v>
      </c>
      <c r="J7" s="118">
        <v>2</v>
      </c>
      <c r="K7" s="118" t="s">
        <v>47</v>
      </c>
      <c r="L7" s="120">
        <v>1</v>
      </c>
      <c r="M7" s="120" t="s">
        <v>60</v>
      </c>
      <c r="N7" s="118"/>
      <c r="O7" s="118"/>
      <c r="P7" s="118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</row>
    <row r="8" spans="1:27" ht="12.75">
      <c r="A8" s="118" t="s">
        <v>162</v>
      </c>
      <c r="B8" s="118" t="s">
        <v>163</v>
      </c>
      <c r="C8" s="118" t="s">
        <v>164</v>
      </c>
      <c r="D8" s="118" t="s">
        <v>18</v>
      </c>
      <c r="E8" s="118" t="s">
        <v>60</v>
      </c>
      <c r="F8" s="118" t="s">
        <v>20</v>
      </c>
      <c r="G8" s="118">
        <v>10</v>
      </c>
      <c r="H8" s="118">
        <v>18</v>
      </c>
      <c r="I8" s="118">
        <v>16</v>
      </c>
      <c r="J8" s="118">
        <v>16</v>
      </c>
      <c r="K8" s="118" t="s">
        <v>98</v>
      </c>
      <c r="L8" s="120">
        <v>1</v>
      </c>
      <c r="M8" s="120" t="s">
        <v>60</v>
      </c>
      <c r="N8" s="118"/>
      <c r="O8" s="118"/>
      <c r="P8" s="118"/>
      <c r="Q8" s="116"/>
      <c r="R8" s="116"/>
      <c r="S8" s="116"/>
      <c r="T8" s="116"/>
      <c r="U8" s="116"/>
      <c r="V8" s="116"/>
      <c r="W8" s="116"/>
      <c r="X8" s="116"/>
      <c r="Y8" s="116"/>
      <c r="Z8" s="116"/>
      <c r="AA8" s="116"/>
    </row>
    <row r="9" spans="1:27" ht="12.75">
      <c r="A9" s="118" t="s">
        <v>165</v>
      </c>
      <c r="B9" s="118" t="s">
        <v>166</v>
      </c>
      <c r="C9" s="118" t="s">
        <v>164</v>
      </c>
      <c r="D9" s="118" t="s">
        <v>18</v>
      </c>
      <c r="E9" s="118" t="s">
        <v>60</v>
      </c>
      <c r="F9" s="118" t="s">
        <v>72</v>
      </c>
      <c r="G9" s="118">
        <v>11</v>
      </c>
      <c r="H9" s="118">
        <v>37</v>
      </c>
      <c r="I9" s="118">
        <v>34</v>
      </c>
      <c r="J9" s="118">
        <v>34</v>
      </c>
      <c r="K9" s="118" t="s">
        <v>98</v>
      </c>
      <c r="L9" s="120">
        <v>1</v>
      </c>
      <c r="M9" s="120" t="s">
        <v>60</v>
      </c>
      <c r="N9" s="118"/>
      <c r="O9" s="118"/>
      <c r="P9" s="118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</row>
    <row r="10" spans="1:27" ht="12.75">
      <c r="A10" s="118" t="s">
        <v>499</v>
      </c>
      <c r="B10" s="118" t="s">
        <v>500</v>
      </c>
      <c r="C10" s="118" t="s">
        <v>487</v>
      </c>
      <c r="D10" s="118" t="s">
        <v>488</v>
      </c>
      <c r="E10" s="118" t="s">
        <v>32</v>
      </c>
      <c r="F10" s="118" t="s">
        <v>222</v>
      </c>
      <c r="G10" s="118">
        <v>109</v>
      </c>
      <c r="H10" s="118">
        <v>109</v>
      </c>
      <c r="I10" s="118">
        <v>60</v>
      </c>
      <c r="J10" s="118">
        <v>60</v>
      </c>
      <c r="K10" s="118" t="s">
        <v>47</v>
      </c>
      <c r="L10" s="120">
        <v>1</v>
      </c>
      <c r="M10" s="120" t="s">
        <v>60</v>
      </c>
      <c r="N10" s="118"/>
      <c r="O10" s="118"/>
      <c r="P10" s="118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</row>
    <row r="11" spans="1:27" ht="12.75">
      <c r="A11" s="118" t="s">
        <v>1177</v>
      </c>
      <c r="B11" s="118" t="s">
        <v>1178</v>
      </c>
      <c r="C11" s="118" t="s">
        <v>59</v>
      </c>
      <c r="D11" s="118" t="s">
        <v>60</v>
      </c>
      <c r="E11" s="118"/>
      <c r="F11" s="118" t="s">
        <v>72</v>
      </c>
      <c r="G11" s="118">
        <v>7</v>
      </c>
      <c r="H11" s="118">
        <v>7</v>
      </c>
      <c r="I11" s="118">
        <v>5</v>
      </c>
      <c r="J11" s="118">
        <v>5</v>
      </c>
      <c r="K11" s="118" t="s">
        <v>59</v>
      </c>
      <c r="L11" s="120">
        <v>1</v>
      </c>
      <c r="M11" s="120" t="s">
        <v>1639</v>
      </c>
      <c r="N11" s="118"/>
      <c r="O11" s="118"/>
      <c r="P11" s="118"/>
      <c r="Q11" s="116"/>
      <c r="R11" s="116"/>
      <c r="S11" s="116"/>
      <c r="T11" s="116"/>
      <c r="U11" s="116"/>
      <c r="V11" s="116"/>
      <c r="W11" s="116"/>
      <c r="X11" s="116"/>
      <c r="Y11" s="116"/>
      <c r="Z11" s="116"/>
      <c r="AA11" s="116"/>
    </row>
    <row r="12" spans="1:27" ht="12.75">
      <c r="A12" s="118" t="s">
        <v>1187</v>
      </c>
      <c r="B12" s="118" t="s">
        <v>1188</v>
      </c>
      <c r="C12" s="118" t="s">
        <v>59</v>
      </c>
      <c r="D12" s="118" t="s">
        <v>226</v>
      </c>
      <c r="E12" s="118" t="s">
        <v>18</v>
      </c>
      <c r="F12" s="118" t="s">
        <v>72</v>
      </c>
      <c r="G12" s="119">
        <v>15</v>
      </c>
      <c r="H12" s="118">
        <v>32</v>
      </c>
      <c r="I12" s="118">
        <v>26</v>
      </c>
      <c r="J12" s="118">
        <v>26</v>
      </c>
      <c r="K12" s="118" t="s">
        <v>59</v>
      </c>
      <c r="L12" s="120">
        <v>1</v>
      </c>
      <c r="M12" s="120" t="s">
        <v>1639</v>
      </c>
      <c r="N12" s="118"/>
      <c r="O12" s="118"/>
      <c r="P12" s="118"/>
      <c r="Q12" s="116"/>
      <c r="R12" s="116"/>
      <c r="S12" s="116"/>
      <c r="T12" s="116"/>
      <c r="U12" s="116"/>
      <c r="V12" s="116"/>
      <c r="W12" s="116"/>
      <c r="X12" s="116"/>
      <c r="Y12" s="116"/>
      <c r="Z12" s="116"/>
      <c r="AA12" s="116"/>
    </row>
    <row r="13" spans="1:27" ht="12.75">
      <c r="A13" s="122" t="s">
        <v>1827</v>
      </c>
      <c r="B13" s="122" t="s">
        <v>660</v>
      </c>
      <c r="C13" s="122" t="s">
        <v>238</v>
      </c>
      <c r="D13" s="122" t="s">
        <v>622</v>
      </c>
      <c r="E13" s="122" t="s">
        <v>443</v>
      </c>
      <c r="F13" s="122" t="s">
        <v>61</v>
      </c>
      <c r="G13" s="123">
        <v>3</v>
      </c>
      <c r="H13" s="123">
        <v>4</v>
      </c>
      <c r="I13" s="123">
        <v>3</v>
      </c>
      <c r="J13" s="123">
        <v>3</v>
      </c>
      <c r="K13" s="122" t="s">
        <v>98</v>
      </c>
      <c r="L13" s="124" t="s">
        <v>1645</v>
      </c>
      <c r="M13" s="122" t="s">
        <v>60</v>
      </c>
      <c r="N13" s="122"/>
      <c r="O13" s="122"/>
      <c r="P13" s="122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</row>
    <row r="14" spans="1:27" ht="12.75">
      <c r="A14" s="122" t="s">
        <v>1829</v>
      </c>
      <c r="B14" s="122" t="s">
        <v>1311</v>
      </c>
      <c r="C14" s="122" t="s">
        <v>238</v>
      </c>
      <c r="D14" s="122" t="s">
        <v>622</v>
      </c>
      <c r="E14" s="122" t="s">
        <v>443</v>
      </c>
      <c r="F14" s="122" t="s">
        <v>61</v>
      </c>
      <c r="G14" s="123">
        <v>6</v>
      </c>
      <c r="H14" s="123">
        <v>6</v>
      </c>
      <c r="I14" s="123">
        <v>5</v>
      </c>
      <c r="J14" s="123">
        <v>5</v>
      </c>
      <c r="K14" s="122" t="s">
        <v>98</v>
      </c>
      <c r="L14" s="124" t="s">
        <v>1645</v>
      </c>
      <c r="M14" s="122" t="s">
        <v>60</v>
      </c>
      <c r="N14" s="122"/>
      <c r="O14" s="122"/>
      <c r="P14" s="122"/>
      <c r="Q14" s="116"/>
      <c r="R14" s="116"/>
      <c r="S14" s="116"/>
      <c r="T14" s="116"/>
      <c r="U14" s="116"/>
      <c r="V14" s="116"/>
      <c r="W14" s="116"/>
      <c r="X14" s="116"/>
      <c r="Y14" s="116"/>
      <c r="Z14" s="116"/>
      <c r="AA14" s="116"/>
    </row>
    <row r="15" spans="1:27" ht="12.75">
      <c r="A15" s="122" t="s">
        <v>1828</v>
      </c>
      <c r="B15" s="122" t="s">
        <v>1313</v>
      </c>
      <c r="C15" s="122" t="s">
        <v>238</v>
      </c>
      <c r="D15" s="122" t="s">
        <v>622</v>
      </c>
      <c r="E15" s="122" t="s">
        <v>443</v>
      </c>
      <c r="F15" s="122" t="s">
        <v>61</v>
      </c>
      <c r="G15" s="123">
        <v>9</v>
      </c>
      <c r="H15" s="123">
        <v>9</v>
      </c>
      <c r="I15" s="123">
        <v>9</v>
      </c>
      <c r="J15" s="123">
        <v>9</v>
      </c>
      <c r="K15" s="122" t="s">
        <v>98</v>
      </c>
      <c r="L15" s="124" t="s">
        <v>1645</v>
      </c>
      <c r="M15" s="122" t="s">
        <v>60</v>
      </c>
      <c r="N15" s="122"/>
      <c r="O15" s="122"/>
      <c r="P15" s="122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</row>
    <row r="16" spans="1:27" ht="12.75">
      <c r="A16" s="118" t="s">
        <v>691</v>
      </c>
      <c r="B16" s="118" t="s">
        <v>692</v>
      </c>
      <c r="C16" s="118" t="s">
        <v>304</v>
      </c>
      <c r="D16" s="118" t="s">
        <v>443</v>
      </c>
      <c r="E16" s="118"/>
      <c r="F16" s="118" t="s">
        <v>20</v>
      </c>
      <c r="G16" s="118">
        <v>3</v>
      </c>
      <c r="H16" s="118">
        <v>5</v>
      </c>
      <c r="I16" s="118">
        <v>5</v>
      </c>
      <c r="J16" s="118">
        <v>5</v>
      </c>
      <c r="K16" s="118"/>
      <c r="L16" s="120" t="s">
        <v>1649</v>
      </c>
      <c r="M16" s="120" t="s">
        <v>1637</v>
      </c>
      <c r="N16" s="118"/>
      <c r="O16" s="118"/>
      <c r="P16" s="118"/>
      <c r="Q16" s="116"/>
      <c r="R16" s="116"/>
      <c r="S16" s="116"/>
      <c r="T16" s="116"/>
      <c r="U16" s="116"/>
      <c r="V16" s="116"/>
      <c r="W16" s="116"/>
      <c r="X16" s="116"/>
      <c r="Y16" s="116"/>
      <c r="Z16" s="116"/>
      <c r="AA16" s="116"/>
    </row>
    <row r="17" spans="1:27" ht="12.75">
      <c r="A17" s="118" t="s">
        <v>661</v>
      </c>
      <c r="B17" s="118" t="s">
        <v>662</v>
      </c>
      <c r="C17" s="118" t="s">
        <v>663</v>
      </c>
      <c r="D17" s="118" t="s">
        <v>607</v>
      </c>
      <c r="E17" s="118"/>
      <c r="F17" s="118" t="s">
        <v>20</v>
      </c>
      <c r="G17" s="118">
        <v>4</v>
      </c>
      <c r="H17" s="118">
        <v>4</v>
      </c>
      <c r="I17" s="118">
        <v>3</v>
      </c>
      <c r="J17" s="118">
        <v>3</v>
      </c>
      <c r="K17" s="118"/>
      <c r="L17" s="120" t="s">
        <v>1653</v>
      </c>
      <c r="M17" s="120" t="s">
        <v>60</v>
      </c>
      <c r="N17" s="118"/>
      <c r="O17" s="118"/>
      <c r="P17" s="118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</row>
    <row r="18" spans="1:27" ht="12.75">
      <c r="A18" s="118" t="s">
        <v>1189</v>
      </c>
      <c r="B18" s="118" t="s">
        <v>1190</v>
      </c>
      <c r="C18" s="118" t="s">
        <v>59</v>
      </c>
      <c r="D18" s="118" t="s">
        <v>60</v>
      </c>
      <c r="E18" s="118"/>
      <c r="F18" s="118" t="s">
        <v>20</v>
      </c>
      <c r="G18" s="119">
        <v>8</v>
      </c>
      <c r="H18" s="118">
        <v>15</v>
      </c>
      <c r="I18" s="118">
        <v>11</v>
      </c>
      <c r="J18" s="118">
        <v>11</v>
      </c>
      <c r="K18" s="118" t="s">
        <v>59</v>
      </c>
      <c r="L18" s="120">
        <v>1</v>
      </c>
      <c r="M18" s="120" t="s">
        <v>60</v>
      </c>
      <c r="N18" s="118"/>
      <c r="O18" s="118"/>
      <c r="P18" s="118"/>
      <c r="Q18" s="116"/>
      <c r="R18" s="116"/>
      <c r="S18" s="116"/>
      <c r="T18" s="116"/>
      <c r="U18" s="116"/>
      <c r="V18" s="116"/>
      <c r="W18" s="116"/>
      <c r="X18" s="116"/>
      <c r="Y18" s="116"/>
      <c r="Z18" s="116"/>
      <c r="AA18" s="116"/>
    </row>
    <row r="19" spans="1:27" ht="12.75">
      <c r="A19" s="118" t="s">
        <v>1191</v>
      </c>
      <c r="B19" s="118" t="s">
        <v>1192</v>
      </c>
      <c r="C19" s="118" t="s">
        <v>59</v>
      </c>
      <c r="D19" s="118" t="s">
        <v>60</v>
      </c>
      <c r="E19" s="118"/>
      <c r="F19" s="118" t="s">
        <v>72</v>
      </c>
      <c r="G19" s="118">
        <v>24</v>
      </c>
      <c r="H19" s="118">
        <v>24</v>
      </c>
      <c r="I19" s="118">
        <v>20</v>
      </c>
      <c r="J19" s="118">
        <v>20</v>
      </c>
      <c r="K19" s="118" t="s">
        <v>59</v>
      </c>
      <c r="L19" s="120">
        <v>1</v>
      </c>
      <c r="M19" s="120" t="s">
        <v>60</v>
      </c>
      <c r="N19" s="118"/>
      <c r="O19" s="118"/>
      <c r="P19" s="118"/>
      <c r="Q19" s="116"/>
      <c r="R19" s="116"/>
      <c r="S19" s="116"/>
      <c r="T19" s="116"/>
      <c r="U19" s="116"/>
      <c r="V19" s="116"/>
      <c r="W19" s="116"/>
      <c r="X19" s="116"/>
      <c r="Y19" s="116"/>
      <c r="Z19" s="116"/>
      <c r="AA19" s="116"/>
    </row>
    <row r="20" spans="1:27" ht="12.75">
      <c r="A20" s="118" t="s">
        <v>664</v>
      </c>
      <c r="B20" s="118" t="s">
        <v>665</v>
      </c>
      <c r="C20" s="118" t="s">
        <v>170</v>
      </c>
      <c r="D20" s="118" t="s">
        <v>607</v>
      </c>
      <c r="E20" s="118"/>
      <c r="F20" s="118" t="s">
        <v>20</v>
      </c>
      <c r="G20" s="118">
        <v>3</v>
      </c>
      <c r="H20" s="118">
        <v>3</v>
      </c>
      <c r="I20" s="118">
        <v>3</v>
      </c>
      <c r="J20" s="118">
        <v>3</v>
      </c>
      <c r="K20" s="118" t="s">
        <v>392</v>
      </c>
      <c r="L20" s="120" t="s">
        <v>1644</v>
      </c>
      <c r="M20" s="120" t="s">
        <v>60</v>
      </c>
      <c r="N20" s="118"/>
      <c r="O20" s="118"/>
      <c r="P20" s="118"/>
      <c r="Q20" s="116"/>
      <c r="R20" s="116"/>
      <c r="S20" s="116"/>
      <c r="T20" s="116"/>
      <c r="U20" s="116"/>
      <c r="V20" s="116"/>
      <c r="W20" s="116"/>
      <c r="X20" s="116"/>
      <c r="Y20" s="116"/>
      <c r="Z20" s="116"/>
      <c r="AA20" s="116"/>
    </row>
    <row r="21" spans="1:27" ht="12.75">
      <c r="A21" s="118" t="s">
        <v>666</v>
      </c>
      <c r="B21" s="118" t="s">
        <v>667</v>
      </c>
      <c r="C21" s="118" t="s">
        <v>170</v>
      </c>
      <c r="D21" s="118" t="s">
        <v>607</v>
      </c>
      <c r="E21" s="118"/>
      <c r="F21" s="118" t="s">
        <v>20</v>
      </c>
      <c r="G21" s="118">
        <v>3</v>
      </c>
      <c r="H21" s="118">
        <v>3</v>
      </c>
      <c r="I21" s="118">
        <v>3</v>
      </c>
      <c r="J21" s="118">
        <v>3</v>
      </c>
      <c r="K21" s="118" t="s">
        <v>392</v>
      </c>
      <c r="L21" s="120" t="s">
        <v>1644</v>
      </c>
      <c r="M21" s="120" t="s">
        <v>60</v>
      </c>
      <c r="N21" s="118"/>
      <c r="O21" s="118"/>
      <c r="P21" s="118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</row>
    <row r="22" spans="1:27" ht="12.75">
      <c r="A22" s="118" t="s">
        <v>116</v>
      </c>
      <c r="B22" s="118" t="s">
        <v>117</v>
      </c>
      <c r="C22" s="118" t="s">
        <v>59</v>
      </c>
      <c r="D22" s="118" t="s">
        <v>60</v>
      </c>
      <c r="E22" s="118" t="s">
        <v>60</v>
      </c>
      <c r="F22" s="118" t="s">
        <v>72</v>
      </c>
      <c r="G22" s="119">
        <v>30</v>
      </c>
      <c r="H22" s="118">
        <v>75</v>
      </c>
      <c r="I22" s="118">
        <v>66</v>
      </c>
      <c r="J22" s="118">
        <v>60</v>
      </c>
      <c r="K22" s="118" t="s">
        <v>59</v>
      </c>
      <c r="L22" s="120">
        <v>1</v>
      </c>
      <c r="M22" s="120" t="s">
        <v>60</v>
      </c>
      <c r="N22" s="118"/>
      <c r="O22" s="118"/>
      <c r="P22" s="118"/>
      <c r="Q22" s="116"/>
      <c r="R22" s="116"/>
      <c r="S22" s="116"/>
      <c r="T22" s="116"/>
      <c r="U22" s="116"/>
      <c r="V22" s="116"/>
      <c r="W22" s="116"/>
      <c r="X22" s="116"/>
      <c r="Y22" s="116"/>
      <c r="Z22" s="116"/>
      <c r="AA22" s="116"/>
    </row>
    <row r="23" spans="1:27" ht="12.75">
      <c r="A23" s="118" t="s">
        <v>118</v>
      </c>
      <c r="B23" s="118" t="s">
        <v>119</v>
      </c>
      <c r="C23" s="118" t="s">
        <v>59</v>
      </c>
      <c r="D23" s="118" t="s">
        <v>60</v>
      </c>
      <c r="E23" s="118" t="s">
        <v>60</v>
      </c>
      <c r="F23" s="118" t="s">
        <v>72</v>
      </c>
      <c r="G23" s="119">
        <v>11</v>
      </c>
      <c r="H23" s="118">
        <v>19</v>
      </c>
      <c r="I23" s="118">
        <v>9</v>
      </c>
      <c r="J23" s="118">
        <v>9</v>
      </c>
      <c r="K23" s="118" t="s">
        <v>59</v>
      </c>
      <c r="L23" s="120">
        <v>1</v>
      </c>
      <c r="M23" s="120" t="s">
        <v>60</v>
      </c>
      <c r="N23" s="118"/>
      <c r="O23" s="118"/>
      <c r="P23" s="118"/>
      <c r="Q23" s="116"/>
      <c r="R23" s="116"/>
      <c r="S23" s="116"/>
      <c r="T23" s="116"/>
      <c r="U23" s="116"/>
      <c r="V23" s="116"/>
      <c r="W23" s="116"/>
      <c r="X23" s="116"/>
      <c r="Y23" s="116"/>
      <c r="Z23" s="116"/>
      <c r="AA23" s="116"/>
    </row>
    <row r="24" spans="1:27" ht="12.75">
      <c r="A24" s="122" t="s">
        <v>1830</v>
      </c>
      <c r="B24" s="122" t="s">
        <v>793</v>
      </c>
      <c r="C24" s="122" t="s">
        <v>161</v>
      </c>
      <c r="D24" s="122" t="s">
        <v>109</v>
      </c>
      <c r="E24" s="122" t="s">
        <v>110</v>
      </c>
      <c r="F24" s="122" t="s">
        <v>72</v>
      </c>
      <c r="G24" s="122">
        <v>7</v>
      </c>
      <c r="H24" s="122">
        <v>9</v>
      </c>
      <c r="I24" s="122">
        <v>8</v>
      </c>
      <c r="J24" s="122">
        <v>8</v>
      </c>
      <c r="K24" s="122" t="s">
        <v>627</v>
      </c>
      <c r="L24" s="124" t="s">
        <v>1630</v>
      </c>
      <c r="M24" s="124" t="s">
        <v>1637</v>
      </c>
      <c r="N24" s="122"/>
      <c r="O24" s="122"/>
      <c r="P24" s="122"/>
      <c r="Q24" s="116"/>
      <c r="R24" s="116"/>
      <c r="S24" s="116"/>
      <c r="T24" s="116"/>
      <c r="U24" s="116"/>
      <c r="V24" s="116"/>
      <c r="W24" s="116"/>
      <c r="X24" s="116"/>
      <c r="Y24" s="116"/>
      <c r="Z24" s="116"/>
      <c r="AA24" s="116"/>
    </row>
    <row r="25" spans="1:27" ht="12.75">
      <c r="A25" s="122" t="s">
        <v>1831</v>
      </c>
      <c r="B25" s="122" t="s">
        <v>794</v>
      </c>
      <c r="C25" s="122" t="s">
        <v>161</v>
      </c>
      <c r="D25" s="122" t="s">
        <v>109</v>
      </c>
      <c r="E25" s="122" t="s">
        <v>110</v>
      </c>
      <c r="F25" s="122" t="s">
        <v>72</v>
      </c>
      <c r="G25" s="122">
        <v>12</v>
      </c>
      <c r="H25" s="122">
        <v>16</v>
      </c>
      <c r="I25" s="122">
        <v>16</v>
      </c>
      <c r="J25" s="122">
        <v>16</v>
      </c>
      <c r="K25" s="122" t="s">
        <v>627</v>
      </c>
      <c r="L25" s="124" t="s">
        <v>1630</v>
      </c>
      <c r="M25" s="124" t="s">
        <v>1637</v>
      </c>
      <c r="N25" s="122"/>
      <c r="O25" s="122"/>
      <c r="P25" s="122"/>
      <c r="Q25" s="116"/>
      <c r="R25" s="116"/>
      <c r="S25" s="116"/>
      <c r="T25" s="116"/>
      <c r="U25" s="116"/>
      <c r="V25" s="116"/>
      <c r="W25" s="116"/>
      <c r="X25" s="116"/>
      <c r="Y25" s="116"/>
      <c r="Z25" s="116"/>
      <c r="AA25" s="116"/>
    </row>
    <row r="26" spans="1:27" ht="12.75">
      <c r="A26" s="122" t="s">
        <v>1832</v>
      </c>
      <c r="B26" s="122" t="s">
        <v>795</v>
      </c>
      <c r="C26" s="122" t="s">
        <v>161</v>
      </c>
      <c r="D26" s="122" t="s">
        <v>109</v>
      </c>
      <c r="E26" s="122" t="s">
        <v>110</v>
      </c>
      <c r="F26" s="122" t="s">
        <v>72</v>
      </c>
      <c r="G26" s="122">
        <v>20</v>
      </c>
      <c r="H26" s="122">
        <v>24</v>
      </c>
      <c r="I26" s="122">
        <v>24</v>
      </c>
      <c r="J26" s="122">
        <v>24</v>
      </c>
      <c r="K26" s="122" t="s">
        <v>627</v>
      </c>
      <c r="L26" s="124" t="s">
        <v>1630</v>
      </c>
      <c r="M26" s="124" t="s">
        <v>1637</v>
      </c>
      <c r="N26" s="122"/>
      <c r="O26" s="122"/>
      <c r="P26" s="122"/>
      <c r="Q26" s="116"/>
      <c r="R26" s="116"/>
      <c r="S26" s="116"/>
      <c r="T26" s="116"/>
      <c r="U26" s="116"/>
      <c r="V26" s="116"/>
      <c r="W26" s="116"/>
      <c r="X26" s="116"/>
      <c r="Y26" s="116"/>
      <c r="Z26" s="116"/>
      <c r="AA26" s="116"/>
    </row>
    <row r="27" spans="1:27" ht="12.75">
      <c r="A27" s="122" t="s">
        <v>1956</v>
      </c>
      <c r="B27" s="122" t="s">
        <v>389</v>
      </c>
      <c r="C27" s="122" t="s">
        <v>238</v>
      </c>
      <c r="D27" s="122" t="s">
        <v>390</v>
      </c>
      <c r="E27" s="122" t="s">
        <v>391</v>
      </c>
      <c r="F27" s="122" t="s">
        <v>20</v>
      </c>
      <c r="G27" s="122">
        <v>2</v>
      </c>
      <c r="H27" s="122">
        <v>3</v>
      </c>
      <c r="I27" s="122">
        <v>3</v>
      </c>
      <c r="J27" s="122">
        <v>3</v>
      </c>
      <c r="K27" s="122" t="s">
        <v>392</v>
      </c>
      <c r="L27" s="124" t="s">
        <v>139</v>
      </c>
      <c r="M27" s="124" t="s">
        <v>1637</v>
      </c>
      <c r="N27" s="122"/>
      <c r="O27" s="122"/>
      <c r="P27" s="122"/>
      <c r="Q27" s="116"/>
      <c r="R27" s="116"/>
      <c r="S27" s="116"/>
      <c r="T27" s="116"/>
      <c r="U27" s="116"/>
      <c r="V27" s="116"/>
      <c r="W27" s="116"/>
      <c r="X27" s="116"/>
      <c r="Y27" s="116"/>
      <c r="Z27" s="116"/>
      <c r="AA27" s="116"/>
    </row>
    <row r="28" spans="1:27" ht="12.75">
      <c r="A28" s="122" t="s">
        <v>1957</v>
      </c>
      <c r="B28" s="122" t="s">
        <v>1958</v>
      </c>
      <c r="C28" s="122" t="s">
        <v>238</v>
      </c>
      <c r="D28" s="122" t="s">
        <v>390</v>
      </c>
      <c r="E28" s="122" t="s">
        <v>391</v>
      </c>
      <c r="F28" s="122" t="s">
        <v>20</v>
      </c>
      <c r="G28" s="122">
        <v>5</v>
      </c>
      <c r="H28" s="122">
        <v>5</v>
      </c>
      <c r="I28" s="122">
        <v>5</v>
      </c>
      <c r="J28" s="122">
        <v>5</v>
      </c>
      <c r="K28" s="122" t="s">
        <v>392</v>
      </c>
      <c r="L28" s="124" t="s">
        <v>139</v>
      </c>
      <c r="M28" s="124" t="s">
        <v>1637</v>
      </c>
      <c r="N28" s="122"/>
      <c r="O28" s="122"/>
      <c r="P28" s="122"/>
      <c r="Q28" s="116"/>
      <c r="R28" s="116"/>
      <c r="S28" s="116"/>
      <c r="T28" s="116"/>
      <c r="U28" s="116"/>
      <c r="V28" s="116"/>
      <c r="W28" s="116"/>
      <c r="X28" s="116"/>
      <c r="Y28" s="116"/>
      <c r="Z28" s="116"/>
      <c r="AA28" s="116"/>
    </row>
    <row r="29" spans="1:27" ht="12.75">
      <c r="A29" s="122" t="s">
        <v>1959</v>
      </c>
      <c r="B29" s="122" t="s">
        <v>1960</v>
      </c>
      <c r="C29" s="122" t="s">
        <v>238</v>
      </c>
      <c r="D29" s="122" t="s">
        <v>390</v>
      </c>
      <c r="E29" s="122" t="s">
        <v>391</v>
      </c>
      <c r="F29" s="122" t="s">
        <v>20</v>
      </c>
      <c r="G29" s="122">
        <v>9</v>
      </c>
      <c r="H29" s="122">
        <v>9</v>
      </c>
      <c r="I29" s="122">
        <v>9</v>
      </c>
      <c r="J29" s="122">
        <v>9</v>
      </c>
      <c r="K29" s="122" t="s">
        <v>392</v>
      </c>
      <c r="L29" s="124" t="s">
        <v>139</v>
      </c>
      <c r="M29" s="124" t="s">
        <v>1637</v>
      </c>
      <c r="N29" s="122"/>
      <c r="O29" s="122"/>
      <c r="P29" s="122"/>
      <c r="Q29" s="116"/>
      <c r="R29" s="116"/>
      <c r="S29" s="116"/>
      <c r="T29" s="116"/>
      <c r="U29" s="116"/>
      <c r="V29" s="116"/>
      <c r="W29" s="116"/>
      <c r="X29" s="116"/>
      <c r="Y29" s="116"/>
      <c r="Z29" s="116"/>
      <c r="AA29" s="116"/>
    </row>
    <row r="30" spans="1:27" ht="12.75">
      <c r="A30" s="118" t="s">
        <v>439</v>
      </c>
      <c r="B30" s="118" t="s">
        <v>427</v>
      </c>
      <c r="C30" s="118" t="s">
        <v>435</v>
      </c>
      <c r="D30" s="118" t="s">
        <v>60</v>
      </c>
      <c r="E30" s="118"/>
      <c r="F30" s="118" t="s">
        <v>61</v>
      </c>
      <c r="G30" s="118">
        <v>3</v>
      </c>
      <c r="H30" s="118">
        <v>3</v>
      </c>
      <c r="I30" s="118">
        <v>4</v>
      </c>
      <c r="J30" s="118">
        <v>4</v>
      </c>
      <c r="K30" s="118" t="s">
        <v>429</v>
      </c>
      <c r="L30" s="120" t="s">
        <v>115</v>
      </c>
      <c r="M30" s="120" t="s">
        <v>1637</v>
      </c>
      <c r="N30" s="118"/>
      <c r="O30" s="118"/>
      <c r="P30" s="118"/>
      <c r="Q30" s="116"/>
      <c r="R30" s="116"/>
      <c r="S30" s="116"/>
      <c r="T30" s="116"/>
      <c r="U30" s="116"/>
      <c r="V30" s="116"/>
      <c r="W30" s="116"/>
      <c r="X30" s="116"/>
      <c r="Y30" s="116"/>
      <c r="Z30" s="116"/>
      <c r="AA30" s="116"/>
    </row>
    <row r="31" spans="1:27" ht="12.75">
      <c r="A31" s="118" t="s">
        <v>426</v>
      </c>
      <c r="B31" s="118" t="s">
        <v>1836</v>
      </c>
      <c r="C31" s="118" t="s">
        <v>428</v>
      </c>
      <c r="D31" s="118" t="s">
        <v>60</v>
      </c>
      <c r="E31" s="118"/>
      <c r="F31" s="118" t="s">
        <v>72</v>
      </c>
      <c r="G31" s="118">
        <v>4</v>
      </c>
      <c r="H31" s="118">
        <v>4</v>
      </c>
      <c r="I31" s="118">
        <v>4</v>
      </c>
      <c r="J31" s="118">
        <v>4</v>
      </c>
      <c r="K31" s="118" t="s">
        <v>429</v>
      </c>
      <c r="L31" s="120" t="s">
        <v>430</v>
      </c>
      <c r="M31" s="120" t="s">
        <v>1637</v>
      </c>
      <c r="N31" s="118"/>
      <c r="O31" s="118"/>
      <c r="P31" s="118"/>
      <c r="Q31" s="116"/>
      <c r="R31" s="116"/>
      <c r="S31" s="116"/>
      <c r="T31" s="116"/>
      <c r="U31" s="116"/>
      <c r="V31" s="116"/>
      <c r="W31" s="116"/>
      <c r="X31" s="116"/>
      <c r="Y31" s="116"/>
      <c r="Z31" s="116"/>
      <c r="AA31" s="116"/>
    </row>
    <row r="32" spans="1:27" ht="12.75">
      <c r="A32" s="118" t="s">
        <v>440</v>
      </c>
      <c r="B32" s="118" t="s">
        <v>441</v>
      </c>
      <c r="C32" s="118" t="s">
        <v>442</v>
      </c>
      <c r="D32" s="118" t="s">
        <v>60</v>
      </c>
      <c r="E32" s="118" t="s">
        <v>443</v>
      </c>
      <c r="F32" s="118" t="s">
        <v>20</v>
      </c>
      <c r="G32" s="118">
        <v>3</v>
      </c>
      <c r="H32" s="118">
        <v>3</v>
      </c>
      <c r="I32" s="118">
        <v>3</v>
      </c>
      <c r="J32" s="118">
        <v>3</v>
      </c>
      <c r="K32" s="118" t="s">
        <v>429</v>
      </c>
      <c r="L32" s="120" t="s">
        <v>124</v>
      </c>
      <c r="M32" s="120" t="s">
        <v>1637</v>
      </c>
      <c r="N32" s="118"/>
      <c r="O32" s="118"/>
      <c r="P32" s="118"/>
      <c r="Q32" s="116"/>
      <c r="R32" s="116"/>
      <c r="S32" s="116"/>
      <c r="T32" s="116"/>
      <c r="U32" s="116"/>
      <c r="V32" s="116"/>
      <c r="W32" s="116"/>
      <c r="X32" s="116"/>
      <c r="Y32" s="116"/>
      <c r="Z32" s="116"/>
      <c r="AA32" s="116"/>
    </row>
    <row r="33" spans="1:27" ht="12.75">
      <c r="A33" s="118" t="s">
        <v>433</v>
      </c>
      <c r="B33" s="118" t="s">
        <v>434</v>
      </c>
      <c r="C33" s="118" t="s">
        <v>435</v>
      </c>
      <c r="D33" s="118" t="s">
        <v>60</v>
      </c>
      <c r="E33" s="118"/>
      <c r="F33" s="118" t="s">
        <v>61</v>
      </c>
      <c r="G33" s="118">
        <v>3</v>
      </c>
      <c r="H33" s="118">
        <v>3</v>
      </c>
      <c r="I33" s="118">
        <v>3</v>
      </c>
      <c r="J33" s="118">
        <v>3</v>
      </c>
      <c r="K33" s="118" t="s">
        <v>429</v>
      </c>
      <c r="L33" s="120" t="s">
        <v>124</v>
      </c>
      <c r="M33" s="120" t="s">
        <v>1637</v>
      </c>
      <c r="N33" s="118" t="s">
        <v>436</v>
      </c>
      <c r="O33" s="118"/>
      <c r="P33" s="118"/>
      <c r="Q33" s="116"/>
      <c r="R33" s="116"/>
      <c r="S33" s="116"/>
      <c r="T33" s="116"/>
      <c r="U33" s="116"/>
      <c r="V33" s="116"/>
      <c r="W33" s="116"/>
      <c r="X33" s="116"/>
      <c r="Y33" s="116"/>
      <c r="Z33" s="116"/>
      <c r="AA33" s="116"/>
    </row>
    <row r="34" spans="1:27" ht="12.75">
      <c r="A34" s="118" t="s">
        <v>437</v>
      </c>
      <c r="B34" s="118" t="s">
        <v>438</v>
      </c>
      <c r="C34" s="118" t="s">
        <v>435</v>
      </c>
      <c r="D34" s="118" t="s">
        <v>60</v>
      </c>
      <c r="E34" s="118"/>
      <c r="F34" s="118" t="s">
        <v>61</v>
      </c>
      <c r="G34" s="118">
        <v>3</v>
      </c>
      <c r="H34" s="118">
        <v>3</v>
      </c>
      <c r="I34" s="118">
        <v>3</v>
      </c>
      <c r="J34" s="118">
        <v>3</v>
      </c>
      <c r="K34" s="118" t="s">
        <v>429</v>
      </c>
      <c r="L34" s="120" t="s">
        <v>115</v>
      </c>
      <c r="M34" s="120" t="s">
        <v>1637</v>
      </c>
      <c r="N34" s="118"/>
      <c r="O34" s="118"/>
      <c r="P34" s="118"/>
      <c r="Q34" s="116"/>
      <c r="R34" s="116"/>
      <c r="S34" s="116"/>
      <c r="T34" s="116"/>
      <c r="U34" s="116"/>
      <c r="V34" s="116"/>
      <c r="W34" s="116"/>
      <c r="X34" s="116"/>
      <c r="Y34" s="116"/>
      <c r="Z34" s="116"/>
      <c r="AA34" s="116"/>
    </row>
    <row r="35" spans="1:27" ht="12.75">
      <c r="A35" s="118" t="s">
        <v>1813</v>
      </c>
      <c r="B35" s="118" t="s">
        <v>606</v>
      </c>
      <c r="C35" s="118" t="s">
        <v>304</v>
      </c>
      <c r="D35" s="118" t="s">
        <v>607</v>
      </c>
      <c r="E35" s="118"/>
      <c r="F35" s="118" t="s">
        <v>206</v>
      </c>
      <c r="G35" s="118">
        <v>2</v>
      </c>
      <c r="H35" s="118">
        <v>3</v>
      </c>
      <c r="I35" s="118">
        <v>3</v>
      </c>
      <c r="J35" s="118">
        <v>3</v>
      </c>
      <c r="K35" s="118" t="s">
        <v>392</v>
      </c>
      <c r="L35" s="120" t="s">
        <v>1643</v>
      </c>
      <c r="M35" s="120" t="s">
        <v>1637</v>
      </c>
      <c r="N35" s="118"/>
      <c r="O35" s="118"/>
      <c r="P35" s="118"/>
      <c r="Q35" s="116"/>
      <c r="R35" s="116"/>
      <c r="S35" s="116"/>
      <c r="T35" s="116"/>
      <c r="U35" s="116"/>
      <c r="V35" s="116"/>
      <c r="W35" s="116"/>
      <c r="X35" s="116"/>
      <c r="Y35" s="116"/>
      <c r="Z35" s="116"/>
      <c r="AA35" s="116"/>
    </row>
    <row r="36" spans="1:27" ht="12.75">
      <c r="A36" s="118" t="s">
        <v>1815</v>
      </c>
      <c r="B36" s="118" t="s">
        <v>1811</v>
      </c>
      <c r="C36" s="118" t="s">
        <v>304</v>
      </c>
      <c r="D36" s="118" t="s">
        <v>607</v>
      </c>
      <c r="E36" s="118"/>
      <c r="F36" s="118" t="s">
        <v>206</v>
      </c>
      <c r="G36" s="118">
        <v>4</v>
      </c>
      <c r="H36" s="118">
        <v>4</v>
      </c>
      <c r="I36" s="118">
        <v>5</v>
      </c>
      <c r="J36" s="118">
        <v>5</v>
      </c>
      <c r="K36" s="118" t="s">
        <v>392</v>
      </c>
      <c r="L36" s="120" t="s">
        <v>1643</v>
      </c>
      <c r="M36" s="120" t="s">
        <v>1637</v>
      </c>
      <c r="N36" s="118"/>
      <c r="O36" s="118"/>
      <c r="P36" s="118"/>
      <c r="Q36" s="116"/>
      <c r="R36" s="116"/>
      <c r="S36" s="116"/>
      <c r="T36" s="116"/>
      <c r="U36" s="116"/>
      <c r="V36" s="116"/>
      <c r="W36" s="116"/>
      <c r="X36" s="116"/>
      <c r="Y36" s="116"/>
      <c r="Z36" s="116"/>
      <c r="AA36" s="116"/>
    </row>
    <row r="37" spans="1:27" ht="12.75">
      <c r="A37" s="118" t="s">
        <v>1812</v>
      </c>
      <c r="B37" s="118" t="s">
        <v>608</v>
      </c>
      <c r="C37" s="118" t="s">
        <v>304</v>
      </c>
      <c r="D37" s="118" t="s">
        <v>609</v>
      </c>
      <c r="E37" s="118"/>
      <c r="F37" s="118" t="s">
        <v>61</v>
      </c>
      <c r="G37" s="118">
        <v>4</v>
      </c>
      <c r="H37" s="118">
        <v>6</v>
      </c>
      <c r="I37" s="118">
        <v>6</v>
      </c>
      <c r="J37" s="118">
        <v>6</v>
      </c>
      <c r="K37" s="118" t="s">
        <v>392</v>
      </c>
      <c r="L37" s="120" t="s">
        <v>1643</v>
      </c>
      <c r="M37" s="120" t="s">
        <v>1637</v>
      </c>
      <c r="N37" s="118"/>
      <c r="O37" s="118"/>
      <c r="P37" s="118"/>
      <c r="Q37" s="116"/>
      <c r="R37" s="116"/>
      <c r="S37" s="116"/>
      <c r="T37" s="116"/>
      <c r="U37" s="116"/>
      <c r="V37" s="116"/>
      <c r="W37" s="116"/>
      <c r="X37" s="116"/>
      <c r="Y37" s="116"/>
      <c r="Z37" s="116"/>
      <c r="AA37" s="116"/>
    </row>
    <row r="38" spans="1:27" ht="12.75">
      <c r="A38" s="118" t="s">
        <v>1810</v>
      </c>
      <c r="B38" s="118" t="s">
        <v>1814</v>
      </c>
      <c r="C38" s="118" t="s">
        <v>304</v>
      </c>
      <c r="D38" s="118" t="s">
        <v>609</v>
      </c>
      <c r="E38" s="118"/>
      <c r="F38" s="118" t="s">
        <v>61</v>
      </c>
      <c r="G38" s="118">
        <v>9</v>
      </c>
      <c r="H38" s="118">
        <v>9</v>
      </c>
      <c r="I38" s="118">
        <v>10</v>
      </c>
      <c r="J38" s="118">
        <v>10</v>
      </c>
      <c r="K38" s="118" t="s">
        <v>392</v>
      </c>
      <c r="L38" s="120" t="s">
        <v>1643</v>
      </c>
      <c r="M38" s="120" t="s">
        <v>1637</v>
      </c>
      <c r="N38" s="118"/>
      <c r="O38" s="118"/>
      <c r="P38" s="118"/>
      <c r="Q38" s="116"/>
      <c r="R38" s="116"/>
      <c r="S38" s="116"/>
      <c r="T38" s="116"/>
      <c r="U38" s="116"/>
      <c r="V38" s="116"/>
      <c r="W38" s="116"/>
      <c r="X38" s="116"/>
      <c r="Y38" s="116"/>
      <c r="Z38" s="116"/>
      <c r="AA38" s="116"/>
    </row>
    <row r="39" spans="1:27" ht="12.75">
      <c r="A39" s="118" t="s">
        <v>1816</v>
      </c>
      <c r="B39" s="118" t="s">
        <v>696</v>
      </c>
      <c r="C39" s="118" t="s">
        <v>304</v>
      </c>
      <c r="D39" s="118" t="s">
        <v>609</v>
      </c>
      <c r="E39" s="118"/>
      <c r="F39" s="118" t="s">
        <v>20</v>
      </c>
      <c r="G39" s="118">
        <v>7</v>
      </c>
      <c r="H39" s="118">
        <v>11</v>
      </c>
      <c r="I39" s="118">
        <v>12</v>
      </c>
      <c r="J39" s="118">
        <v>12</v>
      </c>
      <c r="K39" s="118" t="s">
        <v>392</v>
      </c>
      <c r="L39" s="120" t="s">
        <v>1643</v>
      </c>
      <c r="M39" s="120" t="s">
        <v>1637</v>
      </c>
      <c r="N39" s="118"/>
      <c r="O39" s="118"/>
      <c r="P39" s="118"/>
      <c r="Q39" s="116"/>
      <c r="R39" s="116"/>
      <c r="S39" s="116"/>
      <c r="T39" s="116"/>
      <c r="U39" s="116"/>
      <c r="V39" s="116"/>
      <c r="W39" s="116"/>
      <c r="X39" s="116"/>
      <c r="Y39" s="116"/>
      <c r="Z39" s="116"/>
      <c r="AA39" s="116"/>
    </row>
    <row r="40" spans="1:27" ht="12.75">
      <c r="A40" s="118" t="s">
        <v>1817</v>
      </c>
      <c r="B40" s="118" t="s">
        <v>1818</v>
      </c>
      <c r="C40" s="118" t="s">
        <v>304</v>
      </c>
      <c r="D40" s="118" t="s">
        <v>609</v>
      </c>
      <c r="E40" s="118"/>
      <c r="F40" s="118" t="s">
        <v>20</v>
      </c>
      <c r="G40" s="118">
        <v>7</v>
      </c>
      <c r="H40" s="118">
        <v>15</v>
      </c>
      <c r="I40" s="118">
        <v>16</v>
      </c>
      <c r="J40" s="118">
        <v>16</v>
      </c>
      <c r="K40" s="118" t="s">
        <v>392</v>
      </c>
      <c r="L40" s="120" t="s">
        <v>1643</v>
      </c>
      <c r="M40" s="120" t="s">
        <v>1637</v>
      </c>
      <c r="N40" s="118"/>
      <c r="O40" s="118"/>
      <c r="P40" s="118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116"/>
    </row>
    <row r="41" spans="1:27" ht="12.75">
      <c r="A41" s="118" t="s">
        <v>1848</v>
      </c>
      <c r="B41" s="118" t="s">
        <v>1849</v>
      </c>
      <c r="C41" s="118" t="s">
        <v>205</v>
      </c>
      <c r="D41" s="118" t="s">
        <v>60</v>
      </c>
      <c r="E41" s="118"/>
      <c r="F41" s="118" t="s">
        <v>20</v>
      </c>
      <c r="G41" s="121">
        <v>2</v>
      </c>
      <c r="H41" s="118">
        <v>0.3</v>
      </c>
      <c r="I41" s="118">
        <v>0.25</v>
      </c>
      <c r="J41" s="118">
        <v>0.25</v>
      </c>
      <c r="K41" s="118" t="s">
        <v>98</v>
      </c>
      <c r="L41" s="118" t="s">
        <v>1843</v>
      </c>
      <c r="M41" s="118" t="s">
        <v>60</v>
      </c>
      <c r="N41" s="118"/>
      <c r="O41" s="118"/>
      <c r="P41" s="118"/>
      <c r="Q41" s="116"/>
      <c r="R41" s="116"/>
      <c r="S41" s="116"/>
      <c r="T41" s="116"/>
      <c r="U41" s="116"/>
      <c r="V41" s="116"/>
      <c r="W41" s="116"/>
      <c r="X41" s="116"/>
      <c r="Y41" s="116"/>
      <c r="Z41" s="116"/>
      <c r="AA41" s="116"/>
    </row>
    <row r="42" spans="1:27" ht="12.75">
      <c r="A42" s="118" t="s">
        <v>1840</v>
      </c>
      <c r="B42" s="118" t="s">
        <v>1119</v>
      </c>
      <c r="C42" s="118" t="s">
        <v>205</v>
      </c>
      <c r="D42" s="118" t="s">
        <v>226</v>
      </c>
      <c r="E42" s="118" t="s">
        <v>18</v>
      </c>
      <c r="F42" s="118" t="s">
        <v>61</v>
      </c>
      <c r="G42" s="119">
        <v>2</v>
      </c>
      <c r="H42" s="118">
        <v>4</v>
      </c>
      <c r="I42" s="118">
        <v>3</v>
      </c>
      <c r="J42" s="118">
        <v>3</v>
      </c>
      <c r="K42" s="118" t="s">
        <v>98</v>
      </c>
      <c r="L42" s="120" t="s">
        <v>1650</v>
      </c>
      <c r="M42" s="120" t="s">
        <v>60</v>
      </c>
      <c r="N42" s="118"/>
      <c r="O42" s="118"/>
      <c r="P42" s="118"/>
      <c r="Q42" s="116"/>
      <c r="R42" s="116"/>
      <c r="S42" s="116"/>
      <c r="T42" s="116"/>
      <c r="U42" s="116"/>
      <c r="V42" s="116"/>
      <c r="W42" s="116"/>
      <c r="X42" s="116"/>
      <c r="Y42" s="116"/>
      <c r="Z42" s="116"/>
      <c r="AA42" s="116"/>
    </row>
    <row r="43" spans="1:27" ht="12.75">
      <c r="A43" s="118" t="s">
        <v>1435</v>
      </c>
      <c r="B43" s="118" t="s">
        <v>1436</v>
      </c>
      <c r="C43" s="118" t="s">
        <v>205</v>
      </c>
      <c r="D43" s="118" t="s">
        <v>632</v>
      </c>
      <c r="E43" s="118" t="s">
        <v>18</v>
      </c>
      <c r="F43" s="118" t="s">
        <v>61</v>
      </c>
      <c r="G43" s="118">
        <v>3</v>
      </c>
      <c r="H43" s="118">
        <v>5</v>
      </c>
      <c r="I43" s="118">
        <v>5</v>
      </c>
      <c r="J43" s="118">
        <v>5</v>
      </c>
      <c r="K43" s="118" t="s">
        <v>392</v>
      </c>
      <c r="L43" s="120">
        <v>44273</v>
      </c>
      <c r="M43" s="120" t="s">
        <v>1639</v>
      </c>
      <c r="N43" s="118"/>
      <c r="O43" s="118"/>
      <c r="P43" s="118"/>
      <c r="Q43" s="116"/>
      <c r="R43" s="116"/>
      <c r="S43" s="116"/>
      <c r="T43" s="116"/>
      <c r="U43" s="116"/>
      <c r="V43" s="116"/>
      <c r="W43" s="116"/>
      <c r="X43" s="116"/>
      <c r="Y43" s="116"/>
      <c r="Z43" s="116"/>
      <c r="AA43" s="116"/>
    </row>
    <row r="44" spans="1:27" ht="12.75">
      <c r="A44" s="118" t="s">
        <v>1432</v>
      </c>
      <c r="B44" s="118" t="s">
        <v>1433</v>
      </c>
      <c r="C44" s="118" t="s">
        <v>205</v>
      </c>
      <c r="D44" s="118" t="s">
        <v>632</v>
      </c>
      <c r="E44" s="118"/>
      <c r="F44" s="118" t="s">
        <v>61</v>
      </c>
      <c r="G44" s="118">
        <v>6</v>
      </c>
      <c r="H44" s="118">
        <v>11</v>
      </c>
      <c r="I44" s="118">
        <v>12</v>
      </c>
      <c r="J44" s="118">
        <v>12</v>
      </c>
      <c r="K44" s="118" t="s">
        <v>98</v>
      </c>
      <c r="L44" s="120" t="s">
        <v>139</v>
      </c>
      <c r="M44" s="120" t="s">
        <v>60</v>
      </c>
      <c r="N44" s="118" t="s">
        <v>1434</v>
      </c>
      <c r="O44" s="118"/>
      <c r="P44" s="118"/>
      <c r="Q44" s="116"/>
      <c r="R44" s="116"/>
      <c r="S44" s="116"/>
      <c r="T44" s="116"/>
      <c r="U44" s="116"/>
      <c r="V44" s="116"/>
      <c r="W44" s="116"/>
      <c r="X44" s="116"/>
      <c r="Y44" s="116"/>
      <c r="Z44" s="116"/>
      <c r="AA44" s="116"/>
    </row>
    <row r="45" spans="1:27" ht="12.75">
      <c r="A45" s="118" t="s">
        <v>1429</v>
      </c>
      <c r="B45" s="118" t="s">
        <v>1430</v>
      </c>
      <c r="C45" s="118" t="s">
        <v>205</v>
      </c>
      <c r="D45" s="118" t="s">
        <v>60</v>
      </c>
      <c r="E45" s="118"/>
      <c r="F45" s="118" t="s">
        <v>20</v>
      </c>
      <c r="G45" s="119">
        <v>1</v>
      </c>
      <c r="H45" s="118">
        <v>1</v>
      </c>
      <c r="I45" s="118">
        <v>1</v>
      </c>
      <c r="J45" s="118">
        <v>1</v>
      </c>
      <c r="K45" s="118" t="s">
        <v>98</v>
      </c>
      <c r="L45" s="120" t="s">
        <v>344</v>
      </c>
      <c r="M45" s="120" t="s">
        <v>60</v>
      </c>
      <c r="N45" s="118"/>
      <c r="O45" s="118"/>
      <c r="P45" s="118"/>
      <c r="Q45" s="116"/>
      <c r="R45" s="116"/>
      <c r="S45" s="116"/>
      <c r="T45" s="116"/>
      <c r="U45" s="116"/>
      <c r="V45" s="116"/>
      <c r="W45" s="116"/>
      <c r="X45" s="116"/>
      <c r="Y45" s="116"/>
      <c r="Z45" s="116"/>
      <c r="AA45" s="116"/>
    </row>
    <row r="46" spans="1:27" ht="12.75">
      <c r="A46" s="118" t="s">
        <v>335</v>
      </c>
      <c r="B46" s="118" t="s">
        <v>336</v>
      </c>
      <c r="C46" s="118" t="s">
        <v>205</v>
      </c>
      <c r="D46" s="118" t="s">
        <v>333</v>
      </c>
      <c r="E46" s="118" t="s">
        <v>334</v>
      </c>
      <c r="F46" s="118" t="s">
        <v>20</v>
      </c>
      <c r="G46" s="118">
        <v>9</v>
      </c>
      <c r="H46" s="118">
        <v>10</v>
      </c>
      <c r="I46" s="118">
        <v>14</v>
      </c>
      <c r="J46" s="118">
        <v>14</v>
      </c>
      <c r="K46" s="118" t="s">
        <v>98</v>
      </c>
      <c r="L46" s="120">
        <v>1</v>
      </c>
      <c r="M46" s="120" t="s">
        <v>1637</v>
      </c>
      <c r="N46" s="118"/>
      <c r="O46" s="118"/>
      <c r="P46" s="118"/>
      <c r="Q46" s="116"/>
      <c r="R46" s="116"/>
      <c r="S46" s="116"/>
      <c r="T46" s="116"/>
      <c r="U46" s="116"/>
      <c r="V46" s="116"/>
      <c r="W46" s="116"/>
      <c r="X46" s="116"/>
      <c r="Y46" s="116"/>
      <c r="Z46" s="116"/>
      <c r="AA46" s="116"/>
    </row>
    <row r="47" spans="1:27" ht="12.75">
      <c r="A47" s="118" t="s">
        <v>331</v>
      </c>
      <c r="B47" s="118" t="s">
        <v>332</v>
      </c>
      <c r="C47" s="118" t="s">
        <v>205</v>
      </c>
      <c r="D47" s="118" t="s">
        <v>333</v>
      </c>
      <c r="E47" s="118" t="s">
        <v>334</v>
      </c>
      <c r="F47" s="118" t="s">
        <v>20</v>
      </c>
      <c r="G47" s="118">
        <v>5</v>
      </c>
      <c r="H47" s="118">
        <v>6</v>
      </c>
      <c r="I47" s="118">
        <v>10</v>
      </c>
      <c r="J47" s="118">
        <v>10</v>
      </c>
      <c r="K47" s="118" t="s">
        <v>98</v>
      </c>
      <c r="L47" s="120" t="s">
        <v>111</v>
      </c>
      <c r="M47" s="120" t="s">
        <v>1637</v>
      </c>
      <c r="N47" s="118"/>
      <c r="O47" s="118"/>
      <c r="P47" s="118"/>
      <c r="Q47" s="116"/>
      <c r="R47" s="116"/>
      <c r="S47" s="116"/>
      <c r="T47" s="116"/>
      <c r="U47" s="116"/>
      <c r="V47" s="116"/>
      <c r="W47" s="116"/>
      <c r="X47" s="116"/>
      <c r="Y47" s="116"/>
      <c r="Z47" s="116"/>
      <c r="AA47" s="116"/>
    </row>
    <row r="48" spans="1:27" ht="12.75">
      <c r="A48" s="118" t="s">
        <v>120</v>
      </c>
      <c r="B48" s="118" t="s">
        <v>121</v>
      </c>
      <c r="C48" s="118" t="s">
        <v>59</v>
      </c>
      <c r="D48" s="118" t="s">
        <v>60</v>
      </c>
      <c r="E48" s="118" t="s">
        <v>60</v>
      </c>
      <c r="F48" s="118" t="s">
        <v>72</v>
      </c>
      <c r="G48" s="119">
        <v>7</v>
      </c>
      <c r="H48" s="118">
        <v>11</v>
      </c>
      <c r="I48" s="118">
        <v>8</v>
      </c>
      <c r="J48" s="118">
        <v>8</v>
      </c>
      <c r="K48" s="118" t="s">
        <v>59</v>
      </c>
      <c r="L48" s="120">
        <v>1</v>
      </c>
      <c r="M48" s="120" t="s">
        <v>1639</v>
      </c>
      <c r="N48" s="118"/>
      <c r="O48" s="118"/>
      <c r="P48" s="118"/>
      <c r="Q48" s="116"/>
      <c r="R48" s="116"/>
      <c r="S48" s="116"/>
      <c r="T48" s="116"/>
      <c r="U48" s="116"/>
      <c r="V48" s="116"/>
      <c r="W48" s="116"/>
      <c r="X48" s="116"/>
      <c r="Y48" s="116"/>
      <c r="Z48" s="116"/>
      <c r="AA48" s="116"/>
    </row>
    <row r="49" spans="1:27" ht="12.75">
      <c r="A49" s="122" t="s">
        <v>1854</v>
      </c>
      <c r="B49" s="122"/>
      <c r="C49" s="122" t="s">
        <v>170</v>
      </c>
      <c r="D49" s="122" t="s">
        <v>1857</v>
      </c>
      <c r="E49" s="122"/>
      <c r="F49" s="122" t="s">
        <v>20</v>
      </c>
      <c r="G49" s="123">
        <v>2</v>
      </c>
      <c r="H49" s="123">
        <v>2</v>
      </c>
      <c r="I49" s="123">
        <v>5</v>
      </c>
      <c r="J49" s="123">
        <v>5</v>
      </c>
      <c r="K49" s="122" t="s">
        <v>98</v>
      </c>
      <c r="L49" s="124">
        <v>1</v>
      </c>
      <c r="M49" s="122" t="s">
        <v>60</v>
      </c>
      <c r="N49" s="122"/>
      <c r="O49" s="122"/>
      <c r="P49" s="122"/>
      <c r="Q49" s="116"/>
      <c r="R49" s="116"/>
      <c r="S49" s="116"/>
      <c r="T49" s="116"/>
      <c r="U49" s="116"/>
      <c r="V49" s="116"/>
      <c r="W49" s="116"/>
      <c r="X49" s="116"/>
      <c r="Y49" s="116"/>
      <c r="Z49" s="116"/>
      <c r="AA49" s="116"/>
    </row>
    <row r="50" spans="1:27" ht="12.75">
      <c r="A50" s="122" t="s">
        <v>1855</v>
      </c>
      <c r="B50" s="122"/>
      <c r="C50" s="122" t="s">
        <v>170</v>
      </c>
      <c r="D50" s="122" t="s">
        <v>1857</v>
      </c>
      <c r="E50" s="122"/>
      <c r="F50" s="122" t="s">
        <v>20</v>
      </c>
      <c r="G50" s="123">
        <v>4</v>
      </c>
      <c r="H50" s="123">
        <v>5</v>
      </c>
      <c r="I50" s="123">
        <v>10</v>
      </c>
      <c r="J50" s="123">
        <v>10</v>
      </c>
      <c r="K50" s="122" t="s">
        <v>98</v>
      </c>
      <c r="L50" s="124">
        <v>1</v>
      </c>
      <c r="M50" s="122" t="s">
        <v>60</v>
      </c>
      <c r="N50" s="122"/>
      <c r="O50" s="122"/>
      <c r="P50" s="122"/>
      <c r="Q50" s="116"/>
      <c r="R50" s="116"/>
      <c r="S50" s="116"/>
      <c r="T50" s="116"/>
      <c r="U50" s="116"/>
      <c r="V50" s="116"/>
      <c r="W50" s="116"/>
      <c r="X50" s="116"/>
      <c r="Y50" s="116"/>
      <c r="Z50" s="116"/>
      <c r="AA50" s="116"/>
    </row>
    <row r="51" spans="1:27" ht="12.75">
      <c r="A51" s="122" t="s">
        <v>1856</v>
      </c>
      <c r="B51" s="122"/>
      <c r="C51" s="122" t="s">
        <v>170</v>
      </c>
      <c r="D51" s="122" t="s">
        <v>1857</v>
      </c>
      <c r="E51" s="122"/>
      <c r="F51" s="122" t="s">
        <v>20</v>
      </c>
      <c r="G51" s="123">
        <v>6</v>
      </c>
      <c r="H51" s="123">
        <v>7</v>
      </c>
      <c r="I51" s="123">
        <v>14</v>
      </c>
      <c r="J51" s="123">
        <v>14</v>
      </c>
      <c r="K51" s="122" t="s">
        <v>98</v>
      </c>
      <c r="L51" s="124">
        <v>1</v>
      </c>
      <c r="M51" s="122" t="s">
        <v>60</v>
      </c>
      <c r="N51" s="122"/>
      <c r="O51" s="122"/>
      <c r="P51" s="122"/>
      <c r="Q51" s="116"/>
      <c r="R51" s="116"/>
      <c r="S51" s="116"/>
      <c r="T51" s="116"/>
      <c r="U51" s="116"/>
      <c r="V51" s="116"/>
      <c r="W51" s="116"/>
      <c r="X51" s="116"/>
      <c r="Y51" s="116"/>
      <c r="Z51" s="116"/>
      <c r="AA51" s="116"/>
    </row>
    <row r="52" spans="1:27" ht="12.75">
      <c r="A52" s="118" t="s">
        <v>393</v>
      </c>
      <c r="B52" s="118" t="s">
        <v>394</v>
      </c>
      <c r="C52" s="118" t="s">
        <v>304</v>
      </c>
      <c r="D52" s="118" t="s">
        <v>395</v>
      </c>
      <c r="E52" s="118"/>
      <c r="F52" s="118" t="s">
        <v>61</v>
      </c>
      <c r="G52" s="119">
        <v>0.5</v>
      </c>
      <c r="H52" s="118">
        <v>1</v>
      </c>
      <c r="I52" s="118">
        <v>1</v>
      </c>
      <c r="J52" s="118">
        <v>1</v>
      </c>
      <c r="K52" s="118" t="s">
        <v>392</v>
      </c>
      <c r="L52" s="120" t="s">
        <v>200</v>
      </c>
      <c r="M52" s="120" t="s">
        <v>1637</v>
      </c>
      <c r="N52" s="118"/>
      <c r="O52" s="118"/>
      <c r="P52" s="118"/>
      <c r="Q52" s="116"/>
      <c r="R52" s="116"/>
      <c r="S52" s="116"/>
      <c r="T52" s="116"/>
      <c r="U52" s="116"/>
      <c r="V52" s="116"/>
      <c r="W52" s="116"/>
      <c r="X52" s="116"/>
      <c r="Y52" s="116"/>
      <c r="Z52" s="116"/>
      <c r="AA52" s="116"/>
    </row>
    <row r="53" spans="1:27" ht="12.75">
      <c r="A53" s="118" t="s">
        <v>1551</v>
      </c>
      <c r="B53" s="118" t="s">
        <v>1552</v>
      </c>
      <c r="C53" s="118" t="s">
        <v>170</v>
      </c>
      <c r="D53" s="118" t="s">
        <v>632</v>
      </c>
      <c r="E53" s="118"/>
      <c r="F53" s="118" t="s">
        <v>20</v>
      </c>
      <c r="G53" s="118">
        <v>3</v>
      </c>
      <c r="H53" s="118">
        <v>2</v>
      </c>
      <c r="I53" s="118">
        <v>4</v>
      </c>
      <c r="J53" s="118">
        <v>4</v>
      </c>
      <c r="K53" s="118" t="s">
        <v>181</v>
      </c>
      <c r="L53" s="120">
        <v>1</v>
      </c>
      <c r="M53" s="120" t="s">
        <v>60</v>
      </c>
      <c r="N53" s="118"/>
      <c r="O53" s="118"/>
      <c r="P53" s="118"/>
      <c r="Q53" s="116"/>
      <c r="R53" s="116"/>
      <c r="S53" s="116"/>
      <c r="T53" s="116"/>
      <c r="U53" s="116"/>
      <c r="V53" s="116"/>
      <c r="W53" s="116"/>
      <c r="X53" s="116"/>
      <c r="Y53" s="116"/>
      <c r="Z53" s="116"/>
      <c r="AA53" s="116"/>
    </row>
    <row r="54" spans="1:27" ht="12.75">
      <c r="A54" s="118" t="s">
        <v>1198</v>
      </c>
      <c r="B54" s="118" t="s">
        <v>1199</v>
      </c>
      <c r="C54" s="118" t="s">
        <v>59</v>
      </c>
      <c r="D54" s="118" t="s">
        <v>226</v>
      </c>
      <c r="E54" s="118" t="s">
        <v>18</v>
      </c>
      <c r="F54" s="118" t="s">
        <v>61</v>
      </c>
      <c r="G54" s="119">
        <v>2</v>
      </c>
      <c r="H54" s="118">
        <v>5</v>
      </c>
      <c r="I54" s="118">
        <v>4</v>
      </c>
      <c r="J54" s="118">
        <v>4</v>
      </c>
      <c r="K54" s="118" t="s">
        <v>59</v>
      </c>
      <c r="L54" s="120" t="s">
        <v>1650</v>
      </c>
      <c r="M54" s="120" t="s">
        <v>60</v>
      </c>
      <c r="N54" s="118"/>
      <c r="O54" s="118"/>
      <c r="P54" s="118"/>
      <c r="Q54" s="116"/>
      <c r="R54" s="116"/>
      <c r="S54" s="116"/>
      <c r="T54" s="116"/>
      <c r="U54" s="116"/>
      <c r="V54" s="116"/>
      <c r="W54" s="116"/>
      <c r="X54" s="116"/>
      <c r="Y54" s="116"/>
      <c r="Z54" s="116"/>
      <c r="AA54" s="116"/>
    </row>
    <row r="55" spans="1:27" ht="12.75">
      <c r="A55" s="118" t="s">
        <v>1640</v>
      </c>
      <c r="B55" s="118" t="s">
        <v>1201</v>
      </c>
      <c r="C55" s="118" t="s">
        <v>59</v>
      </c>
      <c r="D55" s="118" t="s">
        <v>60</v>
      </c>
      <c r="E55" s="118"/>
      <c r="F55" s="118" t="s">
        <v>20</v>
      </c>
      <c r="G55" s="119">
        <v>5</v>
      </c>
      <c r="H55" s="118">
        <v>16</v>
      </c>
      <c r="I55" s="118">
        <v>10</v>
      </c>
      <c r="J55" s="118">
        <v>10</v>
      </c>
      <c r="K55" s="118" t="s">
        <v>59</v>
      </c>
      <c r="L55" s="120">
        <v>44207</v>
      </c>
      <c r="M55" s="120" t="s">
        <v>1639</v>
      </c>
      <c r="N55" s="118"/>
      <c r="O55" s="118"/>
      <c r="P55" s="118"/>
      <c r="Q55" s="116"/>
      <c r="R55" s="116"/>
      <c r="S55" s="116"/>
      <c r="T55" s="116"/>
      <c r="U55" s="116"/>
      <c r="V55" s="116"/>
      <c r="W55" s="116"/>
      <c r="X55" s="116"/>
      <c r="Y55" s="116"/>
      <c r="Z55" s="116"/>
      <c r="AA55" s="116"/>
    </row>
    <row r="56" spans="1:27" ht="12.75">
      <c r="A56" s="118" t="s">
        <v>1202</v>
      </c>
      <c r="B56" s="118" t="s">
        <v>1203</v>
      </c>
      <c r="C56" s="118" t="s">
        <v>59</v>
      </c>
      <c r="D56" s="118" t="s">
        <v>60</v>
      </c>
      <c r="E56" s="118"/>
      <c r="F56" s="118" t="s">
        <v>20</v>
      </c>
      <c r="G56" s="119">
        <v>14</v>
      </c>
      <c r="H56" s="118">
        <v>22</v>
      </c>
      <c r="I56" s="118">
        <v>17</v>
      </c>
      <c r="J56" s="118">
        <v>17</v>
      </c>
      <c r="K56" s="118" t="s">
        <v>59</v>
      </c>
      <c r="L56" s="120">
        <v>1</v>
      </c>
      <c r="M56" s="120" t="s">
        <v>1639</v>
      </c>
      <c r="N56" s="118"/>
      <c r="O56" s="118"/>
      <c r="P56" s="118"/>
      <c r="Q56" s="116"/>
      <c r="R56" s="116"/>
      <c r="S56" s="116"/>
      <c r="T56" s="116"/>
      <c r="U56" s="116"/>
      <c r="V56" s="116"/>
      <c r="W56" s="116"/>
      <c r="X56" s="116"/>
      <c r="Y56" s="116"/>
      <c r="Z56" s="116"/>
      <c r="AA56" s="116"/>
    </row>
    <row r="57" spans="1:27" ht="12.75">
      <c r="A57" s="118" t="s">
        <v>1204</v>
      </c>
      <c r="B57" s="118" t="s">
        <v>1205</v>
      </c>
      <c r="C57" s="118" t="s">
        <v>59</v>
      </c>
      <c r="D57" s="118" t="s">
        <v>60</v>
      </c>
      <c r="E57" s="118"/>
      <c r="F57" s="118" t="s">
        <v>20</v>
      </c>
      <c r="G57" s="118">
        <v>55</v>
      </c>
      <c r="H57" s="118">
        <v>55</v>
      </c>
      <c r="I57" s="118">
        <v>50</v>
      </c>
      <c r="J57" s="118">
        <v>50</v>
      </c>
      <c r="K57" s="118" t="s">
        <v>59</v>
      </c>
      <c r="L57" s="120">
        <v>1</v>
      </c>
      <c r="M57" s="120" t="s">
        <v>1639</v>
      </c>
      <c r="N57" s="118"/>
      <c r="O57" s="118"/>
      <c r="P57" s="118"/>
      <c r="Q57" s="116"/>
      <c r="R57" s="116"/>
      <c r="S57" s="116"/>
      <c r="T57" s="116"/>
      <c r="U57" s="116"/>
      <c r="V57" s="116"/>
      <c r="W57" s="116"/>
      <c r="X57" s="116"/>
      <c r="Y57" s="116"/>
      <c r="Z57" s="116"/>
      <c r="AA57" s="116"/>
    </row>
    <row r="58" spans="1:27" ht="12.75">
      <c r="A58" s="118" t="s">
        <v>1387</v>
      </c>
      <c r="B58" s="118" t="s">
        <v>1388</v>
      </c>
      <c r="C58" s="118" t="s">
        <v>1389</v>
      </c>
      <c r="D58" s="118" t="s">
        <v>632</v>
      </c>
      <c r="E58" s="118" t="s">
        <v>371</v>
      </c>
      <c r="F58" s="118" t="s">
        <v>20</v>
      </c>
      <c r="G58" s="118">
        <v>3</v>
      </c>
      <c r="H58" s="118">
        <v>3</v>
      </c>
      <c r="I58" s="118">
        <v>3</v>
      </c>
      <c r="J58" s="118">
        <v>3</v>
      </c>
      <c r="K58" s="118" t="s">
        <v>98</v>
      </c>
      <c r="L58" s="120">
        <v>1</v>
      </c>
      <c r="M58" s="120" t="s">
        <v>60</v>
      </c>
      <c r="N58" s="118"/>
      <c r="O58" s="118"/>
      <c r="P58" s="118"/>
      <c r="Q58" s="116"/>
      <c r="R58" s="116"/>
      <c r="S58" s="116"/>
      <c r="T58" s="116"/>
      <c r="U58" s="116"/>
      <c r="V58" s="116"/>
      <c r="W58" s="116"/>
      <c r="X58" s="116"/>
      <c r="Y58" s="116"/>
      <c r="Z58" s="116"/>
      <c r="AA58" s="116"/>
    </row>
    <row r="59" spans="1:27" ht="12.75">
      <c r="A59" s="118" t="s">
        <v>131</v>
      </c>
      <c r="B59" s="118" t="s">
        <v>132</v>
      </c>
      <c r="C59" s="118" t="s">
        <v>133</v>
      </c>
      <c r="D59" s="118" t="s">
        <v>18</v>
      </c>
      <c r="E59" s="118" t="s">
        <v>134</v>
      </c>
      <c r="F59" s="118" t="s">
        <v>72</v>
      </c>
      <c r="G59" s="118">
        <v>7</v>
      </c>
      <c r="H59" s="118">
        <v>9</v>
      </c>
      <c r="I59" s="118">
        <v>8</v>
      </c>
      <c r="J59" s="118">
        <v>8</v>
      </c>
      <c r="K59" s="118" t="s">
        <v>98</v>
      </c>
      <c r="L59" s="120">
        <v>1</v>
      </c>
      <c r="M59" s="120" t="s">
        <v>60</v>
      </c>
      <c r="N59" s="118"/>
      <c r="O59" s="118"/>
      <c r="P59" s="118"/>
      <c r="Q59" s="116"/>
      <c r="R59" s="116"/>
      <c r="S59" s="116"/>
      <c r="T59" s="116"/>
      <c r="U59" s="116"/>
      <c r="V59" s="116"/>
      <c r="W59" s="116"/>
      <c r="X59" s="116"/>
      <c r="Y59" s="116"/>
      <c r="Z59" s="116"/>
      <c r="AA59" s="116"/>
    </row>
    <row r="60" spans="1:27" ht="12.75">
      <c r="A60" s="118" t="s">
        <v>1858</v>
      </c>
      <c r="B60" s="118" t="s">
        <v>685</v>
      </c>
      <c r="C60" s="118" t="s">
        <v>238</v>
      </c>
      <c r="D60" s="118" t="s">
        <v>686</v>
      </c>
      <c r="E60" s="118" t="s">
        <v>387</v>
      </c>
      <c r="F60" s="118" t="s">
        <v>72</v>
      </c>
      <c r="G60" s="121">
        <v>7</v>
      </c>
      <c r="H60" s="118">
        <v>10</v>
      </c>
      <c r="I60" s="118">
        <v>9</v>
      </c>
      <c r="J60" s="118">
        <v>9</v>
      </c>
      <c r="K60" s="118" t="s">
        <v>392</v>
      </c>
      <c r="L60" s="118" t="s">
        <v>1643</v>
      </c>
      <c r="M60" s="118" t="s">
        <v>60</v>
      </c>
      <c r="N60" s="118"/>
      <c r="O60" s="118"/>
      <c r="P60" s="118"/>
      <c r="Q60" s="116"/>
      <c r="R60" s="116"/>
      <c r="S60" s="116"/>
      <c r="T60" s="116"/>
      <c r="U60" s="116"/>
      <c r="V60" s="116"/>
      <c r="W60" s="116"/>
      <c r="X60" s="116"/>
      <c r="Y60" s="116"/>
      <c r="Z60" s="116"/>
      <c r="AA60" s="116"/>
    </row>
    <row r="61" spans="1:27" ht="12.75">
      <c r="A61" s="118" t="s">
        <v>1859</v>
      </c>
      <c r="B61" s="118" t="s">
        <v>1860</v>
      </c>
      <c r="C61" s="118" t="s">
        <v>238</v>
      </c>
      <c r="D61" s="118" t="s">
        <v>686</v>
      </c>
      <c r="E61" s="118" t="s">
        <v>387</v>
      </c>
      <c r="F61" s="118" t="s">
        <v>72</v>
      </c>
      <c r="G61" s="121">
        <v>9</v>
      </c>
      <c r="H61" s="118">
        <v>13</v>
      </c>
      <c r="I61" s="118">
        <v>12</v>
      </c>
      <c r="J61" s="118">
        <v>12</v>
      </c>
      <c r="K61" s="118" t="s">
        <v>392</v>
      </c>
      <c r="L61" s="118" t="s">
        <v>1643</v>
      </c>
      <c r="M61" s="118" t="s">
        <v>60</v>
      </c>
      <c r="N61" s="118"/>
      <c r="O61" s="118"/>
      <c r="P61" s="118"/>
      <c r="Q61" s="116"/>
      <c r="R61" s="116"/>
      <c r="S61" s="116"/>
      <c r="T61" s="116"/>
      <c r="U61" s="116"/>
      <c r="V61" s="116"/>
      <c r="W61" s="116"/>
      <c r="X61" s="116"/>
      <c r="Y61" s="116"/>
      <c r="Z61" s="116"/>
      <c r="AA61" s="116"/>
    </row>
    <row r="62" spans="1:27" ht="12.75">
      <c r="A62" s="118" t="s">
        <v>1861</v>
      </c>
      <c r="B62" s="118" t="s">
        <v>1862</v>
      </c>
      <c r="C62" s="118" t="s">
        <v>238</v>
      </c>
      <c r="D62" s="118" t="s">
        <v>686</v>
      </c>
      <c r="E62" s="118" t="s">
        <v>387</v>
      </c>
      <c r="F62" s="118" t="s">
        <v>72</v>
      </c>
      <c r="G62" s="121">
        <v>11</v>
      </c>
      <c r="H62" s="118">
        <v>17</v>
      </c>
      <c r="I62" s="118">
        <v>16</v>
      </c>
      <c r="J62" s="118">
        <v>16</v>
      </c>
      <c r="K62" s="118" t="s">
        <v>392</v>
      </c>
      <c r="L62" s="118" t="s">
        <v>1643</v>
      </c>
      <c r="M62" s="118" t="s">
        <v>60</v>
      </c>
      <c r="N62" s="118"/>
      <c r="O62" s="118"/>
      <c r="P62" s="118"/>
      <c r="Q62" s="116"/>
      <c r="R62" s="116"/>
      <c r="S62" s="116"/>
      <c r="T62" s="116"/>
      <c r="U62" s="116"/>
      <c r="V62" s="116"/>
      <c r="W62" s="116"/>
      <c r="X62" s="116"/>
      <c r="Y62" s="116"/>
      <c r="Z62" s="116"/>
      <c r="AA62" s="116"/>
    </row>
    <row r="63" spans="1:27" ht="12.75">
      <c r="A63" s="118" t="s">
        <v>1863</v>
      </c>
      <c r="B63" s="118" t="s">
        <v>1864</v>
      </c>
      <c r="C63" s="118" t="s">
        <v>238</v>
      </c>
      <c r="D63" s="118" t="s">
        <v>686</v>
      </c>
      <c r="E63" s="118" t="s">
        <v>387</v>
      </c>
      <c r="F63" s="118" t="s">
        <v>72</v>
      </c>
      <c r="G63" s="121">
        <v>13</v>
      </c>
      <c r="H63" s="118">
        <v>20</v>
      </c>
      <c r="I63" s="118">
        <v>20</v>
      </c>
      <c r="J63" s="118">
        <v>20</v>
      </c>
      <c r="K63" s="118" t="s">
        <v>392</v>
      </c>
      <c r="L63" s="118" t="s">
        <v>1643</v>
      </c>
      <c r="M63" s="118" t="s">
        <v>60</v>
      </c>
      <c r="N63" s="118"/>
      <c r="O63" s="118"/>
      <c r="P63" s="118"/>
      <c r="Q63" s="116"/>
      <c r="R63" s="116"/>
      <c r="S63" s="116"/>
      <c r="T63" s="116"/>
      <c r="U63" s="116"/>
      <c r="V63" s="116"/>
      <c r="W63" s="116"/>
      <c r="X63" s="116"/>
      <c r="Y63" s="116"/>
      <c r="Z63" s="116"/>
      <c r="AA63" s="116"/>
    </row>
    <row r="64" spans="1:27" ht="12.75">
      <c r="A64" s="121" t="s">
        <v>1865</v>
      </c>
      <c r="B64" s="121" t="s">
        <v>1866</v>
      </c>
      <c r="C64" s="118" t="s">
        <v>238</v>
      </c>
      <c r="D64" s="118" t="s">
        <v>686</v>
      </c>
      <c r="E64" s="118" t="s">
        <v>387</v>
      </c>
      <c r="F64" s="118" t="s">
        <v>72</v>
      </c>
      <c r="G64" s="121">
        <v>15</v>
      </c>
      <c r="H64" s="118">
        <v>24</v>
      </c>
      <c r="I64" s="118">
        <v>24</v>
      </c>
      <c r="J64" s="118">
        <v>24</v>
      </c>
      <c r="K64" s="118" t="s">
        <v>392</v>
      </c>
      <c r="L64" s="118" t="s">
        <v>1643</v>
      </c>
      <c r="M64" s="118" t="s">
        <v>60</v>
      </c>
      <c r="N64" s="118"/>
      <c r="O64" s="118"/>
      <c r="P64" s="118"/>
      <c r="Q64" s="116"/>
      <c r="R64" s="116"/>
      <c r="S64" s="116"/>
      <c r="T64" s="116"/>
      <c r="U64" s="116"/>
      <c r="V64" s="116"/>
      <c r="W64" s="116"/>
      <c r="X64" s="116"/>
      <c r="Y64" s="116"/>
      <c r="Z64" s="116"/>
      <c r="AA64" s="116"/>
    </row>
    <row r="65" spans="1:27" ht="12.75">
      <c r="A65" s="118" t="s">
        <v>1867</v>
      </c>
      <c r="B65" s="118" t="s">
        <v>1868</v>
      </c>
      <c r="C65" s="118" t="s">
        <v>170</v>
      </c>
      <c r="D65" s="118" t="s">
        <v>60</v>
      </c>
      <c r="E65" s="118"/>
      <c r="F65" s="118" t="s">
        <v>61</v>
      </c>
      <c r="G65" s="121">
        <v>6</v>
      </c>
      <c r="H65" s="118">
        <v>1</v>
      </c>
      <c r="I65" s="118">
        <v>3</v>
      </c>
      <c r="J65" s="118">
        <v>3</v>
      </c>
      <c r="K65" s="118" t="s">
        <v>181</v>
      </c>
      <c r="L65" s="118" t="s">
        <v>1869</v>
      </c>
      <c r="M65" s="118" t="s">
        <v>1637</v>
      </c>
      <c r="N65" s="118"/>
      <c r="O65" s="118"/>
      <c r="P65" s="118"/>
      <c r="Q65" s="116"/>
      <c r="R65" s="116"/>
      <c r="S65" s="116"/>
      <c r="T65" s="116"/>
      <c r="U65" s="116"/>
      <c r="V65" s="116"/>
      <c r="W65" s="116"/>
      <c r="X65" s="116"/>
      <c r="Y65" s="116"/>
      <c r="Z65" s="116"/>
      <c r="AA65" s="116"/>
    </row>
    <row r="66" spans="1:27" ht="12.75">
      <c r="A66" s="118" t="s">
        <v>1870</v>
      </c>
      <c r="B66" s="118" t="s">
        <v>1871</v>
      </c>
      <c r="C66" s="118" t="s">
        <v>170</v>
      </c>
      <c r="D66" s="118" t="s">
        <v>60</v>
      </c>
      <c r="E66" s="118"/>
      <c r="F66" s="118" t="s">
        <v>61</v>
      </c>
      <c r="G66" s="121">
        <v>6</v>
      </c>
      <c r="H66" s="118">
        <v>2</v>
      </c>
      <c r="I66" s="118">
        <v>6</v>
      </c>
      <c r="J66" s="118">
        <v>6</v>
      </c>
      <c r="K66" s="118" t="s">
        <v>181</v>
      </c>
      <c r="L66" s="118" t="s">
        <v>1869</v>
      </c>
      <c r="M66" s="118" t="s">
        <v>1637</v>
      </c>
      <c r="N66" s="118"/>
      <c r="O66" s="118"/>
      <c r="P66" s="118"/>
      <c r="Q66" s="116"/>
      <c r="R66" s="116"/>
      <c r="S66" s="116"/>
      <c r="T66" s="116"/>
      <c r="U66" s="116"/>
      <c r="V66" s="116"/>
      <c r="W66" s="116"/>
      <c r="X66" s="116"/>
      <c r="Y66" s="116"/>
      <c r="Z66" s="116"/>
      <c r="AA66" s="116"/>
    </row>
    <row r="67" spans="1:27" ht="12.75">
      <c r="A67" s="118" t="s">
        <v>112</v>
      </c>
      <c r="B67" s="118" t="s">
        <v>113</v>
      </c>
      <c r="C67" s="118" t="s">
        <v>114</v>
      </c>
      <c r="D67" s="118" t="s">
        <v>60</v>
      </c>
      <c r="E67" s="118" t="s">
        <v>60</v>
      </c>
      <c r="F67" s="118" t="s">
        <v>72</v>
      </c>
      <c r="G67" s="119">
        <v>6</v>
      </c>
      <c r="H67" s="118">
        <v>11</v>
      </c>
      <c r="I67" s="118">
        <v>10</v>
      </c>
      <c r="J67" s="118">
        <v>10</v>
      </c>
      <c r="K67" s="118" t="s">
        <v>59</v>
      </c>
      <c r="L67" s="120" t="s">
        <v>115</v>
      </c>
      <c r="M67" s="120" t="s">
        <v>1639</v>
      </c>
      <c r="N67" s="118"/>
      <c r="O67" s="118"/>
      <c r="P67" s="118"/>
      <c r="Q67" s="116"/>
      <c r="R67" s="116"/>
      <c r="S67" s="116"/>
      <c r="T67" s="116"/>
      <c r="U67" s="116"/>
      <c r="V67" s="116"/>
      <c r="W67" s="116"/>
      <c r="X67" s="116"/>
      <c r="Y67" s="116"/>
      <c r="Z67" s="116"/>
      <c r="AA67" s="116"/>
    </row>
    <row r="68" spans="1:27" ht="12.75">
      <c r="A68" s="118" t="s">
        <v>350</v>
      </c>
      <c r="B68" s="118" t="s">
        <v>351</v>
      </c>
      <c r="C68" s="118" t="s">
        <v>190</v>
      </c>
      <c r="D68" s="118" t="s">
        <v>60</v>
      </c>
      <c r="E68" s="118"/>
      <c r="F68" s="118" t="s">
        <v>72</v>
      </c>
      <c r="G68" s="119">
        <v>24</v>
      </c>
      <c r="H68" s="118">
        <v>78</v>
      </c>
      <c r="I68" s="118">
        <v>64</v>
      </c>
      <c r="J68" s="118">
        <v>60</v>
      </c>
      <c r="K68" s="118"/>
      <c r="L68" s="120">
        <v>1</v>
      </c>
      <c r="M68" s="120" t="s">
        <v>60</v>
      </c>
      <c r="N68" s="118"/>
      <c r="O68" s="118"/>
      <c r="P68" s="118"/>
      <c r="Q68" s="116"/>
      <c r="R68" s="116"/>
      <c r="S68" s="116"/>
      <c r="T68" s="116"/>
      <c r="U68" s="116"/>
      <c r="V68" s="116"/>
      <c r="W68" s="116"/>
      <c r="X68" s="116"/>
      <c r="Y68" s="116"/>
      <c r="Z68" s="116"/>
      <c r="AA68" s="116"/>
    </row>
    <row r="69" spans="1:27" ht="12.75">
      <c r="A69" s="118" t="s">
        <v>151</v>
      </c>
      <c r="B69" s="118" t="s">
        <v>152</v>
      </c>
      <c r="C69" s="118" t="s">
        <v>153</v>
      </c>
      <c r="D69" s="118" t="s">
        <v>18</v>
      </c>
      <c r="E69" s="118" t="s">
        <v>60</v>
      </c>
      <c r="F69" s="118" t="s">
        <v>72</v>
      </c>
      <c r="G69" s="118">
        <v>7</v>
      </c>
      <c r="H69" s="118">
        <v>8</v>
      </c>
      <c r="I69" s="118">
        <v>7</v>
      </c>
      <c r="J69" s="118">
        <v>7</v>
      </c>
      <c r="K69" s="118" t="s">
        <v>59</v>
      </c>
      <c r="L69" s="120" t="s">
        <v>102</v>
      </c>
      <c r="M69" s="120" t="s">
        <v>1639</v>
      </c>
      <c r="N69" s="118"/>
      <c r="O69" s="118"/>
      <c r="P69" s="118"/>
      <c r="Q69" s="116"/>
      <c r="R69" s="116"/>
      <c r="S69" s="116"/>
      <c r="T69" s="116"/>
      <c r="U69" s="116"/>
      <c r="V69" s="116"/>
      <c r="W69" s="116"/>
      <c r="X69" s="116"/>
      <c r="Y69" s="116"/>
      <c r="Z69" s="116"/>
      <c r="AA69" s="116"/>
    </row>
    <row r="70" spans="1:27" ht="12.75">
      <c r="A70" s="118" t="s">
        <v>1888</v>
      </c>
      <c r="B70" s="118" t="s">
        <v>288</v>
      </c>
      <c r="C70" s="118" t="s">
        <v>289</v>
      </c>
      <c r="D70" s="118" t="s">
        <v>18</v>
      </c>
      <c r="E70" s="118" t="s">
        <v>60</v>
      </c>
      <c r="F70" s="118" t="s">
        <v>72</v>
      </c>
      <c r="G70" s="121">
        <v>6</v>
      </c>
      <c r="H70" s="118">
        <v>11</v>
      </c>
      <c r="I70" s="118">
        <v>8</v>
      </c>
      <c r="J70" s="118">
        <v>8</v>
      </c>
      <c r="K70" s="118" t="s">
        <v>98</v>
      </c>
      <c r="L70" s="118">
        <v>1</v>
      </c>
      <c r="M70" s="118" t="s">
        <v>60</v>
      </c>
      <c r="N70" s="118"/>
      <c r="O70" s="118"/>
      <c r="P70" s="118"/>
      <c r="Q70" s="116"/>
      <c r="R70" s="116"/>
      <c r="S70" s="116"/>
      <c r="T70" s="116"/>
      <c r="U70" s="116"/>
      <c r="V70" s="116"/>
      <c r="W70" s="116"/>
      <c r="X70" s="116"/>
      <c r="Y70" s="116"/>
      <c r="Z70" s="116"/>
      <c r="AA70" s="116"/>
    </row>
    <row r="71" spans="1:27" ht="12.75">
      <c r="A71" s="118" t="s">
        <v>1889</v>
      </c>
      <c r="B71" s="118" t="s">
        <v>291</v>
      </c>
      <c r="C71" s="118" t="s">
        <v>289</v>
      </c>
      <c r="D71" s="118" t="s">
        <v>18</v>
      </c>
      <c r="E71" s="118" t="s">
        <v>60</v>
      </c>
      <c r="F71" s="118" t="s">
        <v>72</v>
      </c>
      <c r="G71" s="121">
        <v>10</v>
      </c>
      <c r="H71" s="118">
        <v>15</v>
      </c>
      <c r="I71" s="118">
        <v>12</v>
      </c>
      <c r="J71" s="118">
        <v>12</v>
      </c>
      <c r="K71" s="118" t="s">
        <v>98</v>
      </c>
      <c r="L71" s="118">
        <v>1</v>
      </c>
      <c r="M71" s="118" t="s">
        <v>60</v>
      </c>
      <c r="N71" s="118"/>
      <c r="O71" s="118"/>
      <c r="P71" s="118"/>
      <c r="Q71" s="116"/>
      <c r="R71" s="116"/>
      <c r="S71" s="116"/>
      <c r="T71" s="116"/>
      <c r="U71" s="116"/>
      <c r="V71" s="116"/>
      <c r="W71" s="116"/>
      <c r="X71" s="116"/>
      <c r="Y71" s="116"/>
      <c r="Z71" s="116"/>
      <c r="AA71" s="116"/>
    </row>
    <row r="72" spans="1:27" ht="12.75">
      <c r="A72" s="118" t="s">
        <v>1890</v>
      </c>
      <c r="B72" s="118" t="s">
        <v>1891</v>
      </c>
      <c r="C72" s="118" t="s">
        <v>289</v>
      </c>
      <c r="D72" s="118" t="s">
        <v>18</v>
      </c>
      <c r="E72" s="118" t="s">
        <v>60</v>
      </c>
      <c r="F72" s="118" t="s">
        <v>72</v>
      </c>
      <c r="G72" s="121">
        <v>14</v>
      </c>
      <c r="H72" s="118">
        <v>20</v>
      </c>
      <c r="I72" s="118">
        <v>16</v>
      </c>
      <c r="J72" s="118">
        <v>16</v>
      </c>
      <c r="K72" s="118" t="s">
        <v>98</v>
      </c>
      <c r="L72" s="118">
        <v>1</v>
      </c>
      <c r="M72" s="118" t="s">
        <v>60</v>
      </c>
      <c r="N72" s="118"/>
      <c r="O72" s="118"/>
      <c r="P72" s="118"/>
      <c r="Q72" s="116"/>
      <c r="R72" s="116"/>
      <c r="S72" s="116"/>
      <c r="T72" s="116"/>
      <c r="U72" s="116"/>
      <c r="V72" s="116"/>
      <c r="W72" s="116"/>
      <c r="X72" s="116"/>
      <c r="Y72" s="116"/>
      <c r="Z72" s="116"/>
      <c r="AA72" s="116"/>
    </row>
    <row r="73" spans="1:27" ht="12.75">
      <c r="A73" s="118" t="s">
        <v>1892</v>
      </c>
      <c r="B73" s="118" t="s">
        <v>1893</v>
      </c>
      <c r="C73" s="118" t="s">
        <v>289</v>
      </c>
      <c r="D73" s="118" t="s">
        <v>18</v>
      </c>
      <c r="E73" s="118" t="s">
        <v>60</v>
      </c>
      <c r="F73" s="118" t="s">
        <v>72</v>
      </c>
      <c r="G73" s="121">
        <v>18</v>
      </c>
      <c r="H73" s="118">
        <v>25</v>
      </c>
      <c r="I73" s="118">
        <v>20</v>
      </c>
      <c r="J73" s="118">
        <v>20</v>
      </c>
      <c r="K73" s="118" t="s">
        <v>98</v>
      </c>
      <c r="L73" s="118">
        <v>1</v>
      </c>
      <c r="M73" s="118" t="s">
        <v>60</v>
      </c>
      <c r="N73" s="118"/>
      <c r="O73" s="118"/>
      <c r="P73" s="118"/>
      <c r="Q73" s="116"/>
      <c r="R73" s="116"/>
      <c r="S73" s="116"/>
      <c r="T73" s="116"/>
      <c r="U73" s="116"/>
      <c r="V73" s="116"/>
      <c r="W73" s="116"/>
      <c r="X73" s="116"/>
      <c r="Y73" s="116"/>
      <c r="Z73" s="116"/>
      <c r="AA73" s="116"/>
    </row>
    <row r="74" spans="1:27" ht="12.75">
      <c r="A74" s="118" t="s">
        <v>1894</v>
      </c>
      <c r="B74" s="118" t="s">
        <v>1895</v>
      </c>
      <c r="C74" s="118" t="s">
        <v>289</v>
      </c>
      <c r="D74" s="118" t="s">
        <v>18</v>
      </c>
      <c r="E74" s="118" t="s">
        <v>60</v>
      </c>
      <c r="F74" s="118" t="s">
        <v>72</v>
      </c>
      <c r="G74" s="121">
        <v>22</v>
      </c>
      <c r="H74" s="118">
        <v>29</v>
      </c>
      <c r="I74" s="118">
        <v>24</v>
      </c>
      <c r="J74" s="118">
        <v>24</v>
      </c>
      <c r="K74" s="118" t="s">
        <v>98</v>
      </c>
      <c r="L74" s="118">
        <v>1</v>
      </c>
      <c r="M74" s="118" t="s">
        <v>60</v>
      </c>
      <c r="N74" s="118"/>
      <c r="O74" s="118"/>
      <c r="P74" s="118"/>
      <c r="Q74" s="116"/>
      <c r="R74" s="116"/>
      <c r="S74" s="116"/>
      <c r="T74" s="116"/>
      <c r="U74" s="116"/>
      <c r="V74" s="116"/>
      <c r="W74" s="116"/>
      <c r="X74" s="116"/>
      <c r="Y74" s="116"/>
      <c r="Z74" s="116"/>
      <c r="AA74" s="116"/>
    </row>
    <row r="75" spans="1:27" ht="12.75">
      <c r="A75" s="118" t="s">
        <v>1206</v>
      </c>
      <c r="B75" s="118" t="s">
        <v>1207</v>
      </c>
      <c r="C75" s="118" t="s">
        <v>59</v>
      </c>
      <c r="D75" s="118" t="s">
        <v>60</v>
      </c>
      <c r="E75" s="118" t="s">
        <v>18</v>
      </c>
      <c r="F75" s="118" t="s">
        <v>20</v>
      </c>
      <c r="G75" s="118">
        <v>12</v>
      </c>
      <c r="H75" s="118">
        <v>12</v>
      </c>
      <c r="I75" s="118">
        <v>6</v>
      </c>
      <c r="J75" s="118">
        <v>6</v>
      </c>
      <c r="K75" s="118" t="s">
        <v>59</v>
      </c>
      <c r="L75" s="120" t="s">
        <v>1647</v>
      </c>
      <c r="M75" s="120" t="s">
        <v>1639</v>
      </c>
      <c r="N75" s="118"/>
      <c r="O75" s="118"/>
      <c r="P75" s="118"/>
      <c r="Q75" s="116"/>
      <c r="R75" s="116"/>
      <c r="S75" s="116"/>
      <c r="T75" s="116"/>
      <c r="U75" s="116"/>
      <c r="V75" s="116"/>
      <c r="W75" s="116"/>
      <c r="X75" s="116"/>
      <c r="Y75" s="116"/>
      <c r="Z75" s="116"/>
      <c r="AA75" s="116"/>
    </row>
    <row r="76" spans="1:27" ht="12.75">
      <c r="A76" s="118" t="s">
        <v>122</v>
      </c>
      <c r="B76" s="118" t="s">
        <v>123</v>
      </c>
      <c r="C76" s="118" t="s">
        <v>59</v>
      </c>
      <c r="D76" s="118" t="s">
        <v>60</v>
      </c>
      <c r="E76" s="118"/>
      <c r="F76" s="118" t="s">
        <v>72</v>
      </c>
      <c r="G76" s="119">
        <v>3</v>
      </c>
      <c r="H76" s="118">
        <v>5</v>
      </c>
      <c r="I76" s="118">
        <v>3</v>
      </c>
      <c r="J76" s="118">
        <v>3</v>
      </c>
      <c r="K76" s="118" t="s">
        <v>59</v>
      </c>
      <c r="L76" s="120" t="s">
        <v>124</v>
      </c>
      <c r="M76" s="120" t="s">
        <v>1639</v>
      </c>
      <c r="N76" s="118"/>
      <c r="O76" s="118"/>
      <c r="P76" s="118"/>
      <c r="Q76" s="116"/>
      <c r="R76" s="116"/>
      <c r="S76" s="116"/>
      <c r="T76" s="116"/>
      <c r="U76" s="116"/>
      <c r="V76" s="116"/>
      <c r="W76" s="116"/>
      <c r="X76" s="116"/>
      <c r="Y76" s="116"/>
      <c r="Z76" s="116"/>
      <c r="AA76" s="116"/>
    </row>
    <row r="77" spans="1:27" ht="12.75">
      <c r="A77" s="118" t="s">
        <v>447</v>
      </c>
      <c r="B77" s="118" t="s">
        <v>448</v>
      </c>
      <c r="C77" s="118" t="s">
        <v>435</v>
      </c>
      <c r="D77" s="118" t="s">
        <v>60</v>
      </c>
      <c r="E77" s="118"/>
      <c r="F77" s="118" t="s">
        <v>20</v>
      </c>
      <c r="G77" s="118">
        <v>7</v>
      </c>
      <c r="H77" s="118">
        <v>7</v>
      </c>
      <c r="I77" s="118">
        <v>8</v>
      </c>
      <c r="J77" s="118">
        <v>8</v>
      </c>
      <c r="K77" s="118" t="s">
        <v>98</v>
      </c>
      <c r="L77" s="120" t="s">
        <v>115</v>
      </c>
      <c r="M77" s="120" t="s">
        <v>60</v>
      </c>
      <c r="N77" s="118"/>
      <c r="O77" s="118"/>
      <c r="P77" s="118"/>
      <c r="Q77" s="116"/>
      <c r="R77" s="116"/>
      <c r="S77" s="116"/>
      <c r="T77" s="116"/>
      <c r="U77" s="116"/>
      <c r="V77" s="116"/>
      <c r="W77" s="116"/>
      <c r="X77" s="116"/>
      <c r="Y77" s="116"/>
      <c r="Z77" s="116"/>
      <c r="AA77" s="116"/>
    </row>
    <row r="78" spans="1:27" ht="12.75">
      <c r="A78" s="118" t="s">
        <v>1625</v>
      </c>
      <c r="B78" s="118" t="s">
        <v>1626</v>
      </c>
      <c r="C78" s="118" t="s">
        <v>435</v>
      </c>
      <c r="D78" s="118" t="s">
        <v>60</v>
      </c>
      <c r="E78" s="118"/>
      <c r="F78" s="118" t="s">
        <v>72</v>
      </c>
      <c r="G78" s="119">
        <v>9</v>
      </c>
      <c r="H78" s="118">
        <v>9</v>
      </c>
      <c r="I78" s="118">
        <v>10</v>
      </c>
      <c r="J78" s="118">
        <v>10</v>
      </c>
      <c r="K78" s="118" t="s">
        <v>98</v>
      </c>
      <c r="L78" s="120">
        <v>44564</v>
      </c>
      <c r="M78" s="120" t="s">
        <v>60</v>
      </c>
      <c r="N78" s="118"/>
      <c r="O78" s="118"/>
      <c r="P78" s="118"/>
      <c r="Q78" s="116"/>
      <c r="R78" s="116"/>
      <c r="S78" s="116"/>
      <c r="T78" s="116"/>
      <c r="U78" s="116"/>
      <c r="V78" s="116"/>
      <c r="W78" s="116"/>
      <c r="X78" s="116"/>
      <c r="Y78" s="116"/>
      <c r="Z78" s="116"/>
      <c r="AA78" s="116"/>
    </row>
    <row r="79" spans="1:27" ht="12.75">
      <c r="A79" s="118" t="s">
        <v>376</v>
      </c>
      <c r="B79" s="118" t="s">
        <v>377</v>
      </c>
      <c r="C79" s="118" t="s">
        <v>205</v>
      </c>
      <c r="D79" s="118" t="s">
        <v>60</v>
      </c>
      <c r="E79" s="118"/>
      <c r="F79" s="118" t="s">
        <v>72</v>
      </c>
      <c r="G79" s="119">
        <v>50</v>
      </c>
      <c r="H79" s="118">
        <v>177</v>
      </c>
      <c r="I79" s="118">
        <v>128</v>
      </c>
      <c r="J79" s="118">
        <v>60</v>
      </c>
      <c r="K79" s="118" t="s">
        <v>98</v>
      </c>
      <c r="L79" s="120">
        <v>1</v>
      </c>
      <c r="M79" s="120" t="s">
        <v>60</v>
      </c>
      <c r="N79" s="118"/>
      <c r="O79" s="118"/>
      <c r="P79" s="118"/>
      <c r="Q79" s="116"/>
      <c r="R79" s="116"/>
      <c r="S79" s="116"/>
      <c r="T79" s="116"/>
      <c r="U79" s="116"/>
      <c r="V79" s="116"/>
      <c r="W79" s="116"/>
      <c r="X79" s="116"/>
      <c r="Y79" s="116"/>
      <c r="Z79" s="116"/>
      <c r="AA79" s="116"/>
    </row>
    <row r="80" spans="1:27" ht="12.75">
      <c r="A80" s="118" t="s">
        <v>378</v>
      </c>
      <c r="B80" s="118" t="s">
        <v>379</v>
      </c>
      <c r="C80" s="118" t="s">
        <v>205</v>
      </c>
      <c r="D80" s="118" t="s">
        <v>60</v>
      </c>
      <c r="E80" s="118"/>
      <c r="F80" s="118" t="s">
        <v>72</v>
      </c>
      <c r="G80" s="119">
        <v>42</v>
      </c>
      <c r="H80" s="118">
        <v>139</v>
      </c>
      <c r="I80" s="118">
        <v>128</v>
      </c>
      <c r="J80" s="118">
        <v>60</v>
      </c>
      <c r="K80" s="118" t="s">
        <v>98</v>
      </c>
      <c r="L80" s="120">
        <v>1</v>
      </c>
      <c r="M80" s="120" t="s">
        <v>60</v>
      </c>
      <c r="N80" s="118"/>
      <c r="O80" s="118"/>
      <c r="P80" s="118"/>
      <c r="Q80" s="116"/>
      <c r="R80" s="116"/>
      <c r="S80" s="116"/>
      <c r="T80" s="116"/>
      <c r="U80" s="116"/>
      <c r="V80" s="116"/>
      <c r="W80" s="116"/>
      <c r="X80" s="116"/>
      <c r="Y80" s="116"/>
      <c r="Z80" s="116"/>
      <c r="AA80" s="116"/>
    </row>
    <row r="81" spans="1:27" ht="12.75">
      <c r="A81" s="118" t="s">
        <v>374</v>
      </c>
      <c r="B81" s="118" t="s">
        <v>375</v>
      </c>
      <c r="C81" s="118" t="s">
        <v>205</v>
      </c>
      <c r="D81" s="118" t="s">
        <v>60</v>
      </c>
      <c r="E81" s="118"/>
      <c r="F81" s="118" t="s">
        <v>72</v>
      </c>
      <c r="G81" s="119">
        <v>41</v>
      </c>
      <c r="H81" s="118">
        <v>121</v>
      </c>
      <c r="I81" s="118">
        <v>128</v>
      </c>
      <c r="J81" s="118">
        <v>60</v>
      </c>
      <c r="K81" s="118" t="s">
        <v>98</v>
      </c>
      <c r="L81" s="120">
        <v>1</v>
      </c>
      <c r="M81" s="120" t="s">
        <v>60</v>
      </c>
      <c r="N81" s="118"/>
      <c r="O81" s="118"/>
      <c r="P81" s="118"/>
      <c r="Q81" s="116"/>
      <c r="R81" s="116"/>
      <c r="S81" s="116"/>
      <c r="T81" s="116"/>
      <c r="U81" s="116"/>
      <c r="V81" s="116"/>
      <c r="W81" s="116"/>
      <c r="X81" s="116"/>
      <c r="Y81" s="116"/>
      <c r="Z81" s="116"/>
      <c r="AA81" s="116"/>
    </row>
    <row r="82" spans="1:27" ht="12.75">
      <c r="A82" s="118" t="s">
        <v>1458</v>
      </c>
      <c r="B82" s="118" t="s">
        <v>1459</v>
      </c>
      <c r="C82" s="118" t="s">
        <v>304</v>
      </c>
      <c r="D82" s="118" t="s">
        <v>60</v>
      </c>
      <c r="E82" s="118"/>
      <c r="F82" s="118" t="s">
        <v>206</v>
      </c>
      <c r="G82" s="119">
        <v>1</v>
      </c>
      <c r="H82" s="118">
        <v>3</v>
      </c>
      <c r="I82" s="118">
        <v>3</v>
      </c>
      <c r="J82" s="118">
        <v>3</v>
      </c>
      <c r="K82" s="118" t="s">
        <v>627</v>
      </c>
      <c r="L82" s="120" t="s">
        <v>1643</v>
      </c>
      <c r="M82" s="120" t="s">
        <v>60</v>
      </c>
      <c r="N82" s="118"/>
      <c r="O82" s="118"/>
      <c r="P82" s="118"/>
      <c r="Q82" s="116"/>
      <c r="R82" s="116"/>
      <c r="S82" s="116"/>
      <c r="T82" s="116"/>
      <c r="U82" s="116"/>
      <c r="V82" s="116"/>
      <c r="W82" s="116"/>
      <c r="X82" s="116"/>
      <c r="Y82" s="116"/>
      <c r="Z82" s="116"/>
      <c r="AA82" s="116"/>
    </row>
    <row r="83" spans="1:27" ht="12.75">
      <c r="A83" s="118" t="s">
        <v>249</v>
      </c>
      <c r="B83" s="118" t="s">
        <v>250</v>
      </c>
      <c r="C83" s="118" t="s">
        <v>251</v>
      </c>
      <c r="D83" s="118" t="s">
        <v>60</v>
      </c>
      <c r="E83" s="118" t="s">
        <v>46</v>
      </c>
      <c r="F83" s="118" t="s">
        <v>72</v>
      </c>
      <c r="G83" s="119">
        <v>19</v>
      </c>
      <c r="H83" s="118">
        <v>23</v>
      </c>
      <c r="I83" s="118">
        <v>25</v>
      </c>
      <c r="J83" s="118">
        <v>25</v>
      </c>
      <c r="K83" s="118"/>
      <c r="L83" s="120">
        <v>1</v>
      </c>
      <c r="M83" s="120" t="s">
        <v>60</v>
      </c>
      <c r="N83" s="118"/>
      <c r="O83" s="118"/>
      <c r="P83" s="118"/>
      <c r="Q83" s="116"/>
      <c r="R83" s="116"/>
      <c r="S83" s="116"/>
      <c r="T83" s="116"/>
      <c r="U83" s="116"/>
      <c r="V83" s="116"/>
      <c r="W83" s="116"/>
      <c r="X83" s="116"/>
      <c r="Y83" s="116"/>
      <c r="Z83" s="116"/>
      <c r="AA83" s="116"/>
    </row>
    <row r="84" spans="1:27" ht="12.75">
      <c r="A84" s="118" t="s">
        <v>241</v>
      </c>
      <c r="B84" s="118" t="s">
        <v>242</v>
      </c>
      <c r="C84" s="118" t="s">
        <v>243</v>
      </c>
      <c r="D84" s="118" t="s">
        <v>60</v>
      </c>
      <c r="E84" s="118" t="s">
        <v>18</v>
      </c>
      <c r="F84" s="118" t="s">
        <v>72</v>
      </c>
      <c r="G84" s="119">
        <v>17</v>
      </c>
      <c r="H84" s="118">
        <v>19</v>
      </c>
      <c r="I84" s="118">
        <v>25</v>
      </c>
      <c r="J84" s="118">
        <v>25</v>
      </c>
      <c r="K84" s="118"/>
      <c r="L84" s="120">
        <v>1</v>
      </c>
      <c r="M84" s="120" t="s">
        <v>60</v>
      </c>
      <c r="N84" s="118" t="s">
        <v>244</v>
      </c>
      <c r="O84" s="118"/>
      <c r="P84" s="118"/>
      <c r="Q84" s="116"/>
      <c r="R84" s="116"/>
      <c r="S84" s="116"/>
      <c r="T84" s="116"/>
      <c r="U84" s="116"/>
      <c r="V84" s="116"/>
      <c r="W84" s="116"/>
      <c r="X84" s="116"/>
      <c r="Y84" s="116"/>
      <c r="Z84" s="116"/>
      <c r="AA84" s="116"/>
    </row>
    <row r="85" spans="1:27" ht="12.75">
      <c r="A85" s="118" t="s">
        <v>245</v>
      </c>
      <c r="B85" s="118" t="s">
        <v>246</v>
      </c>
      <c r="C85" s="118" t="s">
        <v>247</v>
      </c>
      <c r="D85" s="118" t="s">
        <v>60</v>
      </c>
      <c r="E85" s="118" t="s">
        <v>248</v>
      </c>
      <c r="F85" s="118" t="s">
        <v>72</v>
      </c>
      <c r="G85" s="119">
        <v>15</v>
      </c>
      <c r="H85" s="118">
        <v>16</v>
      </c>
      <c r="I85" s="118">
        <v>20</v>
      </c>
      <c r="J85" s="118">
        <v>20</v>
      </c>
      <c r="K85" s="118"/>
      <c r="L85" s="120">
        <v>1</v>
      </c>
      <c r="M85" s="120" t="s">
        <v>60</v>
      </c>
      <c r="N85" s="118"/>
      <c r="O85" s="118"/>
      <c r="P85" s="118"/>
      <c r="Q85" s="116"/>
      <c r="R85" s="116"/>
      <c r="S85" s="116"/>
      <c r="T85" s="116"/>
      <c r="U85" s="116"/>
      <c r="V85" s="116"/>
      <c r="W85" s="116"/>
      <c r="X85" s="116"/>
      <c r="Y85" s="116"/>
      <c r="Z85" s="116"/>
      <c r="AA85" s="116"/>
    </row>
    <row r="86" spans="1:27" ht="12.75">
      <c r="A86" s="118" t="s">
        <v>1587</v>
      </c>
      <c r="B86" s="118" t="s">
        <v>1588</v>
      </c>
      <c r="C86" s="118" t="s">
        <v>1589</v>
      </c>
      <c r="D86" s="118" t="s">
        <v>60</v>
      </c>
      <c r="E86" s="118"/>
      <c r="F86" s="118" t="s">
        <v>72</v>
      </c>
      <c r="G86" s="119">
        <v>18</v>
      </c>
      <c r="H86" s="118">
        <v>23</v>
      </c>
      <c r="I86" s="118">
        <v>20</v>
      </c>
      <c r="J86" s="118">
        <v>20</v>
      </c>
      <c r="K86" s="118" t="s">
        <v>98</v>
      </c>
      <c r="L86" s="120">
        <v>1</v>
      </c>
      <c r="M86" s="120" t="s">
        <v>60</v>
      </c>
      <c r="N86" s="118"/>
      <c r="O86" s="118"/>
      <c r="P86" s="118"/>
      <c r="Q86" s="116"/>
      <c r="R86" s="116"/>
      <c r="S86" s="116"/>
      <c r="T86" s="116"/>
      <c r="U86" s="116"/>
      <c r="V86" s="116"/>
      <c r="W86" s="116"/>
      <c r="X86" s="116"/>
      <c r="Y86" s="116"/>
      <c r="Z86" s="116"/>
      <c r="AA86" s="116"/>
    </row>
    <row r="87" spans="1:27" ht="12.75">
      <c r="A87" s="118" t="s">
        <v>252</v>
      </c>
      <c r="B87" s="118" t="s">
        <v>253</v>
      </c>
      <c r="C87" s="118" t="s">
        <v>254</v>
      </c>
      <c r="D87" s="118" t="s">
        <v>60</v>
      </c>
      <c r="E87" s="118" t="s">
        <v>255</v>
      </c>
      <c r="F87" s="118" t="s">
        <v>72</v>
      </c>
      <c r="G87" s="119">
        <v>15</v>
      </c>
      <c r="H87" s="118">
        <v>16</v>
      </c>
      <c r="I87" s="118">
        <v>20</v>
      </c>
      <c r="J87" s="118">
        <v>20</v>
      </c>
      <c r="K87" s="118"/>
      <c r="L87" s="120">
        <v>1</v>
      </c>
      <c r="M87" s="120" t="s">
        <v>60</v>
      </c>
      <c r="N87" s="118"/>
      <c r="O87" s="118"/>
      <c r="P87" s="118"/>
      <c r="Q87" s="116"/>
      <c r="R87" s="116"/>
      <c r="S87" s="116"/>
      <c r="T87" s="116"/>
      <c r="U87" s="116"/>
      <c r="V87" s="116"/>
      <c r="W87" s="116"/>
      <c r="X87" s="116"/>
      <c r="Y87" s="116"/>
      <c r="Z87" s="116"/>
      <c r="AA87" s="116"/>
    </row>
    <row r="88" spans="1:27" ht="12.75">
      <c r="A88" s="118" t="s">
        <v>452</v>
      </c>
      <c r="B88" s="118" t="s">
        <v>453</v>
      </c>
      <c r="C88" s="118" t="s">
        <v>446</v>
      </c>
      <c r="D88" s="118" t="s">
        <v>454</v>
      </c>
      <c r="E88" s="118" t="s">
        <v>60</v>
      </c>
      <c r="F88" s="118" t="s">
        <v>72</v>
      </c>
      <c r="G88" s="118">
        <v>19</v>
      </c>
      <c r="H88" s="118">
        <v>19</v>
      </c>
      <c r="I88" s="118">
        <v>22</v>
      </c>
      <c r="J88" s="118">
        <v>22</v>
      </c>
      <c r="K88" s="118" t="s">
        <v>455</v>
      </c>
      <c r="L88" s="120" t="s">
        <v>124</v>
      </c>
      <c r="M88" s="120" t="s">
        <v>60</v>
      </c>
      <c r="N88" s="118"/>
      <c r="O88" s="118"/>
      <c r="P88" s="118"/>
      <c r="Q88" s="116"/>
      <c r="R88" s="116"/>
      <c r="S88" s="116"/>
      <c r="T88" s="116"/>
      <c r="U88" s="116"/>
      <c r="V88" s="116"/>
      <c r="W88" s="116"/>
      <c r="X88" s="116"/>
      <c r="Y88" s="116"/>
      <c r="Z88" s="116"/>
      <c r="AA88" s="116"/>
    </row>
    <row r="89" spans="1:27" ht="12.75">
      <c r="A89" s="118" t="s">
        <v>149</v>
      </c>
      <c r="B89" s="118" t="s">
        <v>150</v>
      </c>
      <c r="C89" s="118" t="s">
        <v>59</v>
      </c>
      <c r="D89" s="118" t="s">
        <v>60</v>
      </c>
      <c r="E89" s="118"/>
      <c r="F89" s="118" t="s">
        <v>72</v>
      </c>
      <c r="G89" s="119">
        <v>16</v>
      </c>
      <c r="H89" s="118">
        <v>23</v>
      </c>
      <c r="I89" s="118">
        <v>17</v>
      </c>
      <c r="J89" s="118">
        <v>17</v>
      </c>
      <c r="K89" s="118" t="s">
        <v>59</v>
      </c>
      <c r="L89" s="120">
        <v>1</v>
      </c>
      <c r="M89" s="120" t="s">
        <v>1639</v>
      </c>
      <c r="N89" s="118"/>
      <c r="O89" s="118"/>
      <c r="P89" s="118"/>
      <c r="Q89" s="116"/>
      <c r="R89" s="116"/>
      <c r="S89" s="116"/>
      <c r="T89" s="116"/>
      <c r="U89" s="116"/>
      <c r="V89" s="116"/>
      <c r="W89" s="116"/>
      <c r="X89" s="116"/>
      <c r="Y89" s="116"/>
      <c r="Z89" s="116"/>
      <c r="AA89" s="116"/>
    </row>
    <row r="90" spans="1:27" ht="12.75">
      <c r="A90" s="118" t="s">
        <v>444</v>
      </c>
      <c r="B90" s="118" t="s">
        <v>445</v>
      </c>
      <c r="C90" s="118" t="s">
        <v>446</v>
      </c>
      <c r="D90" s="118" t="s">
        <v>60</v>
      </c>
      <c r="E90" s="118"/>
      <c r="F90" s="118" t="s">
        <v>61</v>
      </c>
      <c r="G90" s="118">
        <v>7</v>
      </c>
      <c r="H90" s="118">
        <v>7</v>
      </c>
      <c r="I90" s="118">
        <v>7</v>
      </c>
      <c r="J90" s="118">
        <v>7</v>
      </c>
      <c r="K90" s="118" t="s">
        <v>429</v>
      </c>
      <c r="L90" s="120" t="s">
        <v>115</v>
      </c>
      <c r="M90" s="120" t="s">
        <v>60</v>
      </c>
      <c r="N90" s="118"/>
      <c r="O90" s="118"/>
      <c r="P90" s="118"/>
      <c r="Q90" s="116"/>
      <c r="R90" s="116"/>
      <c r="S90" s="116"/>
      <c r="T90" s="116"/>
      <c r="U90" s="116"/>
      <c r="V90" s="116"/>
      <c r="W90" s="116"/>
      <c r="X90" s="116"/>
      <c r="Y90" s="116"/>
      <c r="Z90" s="116"/>
      <c r="AA90" s="116"/>
    </row>
    <row r="91" spans="1:27" ht="12.75">
      <c r="A91" s="118" t="s">
        <v>431</v>
      </c>
      <c r="B91" s="118" t="s">
        <v>432</v>
      </c>
      <c r="C91" s="118" t="s">
        <v>428</v>
      </c>
      <c r="D91" s="118" t="s">
        <v>60</v>
      </c>
      <c r="E91" s="118"/>
      <c r="F91" s="118" t="s">
        <v>72</v>
      </c>
      <c r="G91" s="118">
        <v>6</v>
      </c>
      <c r="H91" s="118">
        <v>6</v>
      </c>
      <c r="I91" s="118">
        <v>6</v>
      </c>
      <c r="J91" s="118">
        <v>6</v>
      </c>
      <c r="K91" s="118" t="s">
        <v>429</v>
      </c>
      <c r="L91" s="120" t="s">
        <v>430</v>
      </c>
      <c r="M91" s="120" t="s">
        <v>60</v>
      </c>
      <c r="N91" s="118"/>
      <c r="O91" s="118"/>
      <c r="P91" s="118"/>
      <c r="Q91" s="116"/>
      <c r="R91" s="116"/>
      <c r="S91" s="116"/>
      <c r="T91" s="116"/>
      <c r="U91" s="116"/>
      <c r="V91" s="116"/>
      <c r="W91" s="116"/>
      <c r="X91" s="116"/>
      <c r="Y91" s="116"/>
      <c r="Z91" s="116"/>
      <c r="AA91" s="116"/>
    </row>
    <row r="92" spans="1:27" ht="12.75">
      <c r="A92" s="118" t="s">
        <v>87</v>
      </c>
      <c r="B92" s="118" t="s">
        <v>88</v>
      </c>
      <c r="C92" s="118" t="s">
        <v>59</v>
      </c>
      <c r="D92" s="118" t="s">
        <v>60</v>
      </c>
      <c r="E92" s="118"/>
      <c r="F92" s="118" t="s">
        <v>72</v>
      </c>
      <c r="G92" s="118">
        <v>37</v>
      </c>
      <c r="H92" s="118">
        <v>37</v>
      </c>
      <c r="I92" s="118" t="s">
        <v>62</v>
      </c>
      <c r="J92" s="118">
        <v>30</v>
      </c>
      <c r="K92" s="118" t="s">
        <v>59</v>
      </c>
      <c r="L92" s="120" t="s">
        <v>56</v>
      </c>
      <c r="M92" s="120" t="s">
        <v>1639</v>
      </c>
      <c r="N92" s="118"/>
      <c r="O92" s="118"/>
      <c r="P92" s="118"/>
      <c r="Q92" s="116"/>
      <c r="R92" s="116"/>
      <c r="S92" s="116"/>
      <c r="T92" s="116"/>
      <c r="U92" s="116"/>
      <c r="V92" s="116"/>
      <c r="W92" s="116"/>
      <c r="X92" s="116"/>
      <c r="Y92" s="116"/>
      <c r="Z92" s="116"/>
      <c r="AA92" s="116"/>
    </row>
    <row r="93" spans="1:27" ht="12.75">
      <c r="A93" s="118" t="s">
        <v>92</v>
      </c>
      <c r="B93" s="118" t="s">
        <v>93</v>
      </c>
      <c r="C93" s="118" t="s">
        <v>59</v>
      </c>
      <c r="D93" s="118" t="s">
        <v>60</v>
      </c>
      <c r="E93" s="118"/>
      <c r="F93" s="118" t="s">
        <v>72</v>
      </c>
      <c r="G93" s="118">
        <v>47</v>
      </c>
      <c r="H93" s="118">
        <v>47</v>
      </c>
      <c r="I93" s="118" t="s">
        <v>62</v>
      </c>
      <c r="J93" s="118">
        <v>30</v>
      </c>
      <c r="K93" s="118" t="s">
        <v>59</v>
      </c>
      <c r="L93" s="120" t="s">
        <v>56</v>
      </c>
      <c r="M93" s="120" t="s">
        <v>1639</v>
      </c>
      <c r="N93" s="118"/>
      <c r="O93" s="118"/>
      <c r="P93" s="118"/>
      <c r="Q93" s="116"/>
      <c r="R93" s="116"/>
      <c r="S93" s="116"/>
      <c r="T93" s="116"/>
      <c r="U93" s="116"/>
      <c r="V93" s="116"/>
      <c r="W93" s="116"/>
      <c r="X93" s="116"/>
      <c r="Y93" s="116"/>
      <c r="Z93" s="116"/>
      <c r="AA93" s="116"/>
    </row>
    <row r="94" spans="1:27" ht="12.75">
      <c r="A94" s="118" t="s">
        <v>89</v>
      </c>
      <c r="B94" s="118" t="s">
        <v>90</v>
      </c>
      <c r="C94" s="118" t="s">
        <v>59</v>
      </c>
      <c r="D94" s="118" t="s">
        <v>60</v>
      </c>
      <c r="E94" s="118"/>
      <c r="F94" s="118" t="s">
        <v>72</v>
      </c>
      <c r="G94" s="118">
        <v>47</v>
      </c>
      <c r="H94" s="118">
        <v>47</v>
      </c>
      <c r="I94" s="118" t="s">
        <v>62</v>
      </c>
      <c r="J94" s="118">
        <v>30</v>
      </c>
      <c r="K94" s="118" t="s">
        <v>59</v>
      </c>
      <c r="L94" s="120" t="s">
        <v>91</v>
      </c>
      <c r="M94" s="120" t="s">
        <v>1639</v>
      </c>
      <c r="N94" s="118"/>
      <c r="O94" s="118"/>
      <c r="P94" s="118"/>
      <c r="Q94" s="116"/>
      <c r="R94" s="116"/>
      <c r="S94" s="116"/>
      <c r="T94" s="116"/>
      <c r="U94" s="116"/>
      <c r="V94" s="116"/>
      <c r="W94" s="116"/>
      <c r="X94" s="116"/>
      <c r="Y94" s="116"/>
      <c r="Z94" s="116"/>
      <c r="AA94" s="116"/>
    </row>
    <row r="95" spans="1:27" ht="12.75">
      <c r="A95" s="117" t="s">
        <v>1896</v>
      </c>
      <c r="B95" s="117" t="s">
        <v>1897</v>
      </c>
      <c r="D95" s="118" t="s">
        <v>60</v>
      </c>
      <c r="Q95" s="116"/>
      <c r="R95" s="116"/>
      <c r="S95" s="116"/>
      <c r="T95" s="116"/>
      <c r="U95" s="116"/>
      <c r="V95" s="116"/>
      <c r="W95" s="116"/>
      <c r="X95" s="116"/>
      <c r="Y95" s="116"/>
      <c r="Z95" s="116"/>
      <c r="AA95" s="116"/>
    </row>
    <row r="96" spans="1:27" ht="12.75">
      <c r="A96" s="118" t="s">
        <v>1513</v>
      </c>
      <c r="B96" s="118" t="s">
        <v>1514</v>
      </c>
      <c r="C96" s="118" t="s">
        <v>683</v>
      </c>
      <c r="D96" s="118" t="s">
        <v>32</v>
      </c>
      <c r="E96" s="118" t="s">
        <v>488</v>
      </c>
      <c r="F96" s="118" t="s">
        <v>72</v>
      </c>
      <c r="G96" s="118">
        <v>6</v>
      </c>
      <c r="H96" s="118">
        <v>15</v>
      </c>
      <c r="I96" s="118">
        <v>8</v>
      </c>
      <c r="J96" s="118">
        <v>8</v>
      </c>
      <c r="K96" s="118" t="s">
        <v>98</v>
      </c>
      <c r="L96" s="120">
        <v>1</v>
      </c>
      <c r="M96" s="120" t="s">
        <v>60</v>
      </c>
      <c r="N96" s="118"/>
      <c r="O96" s="118"/>
      <c r="P96" s="118"/>
      <c r="Q96" s="116"/>
      <c r="R96" s="116"/>
      <c r="S96" s="116"/>
      <c r="T96" s="116"/>
      <c r="U96" s="116"/>
      <c r="V96" s="116"/>
      <c r="W96" s="116"/>
      <c r="X96" s="116"/>
      <c r="Y96" s="116"/>
      <c r="Z96" s="116"/>
      <c r="AA96" s="116"/>
    </row>
    <row r="97" spans="1:27" ht="12.75">
      <c r="A97" s="118" t="s">
        <v>1628</v>
      </c>
      <c r="B97" s="118" t="s">
        <v>1627</v>
      </c>
      <c r="C97" s="118" t="s">
        <v>1629</v>
      </c>
      <c r="D97" s="118" t="s">
        <v>60</v>
      </c>
      <c r="E97" s="118"/>
      <c r="F97" s="118" t="s">
        <v>20</v>
      </c>
      <c r="G97" s="118">
        <v>11</v>
      </c>
      <c r="H97" s="118">
        <v>11</v>
      </c>
      <c r="I97" s="118">
        <v>12</v>
      </c>
      <c r="J97" s="118">
        <v>12</v>
      </c>
      <c r="K97" s="118" t="s">
        <v>429</v>
      </c>
      <c r="L97" s="120" t="s">
        <v>1630</v>
      </c>
      <c r="M97" s="120" t="s">
        <v>60</v>
      </c>
      <c r="N97" s="118"/>
      <c r="O97" s="118"/>
      <c r="P97" s="118"/>
      <c r="Q97" s="116"/>
      <c r="R97" s="116"/>
      <c r="S97" s="116"/>
      <c r="T97" s="116"/>
      <c r="U97" s="116"/>
      <c r="V97" s="116"/>
      <c r="W97" s="116"/>
      <c r="X97" s="116"/>
      <c r="Y97" s="116"/>
      <c r="Z97" s="116"/>
      <c r="AA97" s="116"/>
    </row>
    <row r="98" spans="1:27" ht="12.75">
      <c r="A98" s="118" t="s">
        <v>1898</v>
      </c>
      <c r="B98" s="118" t="s">
        <v>1484</v>
      </c>
      <c r="C98" s="118" t="s">
        <v>1457</v>
      </c>
      <c r="D98" s="118" t="s">
        <v>1919</v>
      </c>
      <c r="E98" s="118" t="s">
        <v>387</v>
      </c>
      <c r="F98" s="118" t="s">
        <v>72</v>
      </c>
      <c r="G98" s="121">
        <v>3</v>
      </c>
      <c r="H98" s="118">
        <v>4</v>
      </c>
      <c r="I98" s="118">
        <v>3</v>
      </c>
      <c r="J98" s="118">
        <v>3</v>
      </c>
      <c r="K98" s="118" t="s">
        <v>392</v>
      </c>
      <c r="L98" s="118" t="s">
        <v>1643</v>
      </c>
      <c r="M98" s="118" t="s">
        <v>1637</v>
      </c>
      <c r="N98" s="118"/>
      <c r="O98" s="118"/>
      <c r="P98" s="118"/>
      <c r="Q98" s="116"/>
      <c r="R98" s="116"/>
      <c r="S98" s="116"/>
      <c r="T98" s="116"/>
      <c r="U98" s="116"/>
      <c r="V98" s="116"/>
      <c r="W98" s="116"/>
      <c r="X98" s="116"/>
      <c r="Y98" s="116"/>
      <c r="Z98" s="116"/>
      <c r="AA98" s="116"/>
    </row>
    <row r="99" spans="1:27" ht="12.75">
      <c r="A99" s="118" t="s">
        <v>1899</v>
      </c>
      <c r="B99" s="118" t="s">
        <v>1900</v>
      </c>
      <c r="C99" s="118" t="s">
        <v>1457</v>
      </c>
      <c r="D99" s="118" t="s">
        <v>1919</v>
      </c>
      <c r="E99" s="118" t="s">
        <v>387</v>
      </c>
      <c r="F99" s="118" t="s">
        <v>72</v>
      </c>
      <c r="G99" s="121">
        <v>6</v>
      </c>
      <c r="H99" s="118">
        <v>6</v>
      </c>
      <c r="I99" s="118">
        <v>6</v>
      </c>
      <c r="J99" s="118">
        <v>6</v>
      </c>
      <c r="K99" s="118" t="s">
        <v>392</v>
      </c>
      <c r="L99" s="118" t="s">
        <v>1643</v>
      </c>
      <c r="M99" s="118" t="s">
        <v>1637</v>
      </c>
      <c r="N99" s="118"/>
      <c r="O99" s="118"/>
      <c r="P99" s="118"/>
      <c r="Q99" s="116"/>
      <c r="R99" s="116"/>
      <c r="S99" s="116"/>
      <c r="T99" s="116"/>
      <c r="U99" s="116"/>
      <c r="V99" s="116"/>
      <c r="W99" s="116"/>
      <c r="X99" s="116"/>
      <c r="Y99" s="116"/>
      <c r="Z99" s="116"/>
      <c r="AA99" s="116"/>
    </row>
    <row r="100" spans="1:27" ht="12.75">
      <c r="A100" s="118" t="s">
        <v>1901</v>
      </c>
      <c r="B100" s="118" t="s">
        <v>1482</v>
      </c>
      <c r="C100" s="118" t="s">
        <v>304</v>
      </c>
      <c r="D100" s="118" t="s">
        <v>1919</v>
      </c>
      <c r="E100" s="118" t="s">
        <v>387</v>
      </c>
      <c r="F100" s="118" t="s">
        <v>206</v>
      </c>
      <c r="G100" s="121">
        <v>1</v>
      </c>
      <c r="H100" s="118">
        <v>3</v>
      </c>
      <c r="I100" s="118">
        <v>3</v>
      </c>
      <c r="J100" s="118">
        <v>3</v>
      </c>
      <c r="K100" s="118" t="s">
        <v>392</v>
      </c>
      <c r="L100" s="118" t="s">
        <v>1902</v>
      </c>
      <c r="M100" s="118" t="s">
        <v>1637</v>
      </c>
      <c r="N100" s="118"/>
      <c r="O100" s="118"/>
      <c r="P100" s="118"/>
      <c r="Q100" s="116"/>
      <c r="R100" s="116"/>
      <c r="S100" s="116"/>
      <c r="T100" s="116"/>
      <c r="U100" s="116"/>
      <c r="V100" s="116"/>
      <c r="W100" s="116"/>
      <c r="X100" s="116"/>
      <c r="Y100" s="116"/>
      <c r="Z100" s="116"/>
      <c r="AA100" s="116"/>
    </row>
    <row r="101" spans="1:27" ht="12.75">
      <c r="A101" s="118" t="s">
        <v>1903</v>
      </c>
      <c r="B101" s="118" t="s">
        <v>1904</v>
      </c>
      <c r="C101" s="118" t="s">
        <v>304</v>
      </c>
      <c r="D101" s="118" t="s">
        <v>1919</v>
      </c>
      <c r="E101" s="118" t="s">
        <v>387</v>
      </c>
      <c r="F101" s="118" t="s">
        <v>206</v>
      </c>
      <c r="G101" s="121">
        <v>4</v>
      </c>
      <c r="H101" s="118">
        <v>5</v>
      </c>
      <c r="I101" s="118">
        <v>6</v>
      </c>
      <c r="J101" s="118">
        <v>6</v>
      </c>
      <c r="K101" s="118" t="s">
        <v>392</v>
      </c>
      <c r="L101" s="118" t="s">
        <v>1902</v>
      </c>
      <c r="M101" s="118" t="s">
        <v>1637</v>
      </c>
      <c r="N101" s="118"/>
      <c r="O101" s="118"/>
      <c r="P101" s="118"/>
      <c r="Q101" s="116"/>
      <c r="R101" s="116"/>
      <c r="S101" s="116"/>
      <c r="T101" s="116"/>
      <c r="U101" s="116"/>
      <c r="V101" s="116"/>
      <c r="W101" s="116"/>
      <c r="X101" s="116"/>
      <c r="Y101" s="116"/>
      <c r="Z101" s="116"/>
      <c r="AA101" s="116"/>
    </row>
    <row r="102" spans="1:27" ht="12.75">
      <c r="A102" s="118" t="s">
        <v>1760</v>
      </c>
      <c r="B102" s="118" t="s">
        <v>708</v>
      </c>
      <c r="C102" s="118" t="s">
        <v>55</v>
      </c>
      <c r="D102" s="118" t="s">
        <v>443</v>
      </c>
      <c r="E102" s="118"/>
      <c r="F102" s="118" t="s">
        <v>20</v>
      </c>
      <c r="G102" s="118">
        <v>2</v>
      </c>
      <c r="H102" s="118">
        <v>6</v>
      </c>
      <c r="I102" s="118">
        <v>5</v>
      </c>
      <c r="J102" s="118">
        <v>5</v>
      </c>
      <c r="K102" s="118" t="s">
        <v>98</v>
      </c>
      <c r="L102" s="120" t="s">
        <v>111</v>
      </c>
      <c r="M102" s="120" t="s">
        <v>60</v>
      </c>
      <c r="N102" s="118"/>
      <c r="O102" s="118"/>
      <c r="P102" s="118"/>
      <c r="Q102" s="116"/>
      <c r="R102" s="116"/>
      <c r="S102" s="116"/>
      <c r="T102" s="116"/>
      <c r="U102" s="116"/>
      <c r="V102" s="116"/>
      <c r="W102" s="116"/>
      <c r="X102" s="116"/>
      <c r="Y102" s="116"/>
      <c r="Z102" s="116"/>
      <c r="AA102" s="116"/>
    </row>
    <row r="103" spans="1:27" ht="12.75">
      <c r="A103" s="118" t="s">
        <v>1761</v>
      </c>
      <c r="B103" s="118" t="s">
        <v>1762</v>
      </c>
      <c r="C103" s="118" t="s">
        <v>55</v>
      </c>
      <c r="D103" s="118" t="s">
        <v>443</v>
      </c>
      <c r="E103" s="118"/>
      <c r="F103" s="118" t="s">
        <v>20</v>
      </c>
      <c r="G103" s="118">
        <v>8</v>
      </c>
      <c r="H103" s="118">
        <v>8</v>
      </c>
      <c r="I103" s="118">
        <v>7</v>
      </c>
      <c r="J103" s="118">
        <v>7</v>
      </c>
      <c r="K103" s="118" t="s">
        <v>98</v>
      </c>
      <c r="L103" s="120" t="s">
        <v>111</v>
      </c>
      <c r="M103" s="120" t="s">
        <v>60</v>
      </c>
      <c r="N103" s="118"/>
      <c r="O103" s="118"/>
      <c r="P103" s="118"/>
      <c r="Q103" s="116"/>
      <c r="R103" s="116"/>
      <c r="S103" s="116"/>
      <c r="T103" s="116"/>
      <c r="U103" s="116"/>
      <c r="V103" s="116"/>
      <c r="W103" s="116"/>
      <c r="X103" s="116"/>
      <c r="Y103" s="116"/>
      <c r="Z103" s="116"/>
      <c r="AA103" s="116"/>
    </row>
    <row r="104" spans="1:27" ht="12.75">
      <c r="A104" s="118" t="s">
        <v>1763</v>
      </c>
      <c r="B104" s="118" t="s">
        <v>1764</v>
      </c>
      <c r="C104" s="118" t="s">
        <v>55</v>
      </c>
      <c r="D104" s="118" t="s">
        <v>443</v>
      </c>
      <c r="E104" s="118"/>
      <c r="F104" s="118" t="s">
        <v>20</v>
      </c>
      <c r="G104" s="118">
        <v>12</v>
      </c>
      <c r="H104" s="118">
        <v>12</v>
      </c>
      <c r="I104" s="118">
        <v>10</v>
      </c>
      <c r="J104" s="118">
        <v>10</v>
      </c>
      <c r="K104" s="118" t="s">
        <v>98</v>
      </c>
      <c r="L104" s="120" t="s">
        <v>111</v>
      </c>
      <c r="M104" s="120" t="s">
        <v>60</v>
      </c>
      <c r="N104" s="118"/>
      <c r="O104" s="118"/>
      <c r="P104" s="118"/>
      <c r="Q104" s="116"/>
      <c r="R104" s="116"/>
      <c r="S104" s="116"/>
      <c r="T104" s="116"/>
      <c r="U104" s="116"/>
      <c r="V104" s="116"/>
      <c r="W104" s="116"/>
      <c r="X104" s="116"/>
      <c r="Y104" s="116"/>
      <c r="Z104" s="116"/>
      <c r="AA104" s="116"/>
    </row>
    <row r="105" spans="1:27" ht="12.75">
      <c r="A105" s="118" t="s">
        <v>1765</v>
      </c>
      <c r="B105" s="118" t="s">
        <v>1766</v>
      </c>
      <c r="C105" s="118" t="s">
        <v>55</v>
      </c>
      <c r="D105" s="118" t="s">
        <v>443</v>
      </c>
      <c r="E105" s="118"/>
      <c r="F105" s="118" t="s">
        <v>20</v>
      </c>
      <c r="G105" s="118">
        <v>15</v>
      </c>
      <c r="H105" s="118">
        <v>15</v>
      </c>
      <c r="I105" s="118">
        <v>13</v>
      </c>
      <c r="J105" s="118">
        <v>13</v>
      </c>
      <c r="K105" s="118" t="s">
        <v>98</v>
      </c>
      <c r="L105" s="120" t="s">
        <v>111</v>
      </c>
      <c r="M105" s="120" t="s">
        <v>60</v>
      </c>
      <c r="N105" s="118"/>
      <c r="O105" s="118"/>
      <c r="P105" s="118"/>
      <c r="Q105" s="116"/>
      <c r="R105" s="116"/>
      <c r="S105" s="116"/>
      <c r="T105" s="116"/>
      <c r="U105" s="116"/>
      <c r="V105" s="116"/>
      <c r="W105" s="116"/>
      <c r="X105" s="116"/>
      <c r="Y105" s="116"/>
      <c r="Z105" s="116"/>
      <c r="AA105" s="116"/>
    </row>
    <row r="106" spans="1:27" ht="12.75">
      <c r="A106" s="118" t="s">
        <v>1767</v>
      </c>
      <c r="B106" s="118" t="s">
        <v>1768</v>
      </c>
      <c r="C106" s="118" t="s">
        <v>55</v>
      </c>
      <c r="D106" s="118" t="s">
        <v>443</v>
      </c>
      <c r="E106" s="118"/>
      <c r="F106" s="118" t="s">
        <v>20</v>
      </c>
      <c r="G106" s="118">
        <v>16</v>
      </c>
      <c r="H106" s="118">
        <v>16</v>
      </c>
      <c r="I106" s="118">
        <v>15</v>
      </c>
      <c r="J106" s="118">
        <v>15</v>
      </c>
      <c r="K106" s="118" t="s">
        <v>98</v>
      </c>
      <c r="L106" s="120" t="s">
        <v>111</v>
      </c>
      <c r="M106" s="120" t="s">
        <v>60</v>
      </c>
      <c r="N106" s="118"/>
      <c r="O106" s="118"/>
      <c r="P106" s="118"/>
      <c r="Q106" s="116"/>
      <c r="R106" s="116"/>
      <c r="S106" s="116"/>
      <c r="T106" s="116"/>
      <c r="U106" s="116"/>
      <c r="V106" s="116"/>
      <c r="W106" s="116"/>
      <c r="X106" s="116"/>
      <c r="Y106" s="116"/>
      <c r="Z106" s="116"/>
      <c r="AA106" s="116"/>
    </row>
    <row r="107" spans="1:27" ht="12.75">
      <c r="A107" s="118" t="s">
        <v>1208</v>
      </c>
      <c r="B107" s="118" t="s">
        <v>1209</v>
      </c>
      <c r="C107" s="118" t="s">
        <v>59</v>
      </c>
      <c r="D107" s="118" t="s">
        <v>60</v>
      </c>
      <c r="E107" s="118"/>
      <c r="F107" s="118" t="s">
        <v>20</v>
      </c>
      <c r="G107" s="118">
        <v>14</v>
      </c>
      <c r="H107" s="118">
        <v>14</v>
      </c>
      <c r="I107" s="118">
        <v>8</v>
      </c>
      <c r="J107" s="118">
        <v>8</v>
      </c>
      <c r="K107" s="118" t="s">
        <v>59</v>
      </c>
      <c r="L107" s="120">
        <v>1</v>
      </c>
      <c r="M107" s="120" t="s">
        <v>1639</v>
      </c>
      <c r="N107" s="118"/>
      <c r="O107" s="118"/>
      <c r="P107" s="118"/>
      <c r="Q107" s="116"/>
      <c r="R107" s="116"/>
      <c r="S107" s="116"/>
      <c r="T107" s="116"/>
      <c r="U107" s="116"/>
      <c r="V107" s="116"/>
      <c r="W107" s="116"/>
      <c r="X107" s="116"/>
      <c r="Y107" s="116"/>
      <c r="Z107" s="116"/>
      <c r="AA107" s="116"/>
    </row>
    <row r="108" spans="1:27" ht="12.75">
      <c r="A108" s="118" t="s">
        <v>1210</v>
      </c>
      <c r="B108" s="118" t="s">
        <v>1211</v>
      </c>
      <c r="C108" s="118" t="s">
        <v>59</v>
      </c>
      <c r="D108" s="118" t="s">
        <v>60</v>
      </c>
      <c r="E108" s="118"/>
      <c r="F108" s="118" t="s">
        <v>20</v>
      </c>
      <c r="G108" s="118">
        <v>48</v>
      </c>
      <c r="H108" s="118">
        <v>48</v>
      </c>
      <c r="I108" s="118">
        <v>35</v>
      </c>
      <c r="J108" s="118">
        <v>35</v>
      </c>
      <c r="K108" s="118" t="s">
        <v>59</v>
      </c>
      <c r="L108" s="120">
        <v>44216</v>
      </c>
      <c r="M108" s="120" t="s">
        <v>1639</v>
      </c>
      <c r="N108" s="118"/>
      <c r="O108" s="118"/>
      <c r="P108" s="118"/>
      <c r="Q108" s="116"/>
      <c r="R108" s="116"/>
      <c r="S108" s="116"/>
      <c r="T108" s="116"/>
      <c r="U108" s="116"/>
      <c r="V108" s="116"/>
      <c r="W108" s="116"/>
      <c r="X108" s="116"/>
      <c r="Y108" s="116"/>
      <c r="Z108" s="116"/>
      <c r="AA108" s="116"/>
    </row>
    <row r="109" spans="1:27" ht="12.75">
      <c r="A109" s="118" t="s">
        <v>1212</v>
      </c>
      <c r="B109" s="118" t="s">
        <v>1213</v>
      </c>
      <c r="C109" s="118" t="s">
        <v>59</v>
      </c>
      <c r="D109" s="118" t="s">
        <v>60</v>
      </c>
      <c r="E109" s="118"/>
      <c r="F109" s="118" t="s">
        <v>20</v>
      </c>
      <c r="G109" s="118">
        <v>37</v>
      </c>
      <c r="H109" s="118">
        <v>37</v>
      </c>
      <c r="I109" s="118">
        <v>25</v>
      </c>
      <c r="J109" s="118">
        <v>25</v>
      </c>
      <c r="K109" s="118" t="s">
        <v>59</v>
      </c>
      <c r="L109" s="120">
        <v>44216</v>
      </c>
      <c r="M109" s="120" t="s">
        <v>1639</v>
      </c>
      <c r="N109" s="118"/>
      <c r="O109" s="118"/>
      <c r="P109" s="118"/>
      <c r="Q109" s="116"/>
      <c r="R109" s="116"/>
      <c r="S109" s="116"/>
      <c r="T109" s="116"/>
      <c r="U109" s="116"/>
      <c r="V109" s="116"/>
      <c r="W109" s="116"/>
      <c r="X109" s="116"/>
      <c r="Y109" s="116"/>
      <c r="Z109" s="116"/>
      <c r="AA109" s="116"/>
    </row>
    <row r="110" spans="1:27" ht="12.75">
      <c r="A110" s="118" t="s">
        <v>1521</v>
      </c>
      <c r="B110" s="118" t="s">
        <v>1522</v>
      </c>
      <c r="C110" s="118" t="s">
        <v>1346</v>
      </c>
      <c r="D110" s="118" t="s">
        <v>632</v>
      </c>
      <c r="E110" s="118"/>
      <c r="F110" s="118" t="s">
        <v>20</v>
      </c>
      <c r="G110" s="118">
        <v>4</v>
      </c>
      <c r="H110" s="118">
        <v>8</v>
      </c>
      <c r="I110" s="118">
        <v>7</v>
      </c>
      <c r="J110" s="118">
        <v>7</v>
      </c>
      <c r="K110" s="118" t="s">
        <v>98</v>
      </c>
      <c r="L110" s="120" t="s">
        <v>1641</v>
      </c>
      <c r="M110" s="120" t="s">
        <v>1637</v>
      </c>
      <c r="N110" s="118"/>
      <c r="O110" s="118"/>
      <c r="P110" s="118"/>
      <c r="Q110" s="116"/>
      <c r="R110" s="116"/>
      <c r="S110" s="116"/>
      <c r="T110" s="116"/>
      <c r="U110" s="116"/>
      <c r="V110" s="116"/>
      <c r="W110" s="116"/>
      <c r="X110" s="116"/>
      <c r="Y110" s="116"/>
      <c r="Z110" s="116"/>
      <c r="AA110" s="116"/>
    </row>
    <row r="111" spans="1:27" ht="12.75">
      <c r="A111" s="118" t="s">
        <v>777</v>
      </c>
      <c r="B111" s="118" t="s">
        <v>778</v>
      </c>
      <c r="C111" s="118" t="s">
        <v>779</v>
      </c>
      <c r="D111" s="118" t="s">
        <v>226</v>
      </c>
      <c r="E111" s="118"/>
      <c r="F111" s="118" t="s">
        <v>72</v>
      </c>
      <c r="G111" s="119">
        <v>7</v>
      </c>
      <c r="H111" s="118">
        <v>8</v>
      </c>
      <c r="I111" s="118">
        <v>2</v>
      </c>
      <c r="J111" s="118">
        <v>6</v>
      </c>
      <c r="K111" s="118" t="s">
        <v>780</v>
      </c>
      <c r="L111" s="120">
        <v>1</v>
      </c>
      <c r="M111" s="120" t="s">
        <v>60</v>
      </c>
      <c r="N111" s="118"/>
      <c r="O111" s="118"/>
      <c r="P111" s="118"/>
      <c r="Q111" s="116"/>
      <c r="R111" s="116"/>
      <c r="S111" s="116"/>
      <c r="T111" s="116"/>
      <c r="U111" s="116"/>
      <c r="V111" s="116"/>
      <c r="W111" s="116"/>
      <c r="X111" s="116"/>
      <c r="Y111" s="116"/>
      <c r="Z111" s="116"/>
      <c r="AA111" s="116"/>
    </row>
    <row r="112" spans="1:27" ht="12.75">
      <c r="A112" s="118" t="s">
        <v>232</v>
      </c>
      <c r="B112" s="118" t="s">
        <v>233</v>
      </c>
      <c r="C112" s="118" t="s">
        <v>225</v>
      </c>
      <c r="D112" s="118" t="s">
        <v>18</v>
      </c>
      <c r="E112" s="118" t="s">
        <v>226</v>
      </c>
      <c r="F112" s="118" t="s">
        <v>72</v>
      </c>
      <c r="G112" s="118">
        <v>16</v>
      </c>
      <c r="H112" s="118">
        <v>20</v>
      </c>
      <c r="I112" s="118">
        <v>17</v>
      </c>
      <c r="J112" s="118">
        <v>17</v>
      </c>
      <c r="K112" s="118"/>
      <c r="L112" s="120" t="s">
        <v>111</v>
      </c>
      <c r="M112" s="120" t="s">
        <v>1637</v>
      </c>
      <c r="N112" s="118"/>
      <c r="O112" s="118"/>
      <c r="P112" s="118"/>
      <c r="Q112" s="116"/>
      <c r="R112" s="116"/>
      <c r="S112" s="116"/>
      <c r="T112" s="116"/>
      <c r="U112" s="116"/>
      <c r="V112" s="116"/>
      <c r="W112" s="116"/>
      <c r="X112" s="116"/>
      <c r="Y112" s="116"/>
      <c r="Z112" s="116"/>
      <c r="AA112" s="116"/>
    </row>
    <row r="113" spans="1:27" ht="12.75">
      <c r="A113" s="118" t="s">
        <v>229</v>
      </c>
      <c r="B113" s="118" t="s">
        <v>230</v>
      </c>
      <c r="C113" s="118" t="s">
        <v>225</v>
      </c>
      <c r="D113" s="118" t="s">
        <v>18</v>
      </c>
      <c r="E113" s="118" t="s">
        <v>226</v>
      </c>
      <c r="F113" s="118" t="s">
        <v>20</v>
      </c>
      <c r="G113" s="118">
        <v>7</v>
      </c>
      <c r="H113" s="118">
        <v>9</v>
      </c>
      <c r="I113" s="118">
        <v>8</v>
      </c>
      <c r="J113" s="118">
        <v>8</v>
      </c>
      <c r="K113" s="118"/>
      <c r="L113" s="120" t="s">
        <v>231</v>
      </c>
      <c r="M113" s="120" t="s">
        <v>1637</v>
      </c>
      <c r="N113" s="118"/>
      <c r="O113" s="118"/>
      <c r="P113" s="118"/>
      <c r="Q113" s="116"/>
      <c r="R113" s="116"/>
      <c r="S113" s="116"/>
      <c r="T113" s="116"/>
      <c r="U113" s="116"/>
      <c r="V113" s="116"/>
      <c r="W113" s="116"/>
      <c r="X113" s="116"/>
      <c r="Y113" s="116"/>
      <c r="Z113" s="116"/>
      <c r="AA113" s="116"/>
    </row>
    <row r="114" spans="1:27" ht="12.75">
      <c r="A114" s="118" t="s">
        <v>223</v>
      </c>
      <c r="B114" s="118" t="s">
        <v>224</v>
      </c>
      <c r="C114" s="118" t="s">
        <v>225</v>
      </c>
      <c r="D114" s="118" t="s">
        <v>18</v>
      </c>
      <c r="E114" s="118" t="s">
        <v>226</v>
      </c>
      <c r="F114" s="118" t="s">
        <v>20</v>
      </c>
      <c r="G114" s="118">
        <v>1</v>
      </c>
      <c r="H114" s="118" t="s">
        <v>227</v>
      </c>
      <c r="I114" s="118">
        <v>1</v>
      </c>
      <c r="J114" s="118">
        <v>1</v>
      </c>
      <c r="K114" s="118"/>
      <c r="L114" s="120" t="s">
        <v>228</v>
      </c>
      <c r="M114" s="120" t="s">
        <v>1637</v>
      </c>
      <c r="N114" s="118"/>
      <c r="O114" s="118"/>
      <c r="P114" s="118"/>
      <c r="Q114" s="116"/>
      <c r="R114" s="116"/>
      <c r="S114" s="116"/>
      <c r="T114" s="116"/>
      <c r="U114" s="116"/>
      <c r="V114" s="116"/>
      <c r="W114" s="116"/>
      <c r="X114" s="116"/>
      <c r="Y114" s="116"/>
      <c r="Z114" s="116"/>
      <c r="AA114" s="116"/>
    </row>
    <row r="115" spans="1:27" ht="12.75">
      <c r="A115" s="118" t="s">
        <v>1179</v>
      </c>
      <c r="B115" s="118" t="s">
        <v>1180</v>
      </c>
      <c r="C115" s="118" t="s">
        <v>59</v>
      </c>
      <c r="D115" s="118" t="s">
        <v>60</v>
      </c>
      <c r="E115" s="118"/>
      <c r="F115" s="118" t="s">
        <v>20</v>
      </c>
      <c r="G115" s="119">
        <v>3</v>
      </c>
      <c r="H115" s="118">
        <v>5</v>
      </c>
      <c r="I115" s="118">
        <v>4</v>
      </c>
      <c r="J115" s="118">
        <v>4</v>
      </c>
      <c r="K115" s="118" t="s">
        <v>59</v>
      </c>
      <c r="L115" s="120" t="s">
        <v>1643</v>
      </c>
      <c r="M115" s="120" t="s">
        <v>1639</v>
      </c>
      <c r="N115" s="118"/>
      <c r="O115" s="118"/>
      <c r="P115" s="118"/>
      <c r="Q115" s="116"/>
      <c r="R115" s="116"/>
      <c r="S115" s="116"/>
      <c r="T115" s="116"/>
      <c r="U115" s="116"/>
      <c r="V115" s="116"/>
      <c r="W115" s="116"/>
      <c r="X115" s="116"/>
      <c r="Y115" s="116"/>
      <c r="Z115" s="116"/>
      <c r="AA115" s="116"/>
    </row>
    <row r="116" spans="1:27" ht="12.75">
      <c r="A116" s="118" t="s">
        <v>1181</v>
      </c>
      <c r="B116" s="118" t="s">
        <v>1182</v>
      </c>
      <c r="C116" s="118" t="s">
        <v>59</v>
      </c>
      <c r="D116" s="118" t="s">
        <v>60</v>
      </c>
      <c r="E116" s="118"/>
      <c r="F116" s="118" t="s">
        <v>72</v>
      </c>
      <c r="G116" s="118">
        <v>10</v>
      </c>
      <c r="H116" s="118">
        <v>10</v>
      </c>
      <c r="I116" s="118">
        <v>8</v>
      </c>
      <c r="J116" s="118">
        <v>8</v>
      </c>
      <c r="K116" s="118" t="s">
        <v>59</v>
      </c>
      <c r="L116" s="120" t="s">
        <v>1643</v>
      </c>
      <c r="M116" s="120" t="s">
        <v>1639</v>
      </c>
      <c r="N116" s="118"/>
      <c r="O116" s="118"/>
      <c r="P116" s="118"/>
      <c r="Q116" s="116"/>
      <c r="R116" s="116"/>
      <c r="S116" s="116"/>
      <c r="T116" s="116"/>
      <c r="U116" s="116"/>
      <c r="V116" s="116"/>
      <c r="W116" s="116"/>
      <c r="X116" s="116"/>
      <c r="Y116" s="116"/>
      <c r="Z116" s="116"/>
      <c r="AA116" s="116"/>
    </row>
    <row r="117" spans="1:27" ht="12.75">
      <c r="A117" s="118" t="s">
        <v>1183</v>
      </c>
      <c r="B117" s="118" t="s">
        <v>1184</v>
      </c>
      <c r="C117" s="118" t="s">
        <v>59</v>
      </c>
      <c r="D117" s="118" t="s">
        <v>60</v>
      </c>
      <c r="E117" s="118"/>
      <c r="F117" s="118" t="s">
        <v>61</v>
      </c>
      <c r="G117" s="119">
        <v>1</v>
      </c>
      <c r="H117" s="118">
        <v>3</v>
      </c>
      <c r="I117" s="118">
        <v>2</v>
      </c>
      <c r="J117" s="118">
        <v>2</v>
      </c>
      <c r="K117" s="118" t="s">
        <v>59</v>
      </c>
      <c r="L117" s="120" t="s">
        <v>1641</v>
      </c>
      <c r="M117" s="120" t="s">
        <v>1639</v>
      </c>
      <c r="N117" s="118"/>
      <c r="O117" s="118"/>
      <c r="P117" s="118"/>
      <c r="Q117" s="116"/>
      <c r="R117" s="116"/>
      <c r="S117" s="116"/>
      <c r="T117" s="116"/>
      <c r="U117" s="116"/>
      <c r="V117" s="116"/>
      <c r="W117" s="116"/>
      <c r="X117" s="116"/>
      <c r="Y117" s="116"/>
      <c r="Z117" s="116"/>
      <c r="AA117" s="116"/>
    </row>
    <row r="118" spans="1:27" ht="12.75">
      <c r="A118" s="122" t="s">
        <v>1850</v>
      </c>
      <c r="B118" s="122" t="s">
        <v>1851</v>
      </c>
      <c r="C118" s="122" t="s">
        <v>205</v>
      </c>
      <c r="D118" s="122" t="s">
        <v>411</v>
      </c>
      <c r="E118" s="122" t="s">
        <v>622</v>
      </c>
      <c r="F118" s="122" t="s">
        <v>20</v>
      </c>
      <c r="G118" s="125">
        <v>6</v>
      </c>
      <c r="H118" s="122">
        <v>9</v>
      </c>
      <c r="I118" s="122">
        <v>8</v>
      </c>
      <c r="J118" s="122">
        <v>8</v>
      </c>
      <c r="K118" s="122" t="s">
        <v>98</v>
      </c>
      <c r="L118" s="124" t="s">
        <v>111</v>
      </c>
      <c r="M118" s="124" t="s">
        <v>60</v>
      </c>
      <c r="N118" s="122"/>
      <c r="O118" s="122"/>
      <c r="P118" s="122"/>
      <c r="Q118" s="116"/>
      <c r="R118" s="116"/>
      <c r="S118" s="116"/>
      <c r="T118" s="116"/>
      <c r="U118" s="116"/>
      <c r="V118" s="116"/>
      <c r="W118" s="116"/>
      <c r="X118" s="116"/>
      <c r="Y118" s="116"/>
      <c r="Z118" s="116"/>
      <c r="AA118" s="116"/>
    </row>
    <row r="119" spans="1:27" ht="12.75">
      <c r="A119" s="122" t="s">
        <v>1852</v>
      </c>
      <c r="B119" s="122" t="s">
        <v>1853</v>
      </c>
      <c r="C119" s="122" t="s">
        <v>205</v>
      </c>
      <c r="D119" s="122" t="s">
        <v>411</v>
      </c>
      <c r="E119" s="122" t="s">
        <v>622</v>
      </c>
      <c r="F119" s="122" t="s">
        <v>20</v>
      </c>
      <c r="G119" s="125">
        <v>8</v>
      </c>
      <c r="H119" s="122">
        <v>12</v>
      </c>
      <c r="I119" s="122">
        <v>12</v>
      </c>
      <c r="J119" s="122">
        <v>12</v>
      </c>
      <c r="K119" s="122" t="s">
        <v>98</v>
      </c>
      <c r="L119" s="124" t="s">
        <v>111</v>
      </c>
      <c r="M119" s="124" t="s">
        <v>60</v>
      </c>
      <c r="N119" s="122"/>
      <c r="O119" s="122"/>
      <c r="P119" s="122"/>
      <c r="Q119" s="116"/>
      <c r="R119" s="116"/>
      <c r="S119" s="116"/>
      <c r="T119" s="116"/>
      <c r="U119" s="116"/>
      <c r="V119" s="116"/>
      <c r="W119" s="116"/>
      <c r="X119" s="116"/>
      <c r="Y119" s="116"/>
      <c r="Z119" s="116"/>
      <c r="AA119" s="116"/>
    </row>
    <row r="120" spans="1:27" ht="12.75">
      <c r="A120" s="122" t="s">
        <v>1872</v>
      </c>
      <c r="B120" s="122" t="s">
        <v>1873</v>
      </c>
      <c r="C120" s="122" t="s">
        <v>711</v>
      </c>
      <c r="D120" s="122" t="s">
        <v>324</v>
      </c>
      <c r="E120" s="122" t="s">
        <v>110</v>
      </c>
      <c r="F120" s="122" t="s">
        <v>61</v>
      </c>
      <c r="G120" s="122">
        <v>9</v>
      </c>
      <c r="H120" s="122">
        <v>14</v>
      </c>
      <c r="I120" s="122">
        <v>10</v>
      </c>
      <c r="J120" s="122">
        <v>10</v>
      </c>
      <c r="K120" s="122" t="s">
        <v>98</v>
      </c>
      <c r="L120" s="124" t="s">
        <v>1641</v>
      </c>
      <c r="M120" s="124" t="s">
        <v>60</v>
      </c>
      <c r="N120" s="122"/>
      <c r="O120" s="122"/>
      <c r="P120" s="122"/>
      <c r="Q120" s="116"/>
      <c r="R120" s="116"/>
      <c r="S120" s="116"/>
      <c r="T120" s="116"/>
      <c r="U120" s="116"/>
      <c r="V120" s="116"/>
      <c r="W120" s="116"/>
      <c r="X120" s="116"/>
      <c r="Y120" s="116"/>
      <c r="Z120" s="116"/>
      <c r="AA120" s="116"/>
    </row>
    <row r="121" spans="1:27" ht="12.75">
      <c r="A121" s="122" t="s">
        <v>1874</v>
      </c>
      <c r="B121" s="122" t="s">
        <v>1324</v>
      </c>
      <c r="C121" s="122" t="s">
        <v>711</v>
      </c>
      <c r="D121" s="122" t="s">
        <v>324</v>
      </c>
      <c r="E121" s="122" t="s">
        <v>110</v>
      </c>
      <c r="F121" s="122" t="s">
        <v>61</v>
      </c>
      <c r="G121" s="122">
        <v>5</v>
      </c>
      <c r="H121" s="122">
        <v>8</v>
      </c>
      <c r="I121" s="122">
        <v>6</v>
      </c>
      <c r="J121" s="122">
        <v>6</v>
      </c>
      <c r="K121" s="122" t="s">
        <v>98</v>
      </c>
      <c r="L121" s="124" t="s">
        <v>1641</v>
      </c>
      <c r="M121" s="124" t="s">
        <v>60</v>
      </c>
      <c r="N121" s="122"/>
      <c r="O121" s="122"/>
      <c r="P121" s="122"/>
      <c r="Q121" s="116"/>
      <c r="R121" s="116"/>
      <c r="S121" s="116"/>
      <c r="T121" s="116"/>
      <c r="U121" s="116"/>
      <c r="V121" s="116"/>
      <c r="W121" s="116"/>
      <c r="X121" s="116"/>
      <c r="Y121" s="116"/>
      <c r="Z121" s="116"/>
      <c r="AA121" s="116"/>
    </row>
    <row r="122" spans="1:27" ht="12.75">
      <c r="A122" s="118" t="s">
        <v>1165</v>
      </c>
      <c r="B122" s="118" t="s">
        <v>1166</v>
      </c>
      <c r="C122" s="118" t="s">
        <v>1167</v>
      </c>
      <c r="D122" s="118" t="s">
        <v>60</v>
      </c>
      <c r="E122" s="118" t="s">
        <v>97</v>
      </c>
      <c r="F122" s="118" t="s">
        <v>72</v>
      </c>
      <c r="G122" s="119">
        <v>4</v>
      </c>
      <c r="H122" s="118"/>
      <c r="I122" s="118">
        <v>7</v>
      </c>
      <c r="J122" s="118">
        <v>7</v>
      </c>
      <c r="K122" s="118" t="s">
        <v>98</v>
      </c>
      <c r="L122" s="120" t="s">
        <v>1650</v>
      </c>
      <c r="M122" s="120" t="s">
        <v>60</v>
      </c>
      <c r="N122" s="118"/>
      <c r="O122" s="118"/>
      <c r="P122" s="118"/>
      <c r="Q122" s="116"/>
      <c r="R122" s="116"/>
      <c r="S122" s="116"/>
      <c r="T122" s="116"/>
      <c r="U122" s="116"/>
      <c r="V122" s="116"/>
      <c r="W122" s="116"/>
      <c r="X122" s="116"/>
      <c r="Y122" s="116"/>
      <c r="Z122" s="116"/>
      <c r="AA122" s="116"/>
    </row>
    <row r="123" spans="1:27" ht="12.75">
      <c r="A123" s="118" t="s">
        <v>1911</v>
      </c>
      <c r="B123" s="118" t="s">
        <v>850</v>
      </c>
      <c r="C123" s="118" t="s">
        <v>309</v>
      </c>
      <c r="D123" s="118" t="s">
        <v>807</v>
      </c>
      <c r="E123" s="118" t="s">
        <v>1918</v>
      </c>
      <c r="F123" s="118" t="s">
        <v>61</v>
      </c>
      <c r="G123" s="121">
        <v>6</v>
      </c>
      <c r="H123" s="118">
        <v>6</v>
      </c>
      <c r="I123" s="118">
        <v>6</v>
      </c>
      <c r="J123" s="118">
        <v>6</v>
      </c>
      <c r="K123" s="118" t="s">
        <v>846</v>
      </c>
      <c r="L123" s="118" t="s">
        <v>1647</v>
      </c>
      <c r="M123" s="118" t="s">
        <v>60</v>
      </c>
      <c r="N123" s="118"/>
      <c r="O123" s="118"/>
      <c r="P123" s="118"/>
      <c r="Q123" s="116"/>
      <c r="R123" s="116"/>
      <c r="S123" s="116"/>
      <c r="T123" s="116"/>
      <c r="U123" s="116"/>
      <c r="V123" s="116"/>
      <c r="W123" s="116"/>
      <c r="X123" s="116"/>
      <c r="Y123" s="116"/>
      <c r="Z123" s="116"/>
      <c r="AA123" s="116"/>
    </row>
    <row r="124" spans="1:27" ht="12.75">
      <c r="A124" s="118" t="s">
        <v>1912</v>
      </c>
      <c r="B124" s="118" t="s">
        <v>845</v>
      </c>
      <c r="C124" s="118" t="s">
        <v>309</v>
      </c>
      <c r="D124" s="118" t="s">
        <v>807</v>
      </c>
      <c r="E124" s="118" t="s">
        <v>1918</v>
      </c>
      <c r="F124" s="118" t="s">
        <v>61</v>
      </c>
      <c r="G124" s="121">
        <v>0.5</v>
      </c>
      <c r="H124" s="118">
        <v>1</v>
      </c>
      <c r="I124" s="118">
        <v>1</v>
      </c>
      <c r="J124" s="118">
        <v>1</v>
      </c>
      <c r="K124" s="118" t="s">
        <v>846</v>
      </c>
      <c r="L124" s="118" t="s">
        <v>1647</v>
      </c>
      <c r="M124" s="118" t="s">
        <v>60</v>
      </c>
      <c r="N124" s="118"/>
      <c r="O124" s="118"/>
      <c r="P124" s="118"/>
      <c r="Q124" s="116"/>
      <c r="R124" s="116"/>
      <c r="S124" s="116"/>
      <c r="T124" s="116"/>
      <c r="U124" s="116"/>
      <c r="V124" s="116"/>
      <c r="W124" s="116"/>
      <c r="X124" s="116"/>
      <c r="Y124" s="116"/>
      <c r="Z124" s="116"/>
      <c r="AA124" s="116"/>
    </row>
    <row r="125" spans="1:27" ht="12.75">
      <c r="A125" s="118" t="s">
        <v>1913</v>
      </c>
      <c r="B125" s="118" t="s">
        <v>852</v>
      </c>
      <c r="C125" s="118" t="s">
        <v>309</v>
      </c>
      <c r="D125" s="118" t="s">
        <v>807</v>
      </c>
      <c r="E125" s="118" t="s">
        <v>1918</v>
      </c>
      <c r="F125" s="118" t="s">
        <v>20</v>
      </c>
      <c r="G125" s="121">
        <v>7</v>
      </c>
      <c r="H125" s="118">
        <v>7</v>
      </c>
      <c r="I125" s="118">
        <v>6</v>
      </c>
      <c r="J125" s="118">
        <v>6</v>
      </c>
      <c r="K125" s="118" t="s">
        <v>846</v>
      </c>
      <c r="L125" s="118" t="s">
        <v>1643</v>
      </c>
      <c r="M125" s="118" t="s">
        <v>60</v>
      </c>
      <c r="N125" s="118"/>
      <c r="O125" s="118"/>
      <c r="P125" s="118"/>
      <c r="Q125" s="116"/>
      <c r="R125" s="116"/>
      <c r="S125" s="116"/>
      <c r="T125" s="116"/>
      <c r="U125" s="116"/>
      <c r="V125" s="116"/>
      <c r="W125" s="116"/>
      <c r="X125" s="116"/>
      <c r="Y125" s="116"/>
      <c r="Z125" s="116"/>
      <c r="AA125" s="116"/>
    </row>
    <row r="126" spans="1:27" ht="12.75">
      <c r="A126" s="118" t="s">
        <v>1914</v>
      </c>
      <c r="B126" s="118" t="s">
        <v>854</v>
      </c>
      <c r="C126" s="118" t="s">
        <v>309</v>
      </c>
      <c r="D126" s="118" t="s">
        <v>807</v>
      </c>
      <c r="E126" s="118" t="s">
        <v>1918</v>
      </c>
      <c r="F126" s="118" t="s">
        <v>20</v>
      </c>
      <c r="G126" s="121">
        <v>15</v>
      </c>
      <c r="H126" s="118">
        <v>15</v>
      </c>
      <c r="I126" s="118">
        <v>13</v>
      </c>
      <c r="J126" s="118">
        <v>13</v>
      </c>
      <c r="K126" s="118" t="s">
        <v>846</v>
      </c>
      <c r="L126" s="118">
        <v>10</v>
      </c>
      <c r="M126" s="118" t="s">
        <v>60</v>
      </c>
      <c r="N126" s="118"/>
      <c r="O126" s="118"/>
      <c r="P126" s="118"/>
      <c r="Q126" s="116"/>
      <c r="R126" s="116"/>
      <c r="S126" s="116"/>
      <c r="T126" s="116"/>
      <c r="U126" s="116"/>
      <c r="V126" s="116"/>
      <c r="W126" s="116"/>
      <c r="X126" s="116"/>
      <c r="Y126" s="116"/>
      <c r="Z126" s="116"/>
      <c r="AA126" s="116"/>
    </row>
    <row r="127" spans="1:27" ht="12.75">
      <c r="A127" s="118" t="s">
        <v>1915</v>
      </c>
      <c r="B127" s="118" t="s">
        <v>856</v>
      </c>
      <c r="C127" s="118" t="s">
        <v>309</v>
      </c>
      <c r="D127" s="118" t="s">
        <v>807</v>
      </c>
      <c r="E127" s="118" t="s">
        <v>1918</v>
      </c>
      <c r="F127" s="118" t="s">
        <v>20</v>
      </c>
      <c r="G127" s="121">
        <v>14</v>
      </c>
      <c r="H127" s="118">
        <v>14</v>
      </c>
      <c r="I127" s="118">
        <v>15</v>
      </c>
      <c r="J127" s="118">
        <v>15</v>
      </c>
      <c r="K127" s="118" t="s">
        <v>846</v>
      </c>
      <c r="L127" s="118" t="s">
        <v>1643</v>
      </c>
      <c r="M127" s="118" t="s">
        <v>60</v>
      </c>
      <c r="N127" s="118"/>
      <c r="O127" s="118"/>
      <c r="P127" s="118"/>
      <c r="Q127" s="116"/>
      <c r="R127" s="116"/>
      <c r="S127" s="116"/>
      <c r="T127" s="116"/>
      <c r="U127" s="116"/>
      <c r="V127" s="116"/>
      <c r="W127" s="116"/>
      <c r="X127" s="116"/>
      <c r="Y127" s="116"/>
      <c r="Z127" s="116"/>
      <c r="AA127" s="116"/>
    </row>
    <row r="128" spans="1:27" ht="12.75">
      <c r="A128" s="118" t="s">
        <v>1916</v>
      </c>
      <c r="B128" s="118" t="s">
        <v>858</v>
      </c>
      <c r="C128" s="118" t="s">
        <v>309</v>
      </c>
      <c r="D128" s="118" t="s">
        <v>807</v>
      </c>
      <c r="E128" s="118" t="s">
        <v>1918</v>
      </c>
      <c r="F128" s="118" t="s">
        <v>72</v>
      </c>
      <c r="G128" s="121">
        <v>10</v>
      </c>
      <c r="H128" s="118">
        <v>10</v>
      </c>
      <c r="I128" s="118">
        <v>10</v>
      </c>
      <c r="J128" s="118">
        <v>10</v>
      </c>
      <c r="K128" s="118" t="s">
        <v>846</v>
      </c>
      <c r="L128" s="118" t="s">
        <v>1655</v>
      </c>
      <c r="M128" s="118" t="s">
        <v>60</v>
      </c>
      <c r="N128" s="118"/>
      <c r="O128" s="118"/>
      <c r="P128" s="118"/>
      <c r="Q128" s="116"/>
      <c r="R128" s="116"/>
      <c r="S128" s="116"/>
      <c r="T128" s="116"/>
      <c r="U128" s="116"/>
      <c r="V128" s="116"/>
      <c r="W128" s="116"/>
      <c r="X128" s="116"/>
      <c r="Y128" s="116"/>
      <c r="Z128" s="116"/>
      <c r="AA128" s="116"/>
    </row>
    <row r="129" spans="1:27" ht="12.75">
      <c r="A129" s="118" t="s">
        <v>1917</v>
      </c>
      <c r="B129" s="118" t="s">
        <v>848</v>
      </c>
      <c r="C129" s="118" t="s">
        <v>309</v>
      </c>
      <c r="D129" s="118" t="s">
        <v>807</v>
      </c>
      <c r="E129" s="118" t="s">
        <v>1918</v>
      </c>
      <c r="F129" s="118" t="s">
        <v>61</v>
      </c>
      <c r="G129" s="121">
        <v>6</v>
      </c>
      <c r="H129" s="118">
        <v>6</v>
      </c>
      <c r="I129" s="118">
        <v>5</v>
      </c>
      <c r="J129" s="118">
        <v>5</v>
      </c>
      <c r="K129" s="118" t="s">
        <v>846</v>
      </c>
      <c r="L129" s="118" t="s">
        <v>1647</v>
      </c>
      <c r="M129" s="118" t="s">
        <v>60</v>
      </c>
      <c r="N129" s="118"/>
      <c r="O129" s="118"/>
      <c r="P129" s="118"/>
      <c r="Q129" s="116"/>
      <c r="R129" s="116"/>
      <c r="S129" s="116"/>
      <c r="T129" s="116"/>
      <c r="U129" s="116"/>
      <c r="V129" s="116"/>
      <c r="W129" s="116"/>
      <c r="X129" s="116"/>
      <c r="Y129" s="116"/>
      <c r="Z129" s="116"/>
      <c r="AA129" s="116"/>
    </row>
    <row r="130" spans="1:27" ht="12.75">
      <c r="A130" s="118" t="s">
        <v>1274</v>
      </c>
      <c r="B130" s="118" t="s">
        <v>1275</v>
      </c>
      <c r="C130" s="118" t="s">
        <v>1276</v>
      </c>
      <c r="D130" s="118" t="s">
        <v>60</v>
      </c>
      <c r="E130" s="118"/>
      <c r="F130" s="118" t="s">
        <v>72</v>
      </c>
      <c r="G130" s="119">
        <v>8</v>
      </c>
      <c r="H130" s="118">
        <v>12</v>
      </c>
      <c r="I130" s="118">
        <v>9</v>
      </c>
      <c r="J130" s="118">
        <v>9</v>
      </c>
      <c r="K130" s="118" t="s">
        <v>98</v>
      </c>
      <c r="L130" s="120">
        <v>1</v>
      </c>
      <c r="M130" s="120" t="s">
        <v>60</v>
      </c>
      <c r="N130" s="118"/>
      <c r="O130" s="118"/>
      <c r="P130" s="118"/>
      <c r="Q130" s="116"/>
      <c r="R130" s="116"/>
      <c r="S130" s="116"/>
      <c r="T130" s="116"/>
      <c r="U130" s="116"/>
      <c r="V130" s="116"/>
      <c r="W130" s="116"/>
      <c r="X130" s="116"/>
      <c r="Y130" s="116"/>
      <c r="Z130" s="116"/>
      <c r="AA130" s="116"/>
    </row>
    <row r="131" spans="1:27" ht="12.75">
      <c r="A131" s="118" t="s">
        <v>1277</v>
      </c>
      <c r="B131" s="118" t="s">
        <v>1278</v>
      </c>
      <c r="C131" s="118" t="s">
        <v>1276</v>
      </c>
      <c r="D131" s="118" t="s">
        <v>60</v>
      </c>
      <c r="E131" s="118"/>
      <c r="F131" s="118" t="s">
        <v>72</v>
      </c>
      <c r="G131" s="118">
        <v>17</v>
      </c>
      <c r="H131" s="118">
        <v>17</v>
      </c>
      <c r="I131" s="118">
        <v>16</v>
      </c>
      <c r="J131" s="118">
        <v>16</v>
      </c>
      <c r="K131" s="118" t="s">
        <v>98</v>
      </c>
      <c r="L131" s="120">
        <v>1</v>
      </c>
      <c r="M131" s="120" t="s">
        <v>60</v>
      </c>
      <c r="N131" s="118"/>
      <c r="O131" s="118"/>
      <c r="P131" s="118"/>
      <c r="Q131" s="116"/>
      <c r="R131" s="116"/>
      <c r="S131" s="116"/>
      <c r="T131" s="116"/>
      <c r="U131" s="116"/>
      <c r="V131" s="116"/>
      <c r="W131" s="116"/>
      <c r="X131" s="116"/>
      <c r="Y131" s="116"/>
      <c r="Z131" s="116"/>
      <c r="AA131" s="116"/>
    </row>
    <row r="132" spans="1:27" ht="12.75">
      <c r="A132" s="118" t="s">
        <v>1055</v>
      </c>
      <c r="B132" s="118" t="s">
        <v>1056</v>
      </c>
      <c r="C132" s="118" t="s">
        <v>190</v>
      </c>
      <c r="D132" s="118" t="s">
        <v>60</v>
      </c>
      <c r="E132" s="118"/>
      <c r="F132" s="118" t="s">
        <v>20</v>
      </c>
      <c r="G132" s="119">
        <v>7</v>
      </c>
      <c r="H132" s="118">
        <v>12</v>
      </c>
      <c r="I132" s="118">
        <v>9</v>
      </c>
      <c r="J132" s="118">
        <v>9</v>
      </c>
      <c r="K132" s="118" t="s">
        <v>98</v>
      </c>
      <c r="L132" s="120">
        <v>1</v>
      </c>
      <c r="M132" s="120" t="s">
        <v>60</v>
      </c>
      <c r="N132" s="118"/>
      <c r="O132" s="118"/>
      <c r="P132" s="118"/>
      <c r="Q132" s="116"/>
      <c r="R132" s="116"/>
      <c r="S132" s="116"/>
      <c r="T132" s="116"/>
      <c r="U132" s="116"/>
      <c r="V132" s="116"/>
      <c r="W132" s="116"/>
      <c r="X132" s="116"/>
      <c r="Y132" s="116"/>
      <c r="Z132" s="116"/>
      <c r="AA132" s="116"/>
    </row>
    <row r="133" spans="1:27" ht="12.75">
      <c r="A133" s="118" t="s">
        <v>1057</v>
      </c>
      <c r="B133" s="118" t="s">
        <v>1058</v>
      </c>
      <c r="C133" s="118" t="s">
        <v>190</v>
      </c>
      <c r="D133" s="118" t="s">
        <v>60</v>
      </c>
      <c r="E133" s="118"/>
      <c r="F133" s="118" t="s">
        <v>72</v>
      </c>
      <c r="G133" s="118">
        <v>21</v>
      </c>
      <c r="H133" s="118">
        <v>21</v>
      </c>
      <c r="I133" s="118">
        <v>18</v>
      </c>
      <c r="J133" s="118">
        <v>18</v>
      </c>
      <c r="K133" s="118" t="s">
        <v>98</v>
      </c>
      <c r="L133" s="120">
        <v>1</v>
      </c>
      <c r="M133" s="120" t="s">
        <v>60</v>
      </c>
      <c r="N133" s="118"/>
      <c r="O133" s="118"/>
      <c r="P133" s="118"/>
      <c r="Q133" s="116"/>
      <c r="R133" s="116"/>
      <c r="S133" s="116"/>
      <c r="T133" s="116"/>
      <c r="U133" s="116"/>
      <c r="V133" s="116"/>
      <c r="W133" s="116"/>
      <c r="X133" s="116"/>
      <c r="Y133" s="116"/>
      <c r="Z133" s="116"/>
      <c r="AA133" s="116"/>
    </row>
    <row r="134" spans="1:27" ht="12.75">
      <c r="A134" s="118" t="s">
        <v>1279</v>
      </c>
      <c r="B134" s="118" t="s">
        <v>1280</v>
      </c>
      <c r="C134" s="118" t="s">
        <v>190</v>
      </c>
      <c r="D134" s="118" t="s">
        <v>60</v>
      </c>
      <c r="E134" s="118"/>
      <c r="F134" s="118" t="s">
        <v>72</v>
      </c>
      <c r="G134" s="119">
        <v>10</v>
      </c>
      <c r="H134" s="118">
        <v>13</v>
      </c>
      <c r="I134" s="118">
        <v>11</v>
      </c>
      <c r="J134" s="118">
        <v>11</v>
      </c>
      <c r="K134" s="118" t="s">
        <v>98</v>
      </c>
      <c r="L134" s="120" t="s">
        <v>1642</v>
      </c>
      <c r="M134" s="120" t="s">
        <v>60</v>
      </c>
      <c r="N134" s="118"/>
      <c r="O134" s="118"/>
      <c r="P134" s="118"/>
      <c r="Q134" s="116"/>
      <c r="R134" s="116"/>
      <c r="S134" s="116"/>
      <c r="T134" s="116"/>
      <c r="U134" s="116"/>
      <c r="V134" s="116"/>
      <c r="W134" s="116"/>
      <c r="X134" s="116"/>
      <c r="Y134" s="116"/>
      <c r="Z134" s="116"/>
      <c r="AA134" s="116"/>
    </row>
    <row r="135" spans="1:27" ht="12.75">
      <c r="A135" s="118" t="s">
        <v>1281</v>
      </c>
      <c r="B135" s="118" t="s">
        <v>1282</v>
      </c>
      <c r="C135" s="118" t="s">
        <v>190</v>
      </c>
      <c r="D135" s="118" t="s">
        <v>60</v>
      </c>
      <c r="E135" s="118"/>
      <c r="F135" s="118" t="s">
        <v>72</v>
      </c>
      <c r="G135" s="118">
        <v>19</v>
      </c>
      <c r="H135" s="118">
        <v>19</v>
      </c>
      <c r="I135" s="118">
        <v>18</v>
      </c>
      <c r="J135" s="118">
        <v>18</v>
      </c>
      <c r="K135" s="118" t="s">
        <v>98</v>
      </c>
      <c r="L135" s="120" t="s">
        <v>1643</v>
      </c>
      <c r="M135" s="120" t="s">
        <v>60</v>
      </c>
      <c r="N135" s="118"/>
      <c r="O135" s="118"/>
      <c r="P135" s="118"/>
      <c r="Q135" s="116"/>
      <c r="R135" s="116"/>
      <c r="S135" s="116"/>
      <c r="T135" s="116"/>
      <c r="U135" s="116"/>
      <c r="V135" s="116"/>
      <c r="W135" s="116"/>
      <c r="X135" s="116"/>
      <c r="Y135" s="116"/>
      <c r="Z135" s="116"/>
      <c r="AA135" s="116"/>
    </row>
    <row r="136" spans="1:27" ht="12.75">
      <c r="A136" s="118" t="s">
        <v>1283</v>
      </c>
      <c r="B136" s="118" t="s">
        <v>1284</v>
      </c>
      <c r="C136" s="118" t="s">
        <v>190</v>
      </c>
      <c r="D136" s="118" t="s">
        <v>60</v>
      </c>
      <c r="E136" s="118"/>
      <c r="F136" s="118" t="s">
        <v>72</v>
      </c>
      <c r="G136" s="118">
        <v>28</v>
      </c>
      <c r="H136" s="118">
        <v>28</v>
      </c>
      <c r="I136" s="118">
        <v>24</v>
      </c>
      <c r="J136" s="118">
        <v>24</v>
      </c>
      <c r="K136" s="118" t="s">
        <v>98</v>
      </c>
      <c r="L136" s="120">
        <v>1</v>
      </c>
      <c r="M136" s="120" t="s">
        <v>60</v>
      </c>
      <c r="N136" s="118"/>
      <c r="O136" s="118"/>
      <c r="P136" s="118"/>
      <c r="Q136" s="116"/>
      <c r="R136" s="116"/>
      <c r="S136" s="116"/>
      <c r="T136" s="116"/>
      <c r="U136" s="116"/>
      <c r="V136" s="116"/>
      <c r="W136" s="116"/>
      <c r="X136" s="116"/>
      <c r="Y136" s="116"/>
      <c r="Z136" s="116"/>
      <c r="AA136" s="116"/>
    </row>
    <row r="137" spans="1:27" ht="12.75">
      <c r="A137" s="118" t="s">
        <v>1059</v>
      </c>
      <c r="B137" s="118" t="s">
        <v>1060</v>
      </c>
      <c r="C137" s="118" t="s">
        <v>190</v>
      </c>
      <c r="D137" s="118" t="s">
        <v>60</v>
      </c>
      <c r="E137" s="118"/>
      <c r="F137" s="118" t="s">
        <v>20</v>
      </c>
      <c r="G137" s="119">
        <v>7</v>
      </c>
      <c r="H137" s="118">
        <v>13</v>
      </c>
      <c r="I137" s="118">
        <v>12</v>
      </c>
      <c r="J137" s="118">
        <v>12</v>
      </c>
      <c r="K137" s="118" t="s">
        <v>98</v>
      </c>
      <c r="L137" s="120">
        <v>1</v>
      </c>
      <c r="M137" s="120" t="s">
        <v>60</v>
      </c>
      <c r="N137" s="118"/>
      <c r="O137" s="118"/>
      <c r="P137" s="118"/>
      <c r="Q137" s="116"/>
      <c r="R137" s="116"/>
      <c r="S137" s="116"/>
      <c r="T137" s="116"/>
      <c r="U137" s="116"/>
      <c r="V137" s="116"/>
      <c r="W137" s="116"/>
      <c r="X137" s="116"/>
      <c r="Y137" s="116"/>
      <c r="Z137" s="116"/>
      <c r="AA137" s="116"/>
    </row>
    <row r="138" spans="1:27" ht="12.75">
      <c r="A138" s="118" t="s">
        <v>1061</v>
      </c>
      <c r="B138" s="118" t="s">
        <v>1062</v>
      </c>
      <c r="C138" s="118" t="s">
        <v>190</v>
      </c>
      <c r="D138" s="118" t="s">
        <v>60</v>
      </c>
      <c r="E138" s="118"/>
      <c r="F138" s="118" t="s">
        <v>72</v>
      </c>
      <c r="G138" s="118">
        <v>23</v>
      </c>
      <c r="H138" s="118">
        <v>23</v>
      </c>
      <c r="I138" s="118">
        <v>24</v>
      </c>
      <c r="J138" s="118">
        <v>24</v>
      </c>
      <c r="K138" s="118" t="s">
        <v>98</v>
      </c>
      <c r="L138" s="120">
        <v>1</v>
      </c>
      <c r="M138" s="120" t="s">
        <v>60</v>
      </c>
      <c r="N138" s="118"/>
      <c r="O138" s="118"/>
      <c r="P138" s="118"/>
      <c r="Q138" s="116"/>
      <c r="R138" s="116"/>
      <c r="S138" s="116"/>
      <c r="T138" s="116"/>
      <c r="U138" s="116"/>
      <c r="V138" s="116"/>
      <c r="W138" s="116"/>
      <c r="X138" s="116"/>
      <c r="Y138" s="116"/>
      <c r="Z138" s="116"/>
      <c r="AA138" s="116"/>
    </row>
    <row r="139" spans="1:27" ht="12.75">
      <c r="A139" s="118" t="s">
        <v>1063</v>
      </c>
      <c r="B139" s="118" t="s">
        <v>1064</v>
      </c>
      <c r="C139" s="118" t="s">
        <v>190</v>
      </c>
      <c r="D139" s="118" t="s">
        <v>60</v>
      </c>
      <c r="E139" s="118"/>
      <c r="F139" s="118" t="s">
        <v>20</v>
      </c>
      <c r="G139" s="119">
        <v>9</v>
      </c>
      <c r="H139" s="118">
        <v>16</v>
      </c>
      <c r="I139" s="118">
        <v>12</v>
      </c>
      <c r="J139" s="118">
        <v>12</v>
      </c>
      <c r="K139" s="118" t="s">
        <v>98</v>
      </c>
      <c r="L139" s="120">
        <v>1</v>
      </c>
      <c r="M139" s="120" t="s">
        <v>60</v>
      </c>
      <c r="N139" s="118"/>
      <c r="O139" s="118"/>
      <c r="P139" s="118"/>
      <c r="Q139" s="116"/>
      <c r="R139" s="116"/>
      <c r="S139" s="116"/>
      <c r="T139" s="116"/>
      <c r="U139" s="116"/>
      <c r="V139" s="116"/>
      <c r="W139" s="116"/>
      <c r="X139" s="116"/>
      <c r="Y139" s="116"/>
      <c r="Z139" s="116"/>
      <c r="AA139" s="116"/>
    </row>
    <row r="140" spans="1:27" ht="12.75">
      <c r="A140" s="118" t="s">
        <v>1065</v>
      </c>
      <c r="B140" s="118" t="s">
        <v>1066</v>
      </c>
      <c r="C140" s="118" t="s">
        <v>190</v>
      </c>
      <c r="D140" s="118" t="s">
        <v>60</v>
      </c>
      <c r="E140" s="118"/>
      <c r="F140" s="118" t="s">
        <v>72</v>
      </c>
      <c r="G140" s="118">
        <v>27</v>
      </c>
      <c r="H140" s="118">
        <v>27</v>
      </c>
      <c r="I140" s="118">
        <v>24</v>
      </c>
      <c r="J140" s="118">
        <v>24</v>
      </c>
      <c r="K140" s="118" t="s">
        <v>98</v>
      </c>
      <c r="L140" s="120">
        <v>1</v>
      </c>
      <c r="M140" s="120" t="s">
        <v>60</v>
      </c>
      <c r="N140" s="118"/>
      <c r="O140" s="118"/>
      <c r="P140" s="118"/>
      <c r="Q140" s="116"/>
      <c r="R140" s="116"/>
      <c r="S140" s="116"/>
      <c r="T140" s="116"/>
      <c r="U140" s="116"/>
      <c r="V140" s="116"/>
      <c r="W140" s="116"/>
      <c r="X140" s="116"/>
      <c r="Y140" s="116"/>
      <c r="Z140" s="116"/>
      <c r="AA140" s="116"/>
    </row>
    <row r="141" spans="1:27" ht="12.75">
      <c r="A141" s="118" t="s">
        <v>1067</v>
      </c>
      <c r="B141" s="118" t="s">
        <v>1068</v>
      </c>
      <c r="C141" s="118" t="s">
        <v>190</v>
      </c>
      <c r="D141" s="118" t="s">
        <v>60</v>
      </c>
      <c r="E141" s="118"/>
      <c r="F141" s="118" t="s">
        <v>20</v>
      </c>
      <c r="G141" s="119">
        <v>11</v>
      </c>
      <c r="H141" s="118">
        <v>17</v>
      </c>
      <c r="I141" s="118">
        <v>15</v>
      </c>
      <c r="J141" s="118">
        <v>15</v>
      </c>
      <c r="K141" s="118" t="s">
        <v>98</v>
      </c>
      <c r="L141" s="120">
        <v>1</v>
      </c>
      <c r="M141" s="120" t="s">
        <v>60</v>
      </c>
      <c r="N141" s="118"/>
      <c r="O141" s="118"/>
      <c r="P141" s="118"/>
      <c r="Q141" s="116"/>
      <c r="R141" s="116"/>
      <c r="S141" s="116"/>
      <c r="T141" s="116"/>
      <c r="U141" s="116"/>
      <c r="V141" s="116"/>
      <c r="W141" s="116"/>
      <c r="X141" s="116"/>
      <c r="Y141" s="116"/>
      <c r="Z141" s="116"/>
      <c r="AA141" s="116"/>
    </row>
    <row r="142" spans="1:27" ht="12.75">
      <c r="A142" s="118" t="s">
        <v>1069</v>
      </c>
      <c r="B142" s="118" t="s">
        <v>1070</v>
      </c>
      <c r="C142" s="118" t="s">
        <v>190</v>
      </c>
      <c r="D142" s="118" t="s">
        <v>60</v>
      </c>
      <c r="E142" s="118"/>
      <c r="F142" s="118" t="s">
        <v>72</v>
      </c>
      <c r="G142" s="118">
        <v>29</v>
      </c>
      <c r="H142" s="118">
        <v>29</v>
      </c>
      <c r="I142" s="118">
        <v>30</v>
      </c>
      <c r="J142" s="118">
        <v>30</v>
      </c>
      <c r="K142" s="118" t="s">
        <v>98</v>
      </c>
      <c r="L142" s="120">
        <v>1</v>
      </c>
      <c r="M142" s="120" t="s">
        <v>60</v>
      </c>
      <c r="N142" s="118"/>
      <c r="O142" s="118"/>
      <c r="P142" s="118"/>
      <c r="Q142" s="116"/>
      <c r="R142" s="116"/>
      <c r="S142" s="116"/>
      <c r="T142" s="116"/>
      <c r="U142" s="116"/>
      <c r="V142" s="116"/>
      <c r="W142" s="116"/>
      <c r="X142" s="116"/>
      <c r="Y142" s="116"/>
      <c r="Z142" s="116"/>
      <c r="AA142" s="116"/>
    </row>
    <row r="143" spans="1:27" ht="12.75">
      <c r="A143" s="118" t="s">
        <v>1565</v>
      </c>
      <c r="B143" s="118"/>
      <c r="C143" s="118" t="s">
        <v>190</v>
      </c>
      <c r="D143" s="118" t="s">
        <v>60</v>
      </c>
      <c r="E143" s="118"/>
      <c r="F143" s="118" t="s">
        <v>20</v>
      </c>
      <c r="G143" s="119">
        <v>2</v>
      </c>
      <c r="H143" s="118"/>
      <c r="I143" s="118">
        <v>3</v>
      </c>
      <c r="J143" s="118"/>
      <c r="K143" s="118" t="s">
        <v>1566</v>
      </c>
      <c r="L143" s="120">
        <v>1</v>
      </c>
      <c r="M143" s="120" t="s">
        <v>60</v>
      </c>
      <c r="N143" s="118"/>
      <c r="O143" s="118"/>
      <c r="P143" s="118"/>
      <c r="Q143" s="116"/>
      <c r="R143" s="116"/>
      <c r="S143" s="116"/>
      <c r="T143" s="116"/>
      <c r="U143" s="116"/>
      <c r="V143" s="116"/>
      <c r="W143" s="116"/>
      <c r="X143" s="116"/>
      <c r="Y143" s="116"/>
      <c r="Z143" s="116"/>
      <c r="AA143" s="116"/>
    </row>
    <row r="144" spans="1:27" ht="12.75">
      <c r="A144" s="118" t="s">
        <v>1071</v>
      </c>
      <c r="B144" s="118" t="s">
        <v>1072</v>
      </c>
      <c r="C144" s="118" t="s">
        <v>190</v>
      </c>
      <c r="D144" s="118" t="s">
        <v>60</v>
      </c>
      <c r="E144" s="118"/>
      <c r="F144" s="118" t="s">
        <v>20</v>
      </c>
      <c r="G144" s="119">
        <v>11</v>
      </c>
      <c r="H144" s="118">
        <v>11</v>
      </c>
      <c r="I144" s="118">
        <v>10</v>
      </c>
      <c r="J144" s="118">
        <v>10</v>
      </c>
      <c r="K144" s="118" t="s">
        <v>98</v>
      </c>
      <c r="L144" s="120">
        <v>1</v>
      </c>
      <c r="M144" s="120" t="s">
        <v>60</v>
      </c>
      <c r="N144" s="118"/>
      <c r="O144" s="118"/>
      <c r="P144" s="118"/>
      <c r="Q144" s="116"/>
      <c r="R144" s="116"/>
      <c r="S144" s="116"/>
      <c r="T144" s="116"/>
      <c r="U144" s="116"/>
      <c r="V144" s="116"/>
      <c r="W144" s="116"/>
      <c r="X144" s="116"/>
      <c r="Y144" s="116"/>
      <c r="Z144" s="116"/>
      <c r="AA144" s="116"/>
    </row>
    <row r="145" spans="1:27" ht="12.75">
      <c r="A145" s="118" t="s">
        <v>1073</v>
      </c>
      <c r="B145" s="118" t="s">
        <v>1074</v>
      </c>
      <c r="C145" s="118" t="s">
        <v>190</v>
      </c>
      <c r="D145" s="118" t="s">
        <v>60</v>
      </c>
      <c r="E145" s="118"/>
      <c r="F145" s="118" t="s">
        <v>72</v>
      </c>
      <c r="G145" s="118">
        <v>20</v>
      </c>
      <c r="H145" s="118">
        <v>20</v>
      </c>
      <c r="I145" s="118">
        <v>20</v>
      </c>
      <c r="J145" s="118">
        <v>20</v>
      </c>
      <c r="K145" s="118" t="s">
        <v>98</v>
      </c>
      <c r="L145" s="120">
        <v>1</v>
      </c>
      <c r="M145" s="120" t="s">
        <v>60</v>
      </c>
      <c r="N145" s="118"/>
      <c r="O145" s="118"/>
      <c r="P145" s="118"/>
      <c r="Q145" s="116"/>
      <c r="R145" s="116"/>
      <c r="S145" s="116"/>
      <c r="T145" s="116"/>
      <c r="U145" s="116"/>
      <c r="V145" s="116"/>
      <c r="W145" s="116"/>
      <c r="X145" s="116"/>
      <c r="Y145" s="116"/>
      <c r="Z145" s="116"/>
      <c r="AA145" s="116"/>
    </row>
    <row r="146" spans="1:27" ht="12.75">
      <c r="A146" s="118" t="s">
        <v>1075</v>
      </c>
      <c r="B146" s="118" t="s">
        <v>1076</v>
      </c>
      <c r="C146" s="118" t="s">
        <v>190</v>
      </c>
      <c r="D146" s="118" t="s">
        <v>60</v>
      </c>
      <c r="E146" s="118"/>
      <c r="F146" s="118" t="s">
        <v>20</v>
      </c>
      <c r="G146" s="119">
        <v>12</v>
      </c>
      <c r="H146" s="118">
        <v>12</v>
      </c>
      <c r="I146" s="118">
        <v>9</v>
      </c>
      <c r="J146" s="118">
        <v>9</v>
      </c>
      <c r="K146" s="118" t="s">
        <v>98</v>
      </c>
      <c r="L146" s="120">
        <v>1</v>
      </c>
      <c r="M146" s="120" t="s">
        <v>60</v>
      </c>
      <c r="N146" s="118"/>
      <c r="O146" s="118"/>
      <c r="P146" s="118"/>
      <c r="Q146" s="116"/>
      <c r="R146" s="116"/>
      <c r="S146" s="116"/>
      <c r="T146" s="116"/>
      <c r="U146" s="116"/>
      <c r="V146" s="116"/>
      <c r="W146" s="116"/>
      <c r="X146" s="116"/>
      <c r="Y146" s="116"/>
      <c r="Z146" s="116"/>
      <c r="AA146" s="116"/>
    </row>
    <row r="147" spans="1:27" ht="12.75">
      <c r="A147" s="118" t="s">
        <v>1077</v>
      </c>
      <c r="B147" s="118" t="s">
        <v>1078</v>
      </c>
      <c r="C147" s="118" t="s">
        <v>190</v>
      </c>
      <c r="D147" s="118" t="s">
        <v>60</v>
      </c>
      <c r="E147" s="118"/>
      <c r="F147" s="118" t="s">
        <v>72</v>
      </c>
      <c r="G147" s="118">
        <v>21</v>
      </c>
      <c r="H147" s="118">
        <v>21</v>
      </c>
      <c r="I147" s="118">
        <v>18</v>
      </c>
      <c r="J147" s="118">
        <v>18</v>
      </c>
      <c r="K147" s="118" t="s">
        <v>98</v>
      </c>
      <c r="L147" s="120">
        <v>1</v>
      </c>
      <c r="M147" s="120" t="s">
        <v>60</v>
      </c>
      <c r="N147" s="118"/>
      <c r="O147" s="118"/>
      <c r="P147" s="118"/>
      <c r="Q147" s="116"/>
      <c r="R147" s="116"/>
      <c r="S147" s="116"/>
      <c r="T147" s="116"/>
      <c r="U147" s="116"/>
      <c r="V147" s="116"/>
      <c r="W147" s="116"/>
      <c r="X147" s="116"/>
      <c r="Y147" s="116"/>
      <c r="Z147" s="116"/>
      <c r="AA147" s="116"/>
    </row>
    <row r="148" spans="1:27" ht="12.75">
      <c r="A148" s="118" t="s">
        <v>1289</v>
      </c>
      <c r="B148" s="118" t="s">
        <v>1290</v>
      </c>
      <c r="C148" s="118" t="s">
        <v>190</v>
      </c>
      <c r="D148" s="118" t="s">
        <v>60</v>
      </c>
      <c r="E148" s="118"/>
      <c r="F148" s="118" t="s">
        <v>72</v>
      </c>
      <c r="G148" s="119">
        <v>11</v>
      </c>
      <c r="H148" s="118">
        <v>13</v>
      </c>
      <c r="I148" s="118">
        <v>11</v>
      </c>
      <c r="J148" s="118">
        <v>11</v>
      </c>
      <c r="K148" s="118" t="s">
        <v>98</v>
      </c>
      <c r="L148" s="120">
        <v>1</v>
      </c>
      <c r="M148" s="120" t="s">
        <v>60</v>
      </c>
      <c r="N148" s="118"/>
      <c r="O148" s="118"/>
      <c r="P148" s="118"/>
      <c r="Q148" s="116"/>
      <c r="R148" s="116"/>
      <c r="S148" s="116"/>
      <c r="T148" s="116"/>
      <c r="U148" s="116"/>
      <c r="V148" s="116"/>
      <c r="W148" s="116"/>
      <c r="X148" s="116"/>
      <c r="Y148" s="116"/>
      <c r="Z148" s="116"/>
      <c r="AA148" s="116"/>
    </row>
    <row r="149" spans="1:27" ht="12.75">
      <c r="A149" s="118" t="s">
        <v>1291</v>
      </c>
      <c r="B149" s="118" t="s">
        <v>1292</v>
      </c>
      <c r="C149" s="118" t="s">
        <v>190</v>
      </c>
      <c r="D149" s="118" t="s">
        <v>60</v>
      </c>
      <c r="E149" s="118"/>
      <c r="F149" s="118" t="s">
        <v>72</v>
      </c>
      <c r="G149" s="118">
        <v>19</v>
      </c>
      <c r="H149" s="118">
        <v>19</v>
      </c>
      <c r="I149" s="118">
        <v>20</v>
      </c>
      <c r="J149" s="118">
        <v>20</v>
      </c>
      <c r="K149" s="118" t="s">
        <v>98</v>
      </c>
      <c r="L149" s="120">
        <v>1</v>
      </c>
      <c r="M149" s="120" t="s">
        <v>60</v>
      </c>
      <c r="N149" s="118"/>
      <c r="O149" s="118"/>
      <c r="P149" s="118"/>
      <c r="Q149" s="116"/>
      <c r="R149" s="116"/>
      <c r="S149" s="116"/>
      <c r="T149" s="116"/>
      <c r="U149" s="116"/>
      <c r="V149" s="116"/>
      <c r="W149" s="116"/>
      <c r="X149" s="116"/>
      <c r="Y149" s="116"/>
      <c r="Z149" s="116"/>
      <c r="AA149" s="116"/>
    </row>
    <row r="150" spans="1:27" ht="12.75">
      <c r="A150" s="118" t="s">
        <v>1293</v>
      </c>
      <c r="B150" s="118" t="s">
        <v>1294</v>
      </c>
      <c r="C150" s="118" t="s">
        <v>190</v>
      </c>
      <c r="D150" s="118" t="s">
        <v>60</v>
      </c>
      <c r="E150" s="118"/>
      <c r="F150" s="118" t="s">
        <v>72</v>
      </c>
      <c r="G150" s="119">
        <v>11</v>
      </c>
      <c r="H150" s="118">
        <v>16</v>
      </c>
      <c r="I150" s="118">
        <v>14</v>
      </c>
      <c r="J150" s="118">
        <v>14</v>
      </c>
      <c r="K150" s="118" t="s">
        <v>98</v>
      </c>
      <c r="L150" s="120" t="s">
        <v>1642</v>
      </c>
      <c r="M150" s="120" t="s">
        <v>60</v>
      </c>
      <c r="N150" s="118"/>
      <c r="O150" s="118"/>
      <c r="P150" s="118"/>
      <c r="Q150" s="116"/>
      <c r="R150" s="116"/>
      <c r="S150" s="116"/>
      <c r="T150" s="116"/>
      <c r="U150" s="116"/>
      <c r="V150" s="116"/>
      <c r="W150" s="116"/>
      <c r="X150" s="116"/>
      <c r="Y150" s="116"/>
      <c r="Z150" s="116"/>
      <c r="AA150" s="116"/>
    </row>
    <row r="151" spans="1:27" ht="12.75">
      <c r="A151" s="118" t="s">
        <v>1295</v>
      </c>
      <c r="B151" s="118" t="s">
        <v>1296</v>
      </c>
      <c r="C151" s="118" t="s">
        <v>190</v>
      </c>
      <c r="D151" s="118" t="s">
        <v>60</v>
      </c>
      <c r="E151" s="118"/>
      <c r="F151" s="118" t="s">
        <v>72</v>
      </c>
      <c r="G151" s="118">
        <v>22</v>
      </c>
      <c r="H151" s="118">
        <v>22</v>
      </c>
      <c r="I151" s="118">
        <v>21</v>
      </c>
      <c r="J151" s="118">
        <v>21</v>
      </c>
      <c r="K151" s="118" t="s">
        <v>98</v>
      </c>
      <c r="L151" s="120" t="s">
        <v>1643</v>
      </c>
      <c r="M151" s="120" t="s">
        <v>60</v>
      </c>
      <c r="N151" s="118"/>
      <c r="O151" s="118"/>
      <c r="P151" s="118"/>
      <c r="Q151" s="116"/>
      <c r="R151" s="116"/>
      <c r="S151" s="116"/>
      <c r="T151" s="116"/>
      <c r="U151" s="116"/>
      <c r="V151" s="116"/>
      <c r="W151" s="116"/>
      <c r="X151" s="116"/>
      <c r="Y151" s="116"/>
      <c r="Z151" s="116"/>
      <c r="AA151" s="116"/>
    </row>
    <row r="152" spans="1:27" ht="12.75">
      <c r="A152" s="118" t="s">
        <v>1079</v>
      </c>
      <c r="B152" s="118" t="s">
        <v>1080</v>
      </c>
      <c r="C152" s="118" t="s">
        <v>190</v>
      </c>
      <c r="D152" s="118" t="s">
        <v>60</v>
      </c>
      <c r="E152" s="118"/>
      <c r="F152" s="118" t="s">
        <v>20</v>
      </c>
      <c r="G152" s="119">
        <v>8</v>
      </c>
      <c r="H152" s="118">
        <v>10</v>
      </c>
      <c r="I152" s="118">
        <v>8</v>
      </c>
      <c r="J152" s="118">
        <v>8</v>
      </c>
      <c r="K152" s="118" t="s">
        <v>98</v>
      </c>
      <c r="L152" s="120">
        <v>1</v>
      </c>
      <c r="M152" s="120" t="s">
        <v>60</v>
      </c>
      <c r="N152" s="118"/>
      <c r="O152" s="118"/>
      <c r="P152" s="118"/>
      <c r="Q152" s="116"/>
      <c r="R152" s="116"/>
      <c r="S152" s="116"/>
      <c r="T152" s="116"/>
      <c r="U152" s="116"/>
      <c r="V152" s="116"/>
      <c r="W152" s="116"/>
      <c r="X152" s="116"/>
      <c r="Y152" s="116"/>
      <c r="Z152" s="116"/>
      <c r="AA152" s="116"/>
    </row>
    <row r="153" spans="1:27" ht="12.75">
      <c r="A153" s="118" t="s">
        <v>1081</v>
      </c>
      <c r="B153" s="118" t="s">
        <v>1082</v>
      </c>
      <c r="C153" s="118" t="s">
        <v>190</v>
      </c>
      <c r="D153" s="118" t="s">
        <v>60</v>
      </c>
      <c r="E153" s="118"/>
      <c r="F153" s="118" t="s">
        <v>72</v>
      </c>
      <c r="G153" s="118">
        <v>16</v>
      </c>
      <c r="H153" s="118">
        <v>16</v>
      </c>
      <c r="I153" s="118">
        <v>14</v>
      </c>
      <c r="J153" s="118">
        <v>14</v>
      </c>
      <c r="K153" s="118" t="s">
        <v>98</v>
      </c>
      <c r="L153" s="120">
        <v>1</v>
      </c>
      <c r="M153" s="120" t="s">
        <v>60</v>
      </c>
      <c r="N153" s="118"/>
      <c r="O153" s="118"/>
      <c r="P153" s="118"/>
      <c r="Q153" s="116"/>
      <c r="R153" s="116"/>
      <c r="S153" s="116"/>
      <c r="T153" s="116"/>
      <c r="U153" s="116"/>
      <c r="V153" s="116"/>
      <c r="W153" s="116"/>
      <c r="X153" s="116"/>
      <c r="Y153" s="116"/>
      <c r="Z153" s="116"/>
      <c r="AA153" s="116"/>
    </row>
    <row r="154" spans="1:27" ht="12.75">
      <c r="A154" s="118" t="s">
        <v>944</v>
      </c>
      <c r="B154" s="118" t="s">
        <v>945</v>
      </c>
      <c r="C154" s="118" t="s">
        <v>55</v>
      </c>
      <c r="D154" s="118" t="s">
        <v>60</v>
      </c>
      <c r="E154" s="118"/>
      <c r="F154" s="118" t="s">
        <v>72</v>
      </c>
      <c r="G154" s="119">
        <v>15</v>
      </c>
      <c r="H154" s="118">
        <v>20</v>
      </c>
      <c r="I154" s="118">
        <v>16</v>
      </c>
      <c r="J154" s="118">
        <v>16</v>
      </c>
      <c r="K154" s="118" t="s">
        <v>98</v>
      </c>
      <c r="L154" s="120">
        <v>1</v>
      </c>
      <c r="M154" s="120" t="s">
        <v>1639</v>
      </c>
      <c r="N154" s="118"/>
      <c r="O154" s="118"/>
      <c r="P154" s="118"/>
      <c r="Q154" s="116"/>
      <c r="R154" s="116"/>
      <c r="S154" s="116"/>
      <c r="T154" s="116"/>
      <c r="U154" s="116"/>
      <c r="V154" s="116"/>
      <c r="W154" s="116"/>
      <c r="X154" s="116"/>
      <c r="Y154" s="116"/>
      <c r="Z154" s="116"/>
      <c r="AA154" s="116"/>
    </row>
    <row r="155" spans="1:27" ht="12.75">
      <c r="A155" s="118" t="s">
        <v>946</v>
      </c>
      <c r="B155" s="118" t="s">
        <v>947</v>
      </c>
      <c r="C155" s="118" t="s">
        <v>55</v>
      </c>
      <c r="D155" s="118" t="s">
        <v>60</v>
      </c>
      <c r="E155" s="118"/>
      <c r="F155" s="118" t="s">
        <v>72</v>
      </c>
      <c r="G155" s="118">
        <v>28</v>
      </c>
      <c r="H155" s="118">
        <v>28</v>
      </c>
      <c r="I155" s="118">
        <v>25</v>
      </c>
      <c r="J155" s="118">
        <v>25</v>
      </c>
      <c r="K155" s="118" t="s">
        <v>98</v>
      </c>
      <c r="L155" s="120">
        <v>1</v>
      </c>
      <c r="M155" s="120" t="s">
        <v>1639</v>
      </c>
      <c r="N155" s="118"/>
      <c r="O155" s="118"/>
      <c r="P155" s="118"/>
      <c r="Q155" s="116"/>
      <c r="R155" s="116"/>
      <c r="S155" s="116"/>
      <c r="T155" s="116"/>
      <c r="U155" s="116"/>
      <c r="V155" s="116"/>
      <c r="W155" s="116"/>
      <c r="X155" s="116"/>
      <c r="Y155" s="116"/>
      <c r="Z155" s="116"/>
      <c r="AA155" s="116"/>
    </row>
    <row r="156" spans="1:27" ht="12.75">
      <c r="A156" s="118" t="s">
        <v>1569</v>
      </c>
      <c r="B156" s="118"/>
      <c r="C156" s="118" t="s">
        <v>1570</v>
      </c>
      <c r="D156" s="118" t="s">
        <v>60</v>
      </c>
      <c r="E156" s="118"/>
      <c r="F156" s="118" t="s">
        <v>72</v>
      </c>
      <c r="G156" s="119">
        <v>13</v>
      </c>
      <c r="H156" s="118"/>
      <c r="I156" s="118">
        <v>16</v>
      </c>
      <c r="J156" s="118"/>
      <c r="K156" s="118" t="s">
        <v>59</v>
      </c>
      <c r="L156" s="120">
        <v>1</v>
      </c>
      <c r="M156" s="120" t="s">
        <v>1639</v>
      </c>
      <c r="N156" s="118"/>
      <c r="O156" s="118"/>
      <c r="P156" s="118"/>
      <c r="Q156" s="116"/>
      <c r="R156" s="116"/>
      <c r="S156" s="116"/>
      <c r="T156" s="116"/>
      <c r="U156" s="116"/>
      <c r="V156" s="116"/>
      <c r="W156" s="116"/>
      <c r="X156" s="116"/>
      <c r="Y156" s="116"/>
      <c r="Z156" s="116"/>
      <c r="AA156" s="116"/>
    </row>
    <row r="157" spans="1:27" ht="12.75">
      <c r="A157" s="118" t="s">
        <v>449</v>
      </c>
      <c r="B157" s="118" t="s">
        <v>450</v>
      </c>
      <c r="C157" s="118" t="s">
        <v>446</v>
      </c>
      <c r="D157" s="118" t="s">
        <v>60</v>
      </c>
      <c r="E157" s="118"/>
      <c r="F157" s="118" t="s">
        <v>72</v>
      </c>
      <c r="G157" s="118">
        <v>3</v>
      </c>
      <c r="H157" s="118">
        <v>3</v>
      </c>
      <c r="I157" s="118">
        <v>4</v>
      </c>
      <c r="J157" s="118">
        <v>4</v>
      </c>
      <c r="K157" s="118" t="s">
        <v>451</v>
      </c>
      <c r="L157" s="120" t="s">
        <v>115</v>
      </c>
      <c r="M157" s="120" t="s">
        <v>60</v>
      </c>
      <c r="N157" s="118"/>
      <c r="O157" s="118"/>
      <c r="P157" s="118"/>
      <c r="Q157" s="116"/>
      <c r="R157" s="116"/>
      <c r="S157" s="116"/>
      <c r="T157" s="116"/>
      <c r="U157" s="116"/>
      <c r="V157" s="116"/>
      <c r="W157" s="116"/>
      <c r="X157" s="116"/>
      <c r="Y157" s="116"/>
      <c r="Z157" s="116"/>
      <c r="AA157" s="116"/>
    </row>
    <row r="158" spans="1:27" ht="12.75">
      <c r="A158" s="117" t="s">
        <v>1920</v>
      </c>
      <c r="B158" s="117" t="s">
        <v>1897</v>
      </c>
      <c r="D158" s="117" t="s">
        <v>632</v>
      </c>
      <c r="Q158" s="116"/>
      <c r="R158" s="116"/>
      <c r="S158" s="116"/>
      <c r="T158" s="116"/>
      <c r="U158" s="116"/>
      <c r="V158" s="116"/>
      <c r="W158" s="116"/>
      <c r="X158" s="116"/>
      <c r="Y158" s="116"/>
      <c r="Z158" s="116"/>
      <c r="AA158" s="116"/>
    </row>
    <row r="159" spans="1:27" ht="12.75">
      <c r="A159" s="117" t="s">
        <v>1925</v>
      </c>
      <c r="B159" s="117" t="s">
        <v>1926</v>
      </c>
      <c r="C159" s="118" t="s">
        <v>309</v>
      </c>
      <c r="D159" s="117" t="s">
        <v>632</v>
      </c>
      <c r="F159" s="117" t="s">
        <v>72</v>
      </c>
      <c r="G159" s="127">
        <v>22</v>
      </c>
      <c r="H159" s="117">
        <v>22</v>
      </c>
      <c r="I159" s="117">
        <v>22</v>
      </c>
      <c r="J159" s="117">
        <v>22</v>
      </c>
      <c r="K159" s="117" t="s">
        <v>98</v>
      </c>
      <c r="M159" s="118" t="s">
        <v>60</v>
      </c>
      <c r="Q159" s="116"/>
      <c r="R159" s="116"/>
      <c r="S159" s="116"/>
      <c r="T159" s="116"/>
      <c r="U159" s="116"/>
      <c r="V159" s="116"/>
      <c r="W159" s="116"/>
      <c r="X159" s="116"/>
      <c r="Y159" s="116"/>
      <c r="Z159" s="116"/>
      <c r="AA159" s="116"/>
    </row>
    <row r="160" spans="1:27" ht="12.75">
      <c r="A160" s="117" t="s">
        <v>1923</v>
      </c>
      <c r="B160" s="117" t="s">
        <v>1924</v>
      </c>
      <c r="C160" s="118" t="s">
        <v>309</v>
      </c>
      <c r="D160" s="117" t="s">
        <v>632</v>
      </c>
      <c r="F160" s="117" t="s">
        <v>72</v>
      </c>
      <c r="G160" s="127">
        <v>21</v>
      </c>
      <c r="H160" s="117">
        <v>19</v>
      </c>
      <c r="I160" s="117">
        <v>21</v>
      </c>
      <c r="J160" s="117">
        <v>21</v>
      </c>
      <c r="K160" s="117" t="s">
        <v>98</v>
      </c>
      <c r="M160" s="118" t="s">
        <v>60</v>
      </c>
      <c r="Q160" s="116"/>
      <c r="R160" s="116"/>
      <c r="S160" s="116"/>
      <c r="T160" s="116"/>
      <c r="U160" s="116"/>
      <c r="V160" s="116"/>
      <c r="W160" s="116"/>
      <c r="X160" s="116"/>
      <c r="Y160" s="116"/>
      <c r="Z160" s="116"/>
      <c r="AA160" s="116"/>
    </row>
    <row r="161" spans="1:27" ht="12.75">
      <c r="A161" s="117" t="s">
        <v>1921</v>
      </c>
      <c r="B161" s="117" t="s">
        <v>1922</v>
      </c>
      <c r="C161" s="118" t="s">
        <v>309</v>
      </c>
      <c r="D161" s="117" t="s">
        <v>632</v>
      </c>
      <c r="F161" s="117" t="s">
        <v>20</v>
      </c>
      <c r="G161" s="127">
        <v>17</v>
      </c>
      <c r="H161" s="117">
        <v>16</v>
      </c>
      <c r="I161" s="117">
        <v>17</v>
      </c>
      <c r="J161" s="117">
        <v>17</v>
      </c>
      <c r="K161" s="117" t="s">
        <v>98</v>
      </c>
      <c r="M161" s="118" t="s">
        <v>60</v>
      </c>
      <c r="Q161" s="116"/>
      <c r="R161" s="116"/>
      <c r="S161" s="116"/>
      <c r="T161" s="116"/>
      <c r="U161" s="116"/>
      <c r="V161" s="116"/>
      <c r="W161" s="116"/>
      <c r="X161" s="116"/>
      <c r="Y161" s="116"/>
      <c r="Z161" s="116"/>
      <c r="AA161" s="116"/>
    </row>
    <row r="162" spans="1:27" ht="12.75">
      <c r="A162" s="118" t="s">
        <v>1571</v>
      </c>
      <c r="B162" s="118"/>
      <c r="C162" s="118" t="s">
        <v>1572</v>
      </c>
      <c r="D162" s="118" t="s">
        <v>632</v>
      </c>
      <c r="E162" s="118" t="s">
        <v>46</v>
      </c>
      <c r="F162" s="118" t="s">
        <v>61</v>
      </c>
      <c r="G162" s="118">
        <v>2</v>
      </c>
      <c r="H162" s="118"/>
      <c r="I162" s="118">
        <v>5</v>
      </c>
      <c r="J162" s="118"/>
      <c r="K162" s="118" t="s">
        <v>1573</v>
      </c>
      <c r="L162" s="120">
        <v>1</v>
      </c>
      <c r="M162" s="120" t="s">
        <v>1637</v>
      </c>
      <c r="N162" s="118"/>
      <c r="O162" s="118"/>
      <c r="P162" s="118"/>
      <c r="Q162" s="116"/>
      <c r="R162" s="116"/>
      <c r="S162" s="116"/>
      <c r="T162" s="116"/>
      <c r="U162" s="116"/>
      <c r="V162" s="116"/>
      <c r="W162" s="116"/>
      <c r="X162" s="116"/>
      <c r="Y162" s="116"/>
      <c r="Z162" s="116"/>
      <c r="AA162" s="116"/>
    </row>
    <row r="163" spans="1:27" ht="12.75">
      <c r="A163" s="118" t="s">
        <v>1574</v>
      </c>
      <c r="B163" s="118"/>
      <c r="C163" s="118" t="s">
        <v>1572</v>
      </c>
      <c r="D163" s="118" t="s">
        <v>632</v>
      </c>
      <c r="E163" s="118" t="s">
        <v>46</v>
      </c>
      <c r="F163" s="118" t="s">
        <v>61</v>
      </c>
      <c r="G163" s="118">
        <v>1</v>
      </c>
      <c r="H163" s="118"/>
      <c r="I163" s="118">
        <v>3</v>
      </c>
      <c r="J163" s="118"/>
      <c r="K163" s="118" t="s">
        <v>1573</v>
      </c>
      <c r="L163" s="120">
        <v>44233</v>
      </c>
      <c r="M163" s="120" t="s">
        <v>1637</v>
      </c>
      <c r="N163" s="118"/>
      <c r="O163" s="118"/>
      <c r="P163" s="118"/>
      <c r="Q163" s="116"/>
      <c r="R163" s="116"/>
      <c r="S163" s="116"/>
      <c r="T163" s="116"/>
      <c r="U163" s="116"/>
      <c r="V163" s="116"/>
      <c r="W163" s="116"/>
      <c r="X163" s="116"/>
      <c r="Y163" s="116"/>
      <c r="Z163" s="116"/>
      <c r="AA163" s="116"/>
    </row>
    <row r="164" spans="1:27" ht="12.75">
      <c r="A164" s="118" t="s">
        <v>641</v>
      </c>
      <c r="B164" s="118" t="s">
        <v>642</v>
      </c>
      <c r="C164" s="118" t="s">
        <v>304</v>
      </c>
      <c r="D164" s="118" t="s">
        <v>607</v>
      </c>
      <c r="E164" s="118"/>
      <c r="F164" s="118" t="s">
        <v>61</v>
      </c>
      <c r="G164" s="118">
        <v>0.33</v>
      </c>
      <c r="H164" s="118">
        <v>1</v>
      </c>
      <c r="I164" s="118">
        <v>1</v>
      </c>
      <c r="J164" s="118">
        <v>1</v>
      </c>
      <c r="K164" s="118" t="s">
        <v>392</v>
      </c>
      <c r="L164" s="120" t="s">
        <v>1643</v>
      </c>
      <c r="M164" s="120" t="s">
        <v>1637</v>
      </c>
      <c r="N164" s="118"/>
      <c r="O164" s="118"/>
      <c r="P164" s="118"/>
      <c r="Q164" s="116"/>
      <c r="R164" s="116"/>
      <c r="S164" s="116"/>
      <c r="T164" s="116"/>
      <c r="U164" s="116"/>
      <c r="V164" s="116"/>
      <c r="W164" s="116"/>
      <c r="X164" s="116"/>
      <c r="Y164" s="116"/>
      <c r="Z164" s="116"/>
      <c r="AA164" s="116"/>
    </row>
    <row r="165" spans="1:27" ht="12.75">
      <c r="A165" s="118" t="s">
        <v>1001</v>
      </c>
      <c r="B165" s="118" t="s">
        <v>1002</v>
      </c>
      <c r="C165" s="118" t="s">
        <v>304</v>
      </c>
      <c r="D165" s="118" t="s">
        <v>1003</v>
      </c>
      <c r="E165" s="118" t="s">
        <v>1004</v>
      </c>
      <c r="F165" s="118" t="s">
        <v>61</v>
      </c>
      <c r="G165" s="118">
        <v>2</v>
      </c>
      <c r="H165" s="118">
        <v>8</v>
      </c>
      <c r="I165" s="118">
        <v>5</v>
      </c>
      <c r="J165" s="118">
        <v>5</v>
      </c>
      <c r="K165" s="118" t="s">
        <v>392</v>
      </c>
      <c r="L165" s="120" t="s">
        <v>1643</v>
      </c>
      <c r="M165" s="120" t="s">
        <v>1637</v>
      </c>
      <c r="N165" s="118"/>
      <c r="O165" s="118"/>
      <c r="P165" s="118"/>
      <c r="Q165" s="116"/>
      <c r="R165" s="116"/>
      <c r="S165" s="116"/>
      <c r="T165" s="116"/>
      <c r="U165" s="116"/>
      <c r="V165" s="116"/>
      <c r="W165" s="116"/>
      <c r="X165" s="116"/>
      <c r="Y165" s="116"/>
      <c r="Z165" s="116"/>
      <c r="AA165" s="116"/>
    </row>
    <row r="166" spans="1:27" ht="12.75">
      <c r="A166" s="118" t="s">
        <v>713</v>
      </c>
      <c r="B166" s="118" t="s">
        <v>714</v>
      </c>
      <c r="C166" s="118" t="s">
        <v>715</v>
      </c>
      <c r="D166" s="118" t="s">
        <v>60</v>
      </c>
      <c r="E166" s="118" t="s">
        <v>40</v>
      </c>
      <c r="F166" s="118" t="s">
        <v>72</v>
      </c>
      <c r="G166" s="119">
        <v>3</v>
      </c>
      <c r="H166" s="118">
        <v>5</v>
      </c>
      <c r="I166" s="118">
        <v>4</v>
      </c>
      <c r="J166" s="118">
        <v>4</v>
      </c>
      <c r="K166" s="118" t="s">
        <v>392</v>
      </c>
      <c r="L166" s="120"/>
      <c r="M166" s="120" t="s">
        <v>60</v>
      </c>
      <c r="N166" s="118"/>
      <c r="O166" s="118"/>
      <c r="P166" s="118"/>
      <c r="Q166" s="116"/>
      <c r="R166" s="116"/>
      <c r="S166" s="116"/>
      <c r="T166" s="116"/>
      <c r="U166" s="116"/>
      <c r="V166" s="116"/>
      <c r="W166" s="116"/>
      <c r="X166" s="116"/>
      <c r="Y166" s="116"/>
      <c r="Z166" s="116"/>
      <c r="AA166" s="116"/>
    </row>
    <row r="167" spans="1:27" ht="12.75">
      <c r="A167" s="118" t="s">
        <v>1687</v>
      </c>
      <c r="B167" s="118" t="s">
        <v>1688</v>
      </c>
      <c r="C167" s="118" t="s">
        <v>304</v>
      </c>
      <c r="D167" s="118" t="s">
        <v>607</v>
      </c>
      <c r="E167" s="118"/>
      <c r="F167" s="118" t="s">
        <v>61</v>
      </c>
      <c r="G167" s="118">
        <v>0.25</v>
      </c>
      <c r="H167" s="118">
        <v>2</v>
      </c>
      <c r="I167" s="118">
        <v>2</v>
      </c>
      <c r="J167" s="118">
        <v>2</v>
      </c>
      <c r="K167" s="118" t="s">
        <v>98</v>
      </c>
      <c r="L167" s="118" t="s">
        <v>1655</v>
      </c>
      <c r="M167" s="120" t="s">
        <v>60</v>
      </c>
      <c r="N167" s="118"/>
      <c r="O167" s="118"/>
      <c r="P167" s="118"/>
      <c r="Q167" s="116"/>
      <c r="R167" s="116"/>
      <c r="S167" s="116"/>
      <c r="T167" s="116"/>
      <c r="U167" s="116"/>
      <c r="V167" s="116"/>
      <c r="W167" s="116"/>
      <c r="X167" s="116"/>
      <c r="Y167" s="116"/>
      <c r="Z167" s="116"/>
      <c r="AA167" s="116"/>
    </row>
    <row r="168" spans="1:27" ht="12.75">
      <c r="A168" s="118" t="s">
        <v>1689</v>
      </c>
      <c r="B168" s="118" t="s">
        <v>1690</v>
      </c>
      <c r="C168" s="118" t="s">
        <v>304</v>
      </c>
      <c r="D168" s="118" t="s">
        <v>607</v>
      </c>
      <c r="E168" s="118"/>
      <c r="F168" s="118" t="s">
        <v>61</v>
      </c>
      <c r="G168" s="118">
        <v>4</v>
      </c>
      <c r="H168" s="118">
        <v>4</v>
      </c>
      <c r="I168" s="118">
        <v>4</v>
      </c>
      <c r="J168" s="118">
        <v>4</v>
      </c>
      <c r="K168" s="118" t="s">
        <v>98</v>
      </c>
      <c r="L168" s="118" t="s">
        <v>1655</v>
      </c>
      <c r="M168" s="120" t="s">
        <v>60</v>
      </c>
      <c r="N168" s="118"/>
      <c r="O168" s="118"/>
      <c r="P168" s="118"/>
      <c r="Q168" s="116"/>
      <c r="R168" s="116"/>
      <c r="S168" s="116"/>
      <c r="T168" s="116"/>
      <c r="U168" s="116"/>
      <c r="V168" s="116"/>
      <c r="W168" s="116"/>
      <c r="X168" s="116"/>
      <c r="Y168" s="116"/>
      <c r="Z168" s="116"/>
      <c r="AA168" s="116"/>
    </row>
    <row r="169" spans="1:27" ht="12.75">
      <c r="A169" s="118" t="s">
        <v>1927</v>
      </c>
      <c r="B169" s="118" t="s">
        <v>1928</v>
      </c>
      <c r="C169" s="118" t="s">
        <v>205</v>
      </c>
      <c r="D169" s="118" t="s">
        <v>60</v>
      </c>
      <c r="E169" s="118"/>
      <c r="F169" s="118" t="s">
        <v>206</v>
      </c>
      <c r="G169" s="121">
        <v>4</v>
      </c>
      <c r="H169" s="118">
        <v>6</v>
      </c>
      <c r="I169" s="118">
        <v>5</v>
      </c>
      <c r="J169" s="118">
        <v>5</v>
      </c>
      <c r="K169" s="118" t="s">
        <v>98</v>
      </c>
      <c r="L169" s="118">
        <v>1</v>
      </c>
      <c r="M169" s="118" t="s">
        <v>60</v>
      </c>
      <c r="N169" s="118"/>
      <c r="O169" s="118"/>
      <c r="P169" s="118"/>
      <c r="Q169" s="116"/>
      <c r="R169" s="116"/>
      <c r="S169" s="116"/>
      <c r="T169" s="116"/>
      <c r="U169" s="116"/>
      <c r="V169" s="116"/>
      <c r="W169" s="116"/>
      <c r="X169" s="116"/>
      <c r="Y169" s="116"/>
      <c r="Z169" s="116"/>
      <c r="AA169" s="116"/>
    </row>
    <row r="170" spans="1:27" ht="12.75">
      <c r="A170" s="118" t="s">
        <v>1929</v>
      </c>
      <c r="B170" s="118" t="s">
        <v>1930</v>
      </c>
      <c r="C170" s="118" t="s">
        <v>205</v>
      </c>
      <c r="D170" s="118" t="s">
        <v>60</v>
      </c>
      <c r="E170" s="118"/>
      <c r="F170" s="118" t="s">
        <v>206</v>
      </c>
      <c r="G170" s="121">
        <v>7</v>
      </c>
      <c r="H170" s="118">
        <v>11</v>
      </c>
      <c r="I170" s="118">
        <v>9</v>
      </c>
      <c r="J170" s="118">
        <v>9</v>
      </c>
      <c r="K170" s="118" t="s">
        <v>98</v>
      </c>
      <c r="L170" s="118">
        <v>1</v>
      </c>
      <c r="M170" s="118" t="s">
        <v>60</v>
      </c>
      <c r="N170" s="118"/>
      <c r="O170" s="118"/>
      <c r="P170" s="118"/>
      <c r="Q170" s="116"/>
      <c r="R170" s="116"/>
      <c r="S170" s="116"/>
      <c r="T170" s="116"/>
      <c r="U170" s="116"/>
      <c r="V170" s="116"/>
      <c r="W170" s="116"/>
      <c r="X170" s="116"/>
      <c r="Y170" s="116"/>
      <c r="Z170" s="116"/>
      <c r="AA170" s="116"/>
    </row>
    <row r="171" spans="1:27" ht="12.75">
      <c r="A171" s="118" t="s">
        <v>135</v>
      </c>
      <c r="B171" s="118" t="s">
        <v>136</v>
      </c>
      <c r="C171" s="118" t="s">
        <v>59</v>
      </c>
      <c r="D171" s="118" t="s">
        <v>60</v>
      </c>
      <c r="E171" s="118" t="s">
        <v>60</v>
      </c>
      <c r="F171" s="118" t="s">
        <v>72</v>
      </c>
      <c r="G171" s="119">
        <v>9</v>
      </c>
      <c r="H171" s="118">
        <v>17</v>
      </c>
      <c r="I171" s="118">
        <v>20</v>
      </c>
      <c r="J171" s="118">
        <v>20</v>
      </c>
      <c r="K171" s="118" t="s">
        <v>59</v>
      </c>
      <c r="L171" s="120" t="s">
        <v>111</v>
      </c>
      <c r="M171" s="120" t="s">
        <v>1639</v>
      </c>
      <c r="N171" s="118"/>
      <c r="O171" s="118"/>
      <c r="P171" s="118"/>
      <c r="Q171" s="116"/>
      <c r="R171" s="116"/>
      <c r="S171" s="116"/>
      <c r="T171" s="116"/>
      <c r="U171" s="116"/>
      <c r="V171" s="116"/>
      <c r="W171" s="116"/>
      <c r="X171" s="116"/>
      <c r="Y171" s="116"/>
      <c r="Z171" s="116"/>
      <c r="AA171" s="116"/>
    </row>
    <row r="172" spans="1:27" ht="12.75">
      <c r="A172" s="118" t="s">
        <v>1185</v>
      </c>
      <c r="B172" s="118" t="s">
        <v>1186</v>
      </c>
      <c r="C172" s="118" t="s">
        <v>59</v>
      </c>
      <c r="D172" s="118" t="s">
        <v>60</v>
      </c>
      <c r="E172" s="118"/>
      <c r="F172" s="118" t="s">
        <v>72</v>
      </c>
      <c r="G172" s="119">
        <v>25</v>
      </c>
      <c r="H172" s="118">
        <v>75</v>
      </c>
      <c r="I172" s="118">
        <v>50</v>
      </c>
      <c r="J172" s="118">
        <v>50</v>
      </c>
      <c r="K172" s="118" t="s">
        <v>59</v>
      </c>
      <c r="L172" s="120">
        <v>1</v>
      </c>
      <c r="M172" s="120" t="s">
        <v>1639</v>
      </c>
      <c r="N172" s="118"/>
      <c r="O172" s="118"/>
      <c r="P172" s="118"/>
      <c r="Q172" s="116"/>
      <c r="R172" s="116"/>
      <c r="S172" s="116"/>
      <c r="T172" s="116"/>
      <c r="U172" s="116"/>
      <c r="V172" s="116"/>
      <c r="W172" s="116"/>
      <c r="X172" s="116"/>
      <c r="Y172" s="116"/>
      <c r="Z172" s="116"/>
      <c r="AA172" s="116"/>
    </row>
    <row r="173" spans="1:27" ht="12.75">
      <c r="A173" s="118" t="s">
        <v>1931</v>
      </c>
      <c r="B173" s="118" t="s">
        <v>270</v>
      </c>
      <c r="C173" s="118" t="s">
        <v>271</v>
      </c>
      <c r="D173" s="118" t="s">
        <v>18</v>
      </c>
      <c r="E173" s="118" t="s">
        <v>60</v>
      </c>
      <c r="F173" s="118" t="s">
        <v>20</v>
      </c>
      <c r="G173" s="121">
        <v>5</v>
      </c>
      <c r="H173" s="118">
        <v>9</v>
      </c>
      <c r="I173" s="118">
        <v>7</v>
      </c>
      <c r="J173" s="118">
        <v>7</v>
      </c>
      <c r="K173" s="118" t="s">
        <v>98</v>
      </c>
      <c r="L173" s="118">
        <v>1</v>
      </c>
      <c r="M173" s="118" t="s">
        <v>60</v>
      </c>
      <c r="N173" s="118"/>
      <c r="O173" s="118" t="s">
        <v>1932</v>
      </c>
      <c r="P173" s="118"/>
      <c r="Q173" s="116"/>
      <c r="R173" s="116"/>
      <c r="S173" s="116"/>
      <c r="T173" s="116"/>
      <c r="U173" s="116"/>
      <c r="V173" s="116"/>
      <c r="W173" s="116"/>
      <c r="X173" s="116"/>
      <c r="Y173" s="116"/>
      <c r="Z173" s="116"/>
      <c r="AA173" s="116"/>
    </row>
    <row r="174" spans="1:27" ht="12.75">
      <c r="A174" s="118" t="s">
        <v>1933</v>
      </c>
      <c r="B174" s="118" t="s">
        <v>1934</v>
      </c>
      <c r="C174" s="118" t="s">
        <v>271</v>
      </c>
      <c r="D174" s="118" t="s">
        <v>18</v>
      </c>
      <c r="E174" s="118" t="s">
        <v>60</v>
      </c>
      <c r="F174" s="118" t="s">
        <v>20</v>
      </c>
      <c r="G174" s="121">
        <v>8</v>
      </c>
      <c r="H174" s="118">
        <v>10</v>
      </c>
      <c r="I174" s="118">
        <v>10</v>
      </c>
      <c r="J174" s="118">
        <v>10</v>
      </c>
      <c r="K174" s="118" t="s">
        <v>98</v>
      </c>
      <c r="L174" s="118">
        <v>1</v>
      </c>
      <c r="M174" s="118" t="s">
        <v>60</v>
      </c>
      <c r="N174" s="118"/>
      <c r="O174" s="118" t="s">
        <v>1932</v>
      </c>
      <c r="P174" s="118"/>
      <c r="Q174" s="116"/>
      <c r="R174" s="116"/>
      <c r="S174" s="116"/>
      <c r="T174" s="116"/>
      <c r="U174" s="116"/>
      <c r="V174" s="116"/>
      <c r="W174" s="116"/>
      <c r="X174" s="116"/>
      <c r="Y174" s="116"/>
      <c r="Z174" s="116"/>
      <c r="AA174" s="116"/>
    </row>
    <row r="175" spans="1:27" ht="12.75">
      <c r="A175" s="118" t="s">
        <v>1935</v>
      </c>
      <c r="B175" s="118" t="s">
        <v>1936</v>
      </c>
      <c r="C175" s="118" t="s">
        <v>271</v>
      </c>
      <c r="D175" s="118" t="s">
        <v>18</v>
      </c>
      <c r="E175" s="118" t="s">
        <v>60</v>
      </c>
      <c r="F175" s="118" t="s">
        <v>20</v>
      </c>
      <c r="G175" s="121">
        <v>11</v>
      </c>
      <c r="H175" s="118">
        <v>13</v>
      </c>
      <c r="I175" s="118">
        <v>13</v>
      </c>
      <c r="J175" s="118">
        <v>13</v>
      </c>
      <c r="K175" s="118" t="s">
        <v>98</v>
      </c>
      <c r="L175" s="118">
        <v>1</v>
      </c>
      <c r="M175" s="118" t="s">
        <v>60</v>
      </c>
      <c r="N175" s="118"/>
      <c r="O175" s="118" t="s">
        <v>1932</v>
      </c>
      <c r="P175" s="118"/>
      <c r="Q175" s="116"/>
      <c r="R175" s="116"/>
      <c r="S175" s="116"/>
      <c r="T175" s="116"/>
      <c r="U175" s="116"/>
      <c r="V175" s="116"/>
      <c r="W175" s="116"/>
      <c r="X175" s="116"/>
      <c r="Y175" s="116"/>
      <c r="Z175" s="116"/>
      <c r="AA175" s="116"/>
    </row>
    <row r="176" spans="1:27" ht="12.75">
      <c r="A176" s="118" t="s">
        <v>1937</v>
      </c>
      <c r="B176" s="118" t="s">
        <v>1938</v>
      </c>
      <c r="C176" s="118" t="s">
        <v>271</v>
      </c>
      <c r="D176" s="118" t="s">
        <v>18</v>
      </c>
      <c r="E176" s="118" t="s">
        <v>60</v>
      </c>
      <c r="F176" s="118" t="s">
        <v>20</v>
      </c>
      <c r="G176" s="121">
        <v>15</v>
      </c>
      <c r="H176" s="118">
        <v>17</v>
      </c>
      <c r="I176" s="118">
        <v>18</v>
      </c>
      <c r="J176" s="118">
        <v>18</v>
      </c>
      <c r="K176" s="118" t="s">
        <v>98</v>
      </c>
      <c r="L176" s="118">
        <v>1</v>
      </c>
      <c r="M176" s="118" t="s">
        <v>60</v>
      </c>
      <c r="N176" s="118"/>
      <c r="O176" s="118" t="s">
        <v>1932</v>
      </c>
      <c r="P176" s="118"/>
      <c r="Q176" s="116"/>
      <c r="R176" s="116"/>
      <c r="S176" s="116"/>
      <c r="T176" s="116"/>
      <c r="U176" s="116"/>
      <c r="V176" s="116"/>
      <c r="W176" s="116"/>
      <c r="X176" s="116"/>
      <c r="Y176" s="116"/>
      <c r="Z176" s="116"/>
      <c r="AA176" s="116"/>
    </row>
    <row r="177" spans="1:27" ht="12.75">
      <c r="A177" s="118" t="s">
        <v>1939</v>
      </c>
      <c r="B177" s="118" t="s">
        <v>1940</v>
      </c>
      <c r="C177" s="118" t="s">
        <v>271</v>
      </c>
      <c r="D177" s="118" t="s">
        <v>18</v>
      </c>
      <c r="E177" s="118" t="s">
        <v>60</v>
      </c>
      <c r="F177" s="118" t="s">
        <v>20</v>
      </c>
      <c r="G177" s="121">
        <v>19</v>
      </c>
      <c r="H177" s="118">
        <v>19</v>
      </c>
      <c r="I177" s="118">
        <v>21</v>
      </c>
      <c r="J177" s="118">
        <v>21</v>
      </c>
      <c r="K177" s="118" t="s">
        <v>98</v>
      </c>
      <c r="L177" s="118">
        <v>1</v>
      </c>
      <c r="M177" s="118" t="s">
        <v>60</v>
      </c>
      <c r="N177" s="118"/>
      <c r="O177" s="118" t="s">
        <v>1932</v>
      </c>
      <c r="P177" s="118"/>
      <c r="Q177" s="116"/>
      <c r="R177" s="116"/>
      <c r="S177" s="116"/>
      <c r="T177" s="116"/>
      <c r="U177" s="116"/>
      <c r="V177" s="116"/>
      <c r="W177" s="116"/>
      <c r="X177" s="116"/>
      <c r="Y177" s="116"/>
      <c r="Z177" s="116"/>
      <c r="AA177" s="116"/>
    </row>
    <row r="178" spans="1:27" ht="12.75">
      <c r="A178" s="118" t="s">
        <v>716</v>
      </c>
      <c r="B178" s="118" t="s">
        <v>717</v>
      </c>
      <c r="C178" s="118" t="s">
        <v>718</v>
      </c>
      <c r="D178" s="118" t="s">
        <v>60</v>
      </c>
      <c r="E178" s="118"/>
      <c r="F178" s="118" t="s">
        <v>72</v>
      </c>
      <c r="G178" s="119">
        <v>2</v>
      </c>
      <c r="H178" s="118">
        <v>5</v>
      </c>
      <c r="I178" s="118">
        <v>3</v>
      </c>
      <c r="J178" s="118">
        <v>3</v>
      </c>
      <c r="K178" s="118" t="s">
        <v>98</v>
      </c>
      <c r="L178" s="120" t="s">
        <v>1630</v>
      </c>
      <c r="M178" s="120" t="s">
        <v>60</v>
      </c>
      <c r="N178" s="118"/>
      <c r="O178" s="118"/>
      <c r="P178" s="118"/>
      <c r="Q178" s="116"/>
      <c r="R178" s="116"/>
      <c r="S178" s="116"/>
      <c r="T178" s="116"/>
      <c r="U178" s="116"/>
      <c r="V178" s="116"/>
      <c r="W178" s="116"/>
      <c r="X178" s="116"/>
      <c r="Y178" s="116"/>
      <c r="Z178" s="116"/>
      <c r="AA178" s="116"/>
    </row>
    <row r="179" spans="1:27" ht="12.75">
      <c r="A179" s="118" t="s">
        <v>1773</v>
      </c>
      <c r="B179" s="118" t="s">
        <v>54</v>
      </c>
      <c r="C179" s="118" t="s">
        <v>55</v>
      </c>
      <c r="D179" s="118" t="s">
        <v>18</v>
      </c>
      <c r="E179" s="118" t="s">
        <v>1774</v>
      </c>
      <c r="F179" s="118" t="s">
        <v>20</v>
      </c>
      <c r="G179" s="118">
        <v>6</v>
      </c>
      <c r="H179" s="118">
        <v>10</v>
      </c>
      <c r="I179" s="118">
        <v>6</v>
      </c>
      <c r="J179" s="118">
        <v>6</v>
      </c>
      <c r="K179" s="118" t="s">
        <v>98</v>
      </c>
      <c r="L179" s="120" t="s">
        <v>56</v>
      </c>
      <c r="M179" s="120" t="s">
        <v>60</v>
      </c>
      <c r="N179" s="118"/>
      <c r="O179" s="118"/>
      <c r="P179" s="118"/>
      <c r="Q179" s="121"/>
      <c r="R179" s="121"/>
      <c r="S179" s="121"/>
      <c r="T179" s="121"/>
      <c r="U179" s="121"/>
      <c r="V179" s="121"/>
      <c r="W179" s="121"/>
      <c r="X179" s="121"/>
      <c r="Y179" s="121"/>
      <c r="Z179" s="121"/>
      <c r="AA179" s="121"/>
    </row>
    <row r="180" spans="1:27" ht="12.75">
      <c r="A180" s="118" t="s">
        <v>1783</v>
      </c>
      <c r="B180" s="118" t="s">
        <v>1782</v>
      </c>
      <c r="C180" s="118" t="s">
        <v>55</v>
      </c>
      <c r="D180" s="118" t="s">
        <v>18</v>
      </c>
      <c r="E180" s="118" t="s">
        <v>1774</v>
      </c>
      <c r="F180" s="118" t="s">
        <v>20</v>
      </c>
      <c r="G180" s="118">
        <v>12</v>
      </c>
      <c r="H180" s="118">
        <v>12</v>
      </c>
      <c r="I180" s="118">
        <v>8</v>
      </c>
      <c r="J180" s="118">
        <v>8</v>
      </c>
      <c r="K180" s="118" t="s">
        <v>98</v>
      </c>
      <c r="L180" s="120" t="s">
        <v>56</v>
      </c>
      <c r="M180" s="120" t="s">
        <v>60</v>
      </c>
      <c r="N180" s="118"/>
      <c r="O180" s="118"/>
      <c r="P180" s="118"/>
      <c r="Q180" s="116"/>
      <c r="R180" s="116"/>
      <c r="S180" s="116"/>
      <c r="T180" s="116"/>
      <c r="U180" s="116"/>
      <c r="V180" s="116"/>
      <c r="W180" s="116"/>
      <c r="X180" s="116"/>
      <c r="Y180" s="116"/>
      <c r="Z180" s="116"/>
      <c r="AA180" s="116"/>
    </row>
    <row r="181" spans="1:27" ht="12.75">
      <c r="A181" s="118" t="s">
        <v>719</v>
      </c>
      <c r="B181" s="118" t="s">
        <v>720</v>
      </c>
      <c r="C181" s="118" t="s">
        <v>683</v>
      </c>
      <c r="D181" s="118" t="s">
        <v>60</v>
      </c>
      <c r="E181" s="118" t="s">
        <v>32</v>
      </c>
      <c r="F181" s="118" t="s">
        <v>72</v>
      </c>
      <c r="G181" s="119">
        <v>7</v>
      </c>
      <c r="H181" s="118">
        <v>9</v>
      </c>
      <c r="I181" s="118">
        <v>8</v>
      </c>
      <c r="J181" s="118">
        <v>8</v>
      </c>
      <c r="K181" s="118" t="s">
        <v>98</v>
      </c>
      <c r="L181" s="120" t="s">
        <v>1630</v>
      </c>
      <c r="M181" s="120" t="s">
        <v>60</v>
      </c>
      <c r="N181" s="118"/>
      <c r="O181" s="118"/>
      <c r="P181" s="118"/>
      <c r="Q181" s="116"/>
      <c r="R181" s="116"/>
      <c r="S181" s="116"/>
      <c r="T181" s="116"/>
      <c r="U181" s="116"/>
      <c r="V181" s="116"/>
      <c r="W181" s="116"/>
      <c r="X181" s="116"/>
      <c r="Y181" s="116"/>
      <c r="Z181" s="116"/>
      <c r="AA181" s="116"/>
    </row>
    <row r="182" spans="1:27" ht="12.75">
      <c r="A182" s="118" t="s">
        <v>1214</v>
      </c>
      <c r="B182" s="118" t="s">
        <v>1215</v>
      </c>
      <c r="C182" s="118" t="s">
        <v>59</v>
      </c>
      <c r="D182" s="118" t="s">
        <v>60</v>
      </c>
      <c r="E182" s="118"/>
      <c r="F182" s="118" t="s">
        <v>20</v>
      </c>
      <c r="G182" s="119">
        <v>3</v>
      </c>
      <c r="H182" s="118">
        <v>5</v>
      </c>
      <c r="I182" s="118">
        <v>3</v>
      </c>
      <c r="J182" s="118">
        <v>4</v>
      </c>
      <c r="K182" s="118" t="s">
        <v>59</v>
      </c>
      <c r="L182" s="120" t="s">
        <v>1641</v>
      </c>
      <c r="M182" s="120" t="s">
        <v>1639</v>
      </c>
      <c r="N182" s="118"/>
      <c r="O182" s="118"/>
      <c r="P182" s="118"/>
      <c r="Q182" s="116"/>
      <c r="R182" s="116"/>
      <c r="S182" s="116"/>
      <c r="T182" s="116"/>
      <c r="U182" s="116"/>
      <c r="V182" s="116"/>
      <c r="W182" s="116"/>
      <c r="X182" s="116"/>
      <c r="Y182" s="116"/>
      <c r="Z182" s="116"/>
      <c r="AA182" s="116"/>
    </row>
    <row r="183" spans="1:27" ht="12.75">
      <c r="A183" s="118" t="s">
        <v>1472</v>
      </c>
      <c r="B183" s="118" t="s">
        <v>1473</v>
      </c>
      <c r="C183" s="118" t="s">
        <v>304</v>
      </c>
      <c r="D183" s="118" t="s">
        <v>632</v>
      </c>
      <c r="E183" s="118"/>
      <c r="F183" s="118" t="s">
        <v>20</v>
      </c>
      <c r="G183" s="118">
        <v>3</v>
      </c>
      <c r="H183" s="118">
        <v>6</v>
      </c>
      <c r="I183" s="118">
        <v>4</v>
      </c>
      <c r="J183" s="118">
        <v>4</v>
      </c>
      <c r="K183" s="118" t="s">
        <v>392</v>
      </c>
      <c r="L183" s="120" t="s">
        <v>1643</v>
      </c>
      <c r="M183" s="120" t="s">
        <v>60</v>
      </c>
      <c r="N183" s="118"/>
      <c r="O183" s="118"/>
      <c r="P183" s="118"/>
      <c r="Q183" s="116"/>
      <c r="R183" s="116"/>
      <c r="S183" s="116"/>
      <c r="T183" s="116"/>
      <c r="U183" s="116"/>
      <c r="V183" s="116"/>
      <c r="W183" s="116"/>
      <c r="X183" s="116"/>
      <c r="Y183" s="116"/>
      <c r="Z183" s="116"/>
      <c r="AA183" s="116"/>
    </row>
    <row r="184" spans="1:27" ht="12.75">
      <c r="A184" s="118" t="s">
        <v>1531</v>
      </c>
      <c r="B184" s="118" t="s">
        <v>1532</v>
      </c>
      <c r="C184" s="118" t="s">
        <v>1533</v>
      </c>
      <c r="D184" s="118" t="s">
        <v>60</v>
      </c>
      <c r="E184" s="118"/>
      <c r="F184" s="118" t="s">
        <v>20</v>
      </c>
      <c r="G184" s="119">
        <v>1</v>
      </c>
      <c r="H184" s="118">
        <v>2</v>
      </c>
      <c r="I184" s="118">
        <v>1</v>
      </c>
      <c r="J184" s="118">
        <v>1</v>
      </c>
      <c r="K184" s="118" t="s">
        <v>886</v>
      </c>
      <c r="L184" s="120" t="s">
        <v>1644</v>
      </c>
      <c r="M184" s="120" t="s">
        <v>1639</v>
      </c>
      <c r="N184" s="118"/>
      <c r="O184" s="118"/>
      <c r="P184" s="118"/>
      <c r="Q184" s="116"/>
      <c r="R184" s="116"/>
      <c r="S184" s="116"/>
      <c r="T184" s="116"/>
      <c r="U184" s="116"/>
      <c r="V184" s="116"/>
      <c r="W184" s="116"/>
      <c r="X184" s="116"/>
      <c r="Y184" s="116"/>
      <c r="Z184" s="116"/>
      <c r="AA184" s="116"/>
    </row>
    <row r="185" spans="1:27" ht="12.75">
      <c r="A185" s="118" t="s">
        <v>1216</v>
      </c>
      <c r="B185" s="118" t="s">
        <v>1217</v>
      </c>
      <c r="C185" s="118" t="s">
        <v>59</v>
      </c>
      <c r="D185" s="118" t="s">
        <v>60</v>
      </c>
      <c r="E185" s="118"/>
      <c r="F185" s="118" t="s">
        <v>20</v>
      </c>
      <c r="G185" s="118">
        <v>45</v>
      </c>
      <c r="H185" s="118">
        <v>45</v>
      </c>
      <c r="I185" s="118">
        <v>18</v>
      </c>
      <c r="J185" s="118">
        <v>18</v>
      </c>
      <c r="K185" s="118" t="s">
        <v>59</v>
      </c>
      <c r="L185" s="120">
        <v>1</v>
      </c>
      <c r="M185" s="120" t="s">
        <v>60</v>
      </c>
      <c r="N185" s="118"/>
      <c r="O185" s="118"/>
      <c r="P185" s="118"/>
      <c r="Q185" s="116"/>
      <c r="R185" s="116"/>
      <c r="S185" s="116"/>
      <c r="T185" s="116"/>
      <c r="U185" s="116"/>
      <c r="V185" s="116"/>
      <c r="W185" s="116"/>
      <c r="X185" s="116"/>
      <c r="Y185" s="116"/>
      <c r="Z185" s="116"/>
      <c r="AA185" s="116"/>
    </row>
    <row r="186" spans="1:27" ht="12.75">
      <c r="A186" s="118" t="s">
        <v>1218</v>
      </c>
      <c r="B186" s="118" t="s">
        <v>1219</v>
      </c>
      <c r="C186" s="118" t="s">
        <v>59</v>
      </c>
      <c r="D186" s="118" t="s">
        <v>60</v>
      </c>
      <c r="E186" s="118"/>
      <c r="F186" s="118" t="s">
        <v>20</v>
      </c>
      <c r="G186" s="118">
        <v>39</v>
      </c>
      <c r="H186" s="118">
        <v>39</v>
      </c>
      <c r="I186" s="118">
        <v>18</v>
      </c>
      <c r="J186" s="118">
        <v>18</v>
      </c>
      <c r="K186" s="118" t="s">
        <v>59</v>
      </c>
      <c r="L186" s="120">
        <v>1</v>
      </c>
      <c r="M186" s="120" t="s">
        <v>60</v>
      </c>
      <c r="N186" s="118"/>
      <c r="O186" s="118"/>
      <c r="P186" s="118"/>
      <c r="Q186" s="116"/>
      <c r="R186" s="116"/>
      <c r="S186" s="116"/>
      <c r="T186" s="116"/>
      <c r="U186" s="116"/>
      <c r="V186" s="116"/>
      <c r="W186" s="116"/>
      <c r="X186" s="116"/>
      <c r="Y186" s="116"/>
      <c r="Z186" s="116"/>
      <c r="AA186" s="116"/>
    </row>
    <row r="187" spans="1:27" ht="12.75">
      <c r="A187" s="118" t="s">
        <v>402</v>
      </c>
      <c r="B187" s="118" t="s">
        <v>403</v>
      </c>
      <c r="C187" s="118" t="s">
        <v>205</v>
      </c>
      <c r="D187" s="118" t="s">
        <v>60</v>
      </c>
      <c r="E187" s="118"/>
      <c r="F187" s="118" t="s">
        <v>206</v>
      </c>
      <c r="G187" s="119">
        <v>1</v>
      </c>
      <c r="H187" s="118">
        <v>2</v>
      </c>
      <c r="I187" s="118">
        <v>1</v>
      </c>
      <c r="J187" s="118">
        <v>1</v>
      </c>
      <c r="K187" s="118" t="s">
        <v>404</v>
      </c>
      <c r="L187" s="120" t="s">
        <v>405</v>
      </c>
      <c r="M187" s="120" t="s">
        <v>60</v>
      </c>
      <c r="N187" s="118" t="s">
        <v>406</v>
      </c>
      <c r="O187" s="118"/>
      <c r="P187" s="118"/>
      <c r="Q187" s="116"/>
      <c r="R187" s="116"/>
      <c r="S187" s="116"/>
      <c r="T187" s="116"/>
      <c r="U187" s="116"/>
      <c r="V187" s="116"/>
      <c r="W187" s="116"/>
      <c r="X187" s="116"/>
      <c r="Y187" s="116"/>
      <c r="Z187" s="116"/>
      <c r="AA187" s="116"/>
    </row>
    <row r="188" spans="1:27" ht="12.75">
      <c r="A188" s="118" t="s">
        <v>1424</v>
      </c>
      <c r="B188" s="118" t="s">
        <v>1425</v>
      </c>
      <c r="C188" s="118" t="s">
        <v>205</v>
      </c>
      <c r="D188" s="118" t="s">
        <v>60</v>
      </c>
      <c r="E188" s="118"/>
      <c r="F188" s="118" t="s">
        <v>206</v>
      </c>
      <c r="G188" s="119">
        <v>2</v>
      </c>
      <c r="H188" s="118">
        <v>3</v>
      </c>
      <c r="I188" s="118">
        <v>2</v>
      </c>
      <c r="J188" s="118">
        <v>2</v>
      </c>
      <c r="K188" s="118" t="s">
        <v>404</v>
      </c>
      <c r="L188" s="120" t="s">
        <v>1426</v>
      </c>
      <c r="M188" s="120" t="s">
        <v>60</v>
      </c>
      <c r="N188" s="118"/>
      <c r="O188" s="118"/>
      <c r="P188" s="118"/>
      <c r="Q188" s="116"/>
      <c r="R188" s="116"/>
      <c r="S188" s="116"/>
      <c r="T188" s="116"/>
      <c r="U188" s="116"/>
      <c r="V188" s="116"/>
      <c r="W188" s="116"/>
      <c r="X188" s="116"/>
      <c r="Y188" s="116"/>
      <c r="Z188" s="116"/>
      <c r="AA188" s="116"/>
    </row>
    <row r="189" spans="1:27" ht="12.75">
      <c r="A189" s="118" t="s">
        <v>1575</v>
      </c>
      <c r="B189" s="118"/>
      <c r="C189" s="118" t="s">
        <v>1576</v>
      </c>
      <c r="D189" s="118" t="s">
        <v>60</v>
      </c>
      <c r="E189" s="118" t="s">
        <v>1559</v>
      </c>
      <c r="F189" s="118" t="s">
        <v>20</v>
      </c>
      <c r="G189" s="119">
        <v>1</v>
      </c>
      <c r="H189" s="118"/>
      <c r="I189" s="118">
        <v>1</v>
      </c>
      <c r="J189" s="118"/>
      <c r="K189" s="118" t="s">
        <v>98</v>
      </c>
      <c r="L189" s="120" t="s">
        <v>1642</v>
      </c>
      <c r="M189" s="120" t="s">
        <v>60</v>
      </c>
      <c r="N189" s="118"/>
      <c r="O189" s="118"/>
      <c r="P189" s="118"/>
      <c r="Q189" s="116"/>
      <c r="R189" s="116"/>
      <c r="S189" s="116"/>
      <c r="T189" s="116"/>
      <c r="U189" s="116"/>
      <c r="V189" s="116"/>
      <c r="W189" s="116"/>
      <c r="X189" s="116"/>
      <c r="Y189" s="116"/>
      <c r="Z189" s="116"/>
      <c r="AA189" s="116"/>
    </row>
    <row r="190" spans="1:27" ht="12.75">
      <c r="A190" s="118" t="s">
        <v>396</v>
      </c>
      <c r="B190" s="118" t="s">
        <v>397</v>
      </c>
      <c r="C190" s="118" t="s">
        <v>304</v>
      </c>
      <c r="D190" s="118" t="s">
        <v>60</v>
      </c>
      <c r="E190" s="118"/>
      <c r="F190" s="118" t="s">
        <v>61</v>
      </c>
      <c r="G190" s="119">
        <v>0.5</v>
      </c>
      <c r="H190" s="118">
        <v>1</v>
      </c>
      <c r="I190" s="118">
        <v>1</v>
      </c>
      <c r="J190" s="118">
        <v>1</v>
      </c>
      <c r="K190" s="118" t="s">
        <v>392</v>
      </c>
      <c r="L190" s="120" t="s">
        <v>398</v>
      </c>
      <c r="M190" s="120" t="s">
        <v>1637</v>
      </c>
      <c r="N190" s="118"/>
      <c r="O190" s="118"/>
      <c r="P190" s="118"/>
      <c r="Q190" s="116"/>
      <c r="R190" s="116"/>
      <c r="S190" s="116"/>
      <c r="T190" s="116"/>
      <c r="U190" s="116"/>
      <c r="V190" s="116"/>
      <c r="W190" s="116"/>
      <c r="X190" s="116"/>
      <c r="Y190" s="116"/>
      <c r="Z190" s="116"/>
      <c r="AA190" s="116"/>
    </row>
    <row r="191" spans="1:27" ht="12.75">
      <c r="A191" s="122" t="s">
        <v>1941</v>
      </c>
      <c r="B191" s="122" t="s">
        <v>975</v>
      </c>
      <c r="C191" s="122" t="s">
        <v>304</v>
      </c>
      <c r="D191" s="122" t="s">
        <v>110</v>
      </c>
      <c r="E191" s="122"/>
      <c r="F191" s="122" t="s">
        <v>61</v>
      </c>
      <c r="G191" s="123">
        <v>0.25</v>
      </c>
      <c r="H191" s="123">
        <v>1</v>
      </c>
      <c r="I191" s="123">
        <v>1</v>
      </c>
      <c r="J191" s="123">
        <v>1</v>
      </c>
      <c r="K191" s="122" t="s">
        <v>603</v>
      </c>
      <c r="L191" s="124" t="s">
        <v>976</v>
      </c>
      <c r="M191" s="122" t="s">
        <v>1639</v>
      </c>
      <c r="N191" s="122"/>
      <c r="O191" s="122"/>
      <c r="P191" s="122"/>
      <c r="Q191" s="116"/>
      <c r="R191" s="116"/>
      <c r="S191" s="116"/>
      <c r="T191" s="116"/>
      <c r="U191" s="116"/>
      <c r="V191" s="116"/>
      <c r="W191" s="116"/>
      <c r="X191" s="116"/>
      <c r="Y191" s="116"/>
      <c r="Z191" s="116"/>
      <c r="AA191" s="116"/>
    </row>
    <row r="192" spans="1:27" ht="12.75">
      <c r="A192" s="122" t="s">
        <v>1942</v>
      </c>
      <c r="B192" s="122" t="s">
        <v>1943</v>
      </c>
      <c r="C192" s="122" t="s">
        <v>304</v>
      </c>
      <c r="D192" s="122" t="s">
        <v>110</v>
      </c>
      <c r="E192" s="122"/>
      <c r="F192" s="122" t="s">
        <v>61</v>
      </c>
      <c r="G192" s="123">
        <v>1</v>
      </c>
      <c r="H192" s="123">
        <v>3</v>
      </c>
      <c r="I192" s="123">
        <v>3</v>
      </c>
      <c r="J192" s="123">
        <v>3</v>
      </c>
      <c r="K192" s="122" t="s">
        <v>603</v>
      </c>
      <c r="L192" s="124" t="s">
        <v>976</v>
      </c>
      <c r="M192" s="122" t="s">
        <v>1639</v>
      </c>
      <c r="N192" s="122"/>
      <c r="O192" s="122"/>
      <c r="P192" s="122"/>
      <c r="Q192" s="116"/>
      <c r="R192" s="116"/>
      <c r="S192" s="116"/>
      <c r="T192" s="116"/>
      <c r="U192" s="116"/>
      <c r="V192" s="116"/>
      <c r="W192" s="116"/>
      <c r="X192" s="116"/>
      <c r="Y192" s="116"/>
      <c r="Z192" s="116"/>
      <c r="AA192" s="116"/>
    </row>
    <row r="193" spans="1:27" ht="12.75">
      <c r="A193" s="118" t="s">
        <v>1577</v>
      </c>
      <c r="B193" s="118"/>
      <c r="C193" s="118" t="s">
        <v>271</v>
      </c>
      <c r="D193" s="118" t="s">
        <v>632</v>
      </c>
      <c r="E193" s="118"/>
      <c r="F193" s="118" t="s">
        <v>20</v>
      </c>
      <c r="G193" s="118">
        <v>5</v>
      </c>
      <c r="H193" s="118"/>
      <c r="I193" s="118">
        <v>5</v>
      </c>
      <c r="J193" s="118"/>
      <c r="K193" s="118" t="s">
        <v>392</v>
      </c>
      <c r="L193" s="120" t="s">
        <v>1645</v>
      </c>
      <c r="M193" s="120" t="s">
        <v>1637</v>
      </c>
      <c r="N193" s="118"/>
      <c r="O193" s="118"/>
      <c r="P193" s="118"/>
      <c r="Q193" s="116"/>
      <c r="R193" s="116"/>
      <c r="S193" s="116"/>
      <c r="T193" s="116"/>
      <c r="U193" s="116"/>
      <c r="V193" s="116"/>
      <c r="W193" s="116"/>
      <c r="X193" s="116"/>
      <c r="Y193" s="116"/>
      <c r="Z193" s="116"/>
      <c r="AA193" s="116"/>
    </row>
    <row r="194" spans="1:27" ht="12.75">
      <c r="A194" s="118" t="s">
        <v>1009</v>
      </c>
      <c r="B194" s="118" t="s">
        <v>1010</v>
      </c>
      <c r="C194" s="118" t="s">
        <v>238</v>
      </c>
      <c r="D194" s="118" t="s">
        <v>632</v>
      </c>
      <c r="E194" s="118"/>
      <c r="F194" s="118" t="s">
        <v>20</v>
      </c>
      <c r="G194" s="118">
        <v>7</v>
      </c>
      <c r="H194" s="118">
        <v>8</v>
      </c>
      <c r="I194" s="118">
        <v>7</v>
      </c>
      <c r="J194" s="118">
        <v>7</v>
      </c>
      <c r="K194" s="118" t="s">
        <v>98</v>
      </c>
      <c r="L194" s="120" t="s">
        <v>1643</v>
      </c>
      <c r="M194" s="120" t="s">
        <v>1637</v>
      </c>
      <c r="N194" s="118"/>
      <c r="O194" s="118"/>
      <c r="P194" s="118"/>
      <c r="Q194" s="116"/>
      <c r="R194" s="116"/>
      <c r="S194" s="116"/>
      <c r="T194" s="116"/>
      <c r="U194" s="116"/>
      <c r="V194" s="116"/>
      <c r="W194" s="116"/>
      <c r="X194" s="116"/>
      <c r="Y194" s="116"/>
      <c r="Z194" s="116"/>
      <c r="AA194" s="116"/>
    </row>
    <row r="195" spans="1:27" ht="12.75">
      <c r="A195" s="118" t="s">
        <v>1011</v>
      </c>
      <c r="B195" s="118" t="s">
        <v>1012</v>
      </c>
      <c r="C195" s="118" t="s">
        <v>238</v>
      </c>
      <c r="D195" s="118" t="s">
        <v>632</v>
      </c>
      <c r="E195" s="118"/>
      <c r="F195" s="118" t="s">
        <v>72</v>
      </c>
      <c r="G195" s="118">
        <v>14</v>
      </c>
      <c r="H195" s="118">
        <v>14</v>
      </c>
      <c r="I195" s="118">
        <v>13</v>
      </c>
      <c r="J195" s="118">
        <v>13</v>
      </c>
      <c r="K195" s="118" t="s">
        <v>98</v>
      </c>
      <c r="L195" s="120" t="s">
        <v>1643</v>
      </c>
      <c r="M195" s="120" t="s">
        <v>1637</v>
      </c>
      <c r="N195" s="118"/>
      <c r="O195" s="118"/>
      <c r="P195" s="118"/>
      <c r="Q195" s="116"/>
      <c r="R195" s="116"/>
      <c r="S195" s="116"/>
      <c r="T195" s="116"/>
      <c r="U195" s="116"/>
      <c r="V195" s="116"/>
      <c r="W195" s="116"/>
      <c r="X195" s="116"/>
      <c r="Y195" s="116"/>
      <c r="Z195" s="116"/>
      <c r="AA195" s="116"/>
    </row>
    <row r="196" spans="1:27" ht="12.75">
      <c r="A196" s="118" t="s">
        <v>1013</v>
      </c>
      <c r="B196" s="118" t="s">
        <v>1014</v>
      </c>
      <c r="C196" s="118" t="s">
        <v>238</v>
      </c>
      <c r="D196" s="118" t="s">
        <v>632</v>
      </c>
      <c r="E196" s="118"/>
      <c r="F196" s="118" t="s">
        <v>72</v>
      </c>
      <c r="G196" s="118">
        <v>25</v>
      </c>
      <c r="H196" s="118">
        <v>25</v>
      </c>
      <c r="I196" s="118">
        <v>26</v>
      </c>
      <c r="J196" s="118">
        <v>26</v>
      </c>
      <c r="K196" s="118" t="s">
        <v>98</v>
      </c>
      <c r="L196" s="120" t="s">
        <v>1643</v>
      </c>
      <c r="M196" s="120" t="s">
        <v>1637</v>
      </c>
      <c r="N196" s="118"/>
      <c r="O196" s="118"/>
      <c r="P196" s="118"/>
      <c r="Q196" s="116"/>
      <c r="R196" s="116"/>
      <c r="S196" s="116"/>
      <c r="T196" s="116"/>
      <c r="U196" s="116"/>
      <c r="V196" s="116"/>
      <c r="W196" s="116"/>
      <c r="X196" s="116"/>
      <c r="Y196" s="116"/>
      <c r="Z196" s="116"/>
      <c r="AA196" s="116"/>
    </row>
    <row r="197" spans="1:27" ht="12.75">
      <c r="A197" s="118" t="s">
        <v>630</v>
      </c>
      <c r="B197" s="118" t="s">
        <v>631</v>
      </c>
      <c r="C197" s="118" t="s">
        <v>304</v>
      </c>
      <c r="D197" s="118" t="s">
        <v>632</v>
      </c>
      <c r="E197" s="118" t="s">
        <v>110</v>
      </c>
      <c r="F197" s="118" t="s">
        <v>61</v>
      </c>
      <c r="G197" s="118">
        <v>0.5</v>
      </c>
      <c r="H197" s="118">
        <v>0.5</v>
      </c>
      <c r="I197" s="118">
        <v>0.5</v>
      </c>
      <c r="J197" s="118">
        <v>0.5</v>
      </c>
      <c r="K197" s="118" t="s">
        <v>392</v>
      </c>
      <c r="L197" s="120" t="s">
        <v>1642</v>
      </c>
      <c r="M197" s="120" t="s">
        <v>1637</v>
      </c>
      <c r="N197" s="118"/>
      <c r="O197" s="118"/>
      <c r="P197" s="118"/>
      <c r="Q197" s="116"/>
      <c r="R197" s="116"/>
      <c r="S197" s="116"/>
      <c r="T197" s="116"/>
      <c r="U197" s="116"/>
      <c r="V197" s="116"/>
      <c r="W197" s="116"/>
      <c r="X197" s="116"/>
      <c r="Y197" s="116"/>
      <c r="Z197" s="116"/>
      <c r="AA197" s="116"/>
    </row>
    <row r="198" spans="1:27" ht="12.75">
      <c r="A198" s="118" t="s">
        <v>1220</v>
      </c>
      <c r="B198" s="118" t="s">
        <v>1221</v>
      </c>
      <c r="C198" s="118" t="s">
        <v>59</v>
      </c>
      <c r="D198" s="118" t="s">
        <v>60</v>
      </c>
      <c r="E198" s="118"/>
      <c r="F198" s="118" t="s">
        <v>20</v>
      </c>
      <c r="G198" s="118">
        <v>15</v>
      </c>
      <c r="H198" s="118">
        <v>15</v>
      </c>
      <c r="I198" s="118">
        <v>11</v>
      </c>
      <c r="J198" s="118">
        <v>11</v>
      </c>
      <c r="K198" s="118" t="s">
        <v>59</v>
      </c>
      <c r="L198" s="120">
        <v>1</v>
      </c>
      <c r="M198" s="120" t="s">
        <v>1639</v>
      </c>
      <c r="N198" s="118"/>
      <c r="O198" s="118"/>
      <c r="P198" s="118"/>
      <c r="Q198" s="116"/>
      <c r="R198" s="116"/>
      <c r="S198" s="116"/>
      <c r="T198" s="116"/>
      <c r="U198" s="116"/>
      <c r="V198" s="116"/>
      <c r="W198" s="116"/>
      <c r="X198" s="116"/>
      <c r="Y198" s="116"/>
      <c r="Z198" s="116"/>
      <c r="AA198" s="116"/>
    </row>
    <row r="199" spans="1:27" ht="12.75">
      <c r="A199" s="118" t="s">
        <v>1255</v>
      </c>
      <c r="B199" s="118" t="s">
        <v>1256</v>
      </c>
      <c r="C199" s="118" t="s">
        <v>59</v>
      </c>
      <c r="D199" s="118" t="s">
        <v>60</v>
      </c>
      <c r="E199" s="118"/>
      <c r="F199" s="118" t="s">
        <v>61</v>
      </c>
      <c r="G199" s="119">
        <v>1</v>
      </c>
      <c r="H199" s="118">
        <v>2</v>
      </c>
      <c r="I199" s="118">
        <v>1</v>
      </c>
      <c r="J199" s="118">
        <v>1</v>
      </c>
      <c r="K199" s="118" t="s">
        <v>59</v>
      </c>
      <c r="L199" s="120" t="s">
        <v>1645</v>
      </c>
      <c r="M199" s="120" t="s">
        <v>1639</v>
      </c>
      <c r="N199" s="118" t="s">
        <v>1257</v>
      </c>
      <c r="O199" s="118"/>
      <c r="P199" s="118"/>
      <c r="Q199" s="116"/>
      <c r="R199" s="116"/>
      <c r="S199" s="116"/>
      <c r="T199" s="116"/>
      <c r="U199" s="116"/>
      <c r="V199" s="116"/>
      <c r="W199" s="116"/>
      <c r="X199" s="116"/>
      <c r="Y199" s="116"/>
      <c r="Z199" s="116"/>
      <c r="AA199" s="116"/>
    </row>
    <row r="200" spans="1:27" ht="12.75">
      <c r="A200" s="118" t="s">
        <v>721</v>
      </c>
      <c r="B200" s="118" t="s">
        <v>722</v>
      </c>
      <c r="C200" s="118" t="s">
        <v>238</v>
      </c>
      <c r="D200" s="118" t="s">
        <v>607</v>
      </c>
      <c r="E200" s="118"/>
      <c r="F200" s="118" t="s">
        <v>20</v>
      </c>
      <c r="G200" s="118">
        <v>1</v>
      </c>
      <c r="H200" s="118">
        <v>3</v>
      </c>
      <c r="I200" s="118">
        <v>2</v>
      </c>
      <c r="J200" s="118">
        <v>2</v>
      </c>
      <c r="K200" s="118" t="s">
        <v>98</v>
      </c>
      <c r="L200" s="120" t="s">
        <v>1647</v>
      </c>
      <c r="M200" s="120" t="s">
        <v>1637</v>
      </c>
      <c r="N200" s="118"/>
      <c r="O200" s="118"/>
      <c r="P200" s="118"/>
      <c r="Q200" s="116"/>
      <c r="R200" s="116"/>
      <c r="S200" s="116"/>
      <c r="T200" s="116"/>
      <c r="U200" s="116"/>
      <c r="V200" s="116"/>
      <c r="W200" s="116"/>
      <c r="X200" s="116"/>
      <c r="Y200" s="116"/>
      <c r="Z200" s="116"/>
      <c r="AA200" s="116"/>
    </row>
    <row r="201" spans="1:27" ht="12.75">
      <c r="A201" s="118" t="s">
        <v>643</v>
      </c>
      <c r="B201" s="118" t="s">
        <v>644</v>
      </c>
      <c r="C201" s="118" t="s">
        <v>304</v>
      </c>
      <c r="D201" s="118" t="s">
        <v>443</v>
      </c>
      <c r="E201" s="118"/>
      <c r="F201" s="118" t="s">
        <v>61</v>
      </c>
      <c r="G201" s="118">
        <v>2</v>
      </c>
      <c r="H201" s="118">
        <v>3</v>
      </c>
      <c r="I201" s="118">
        <v>3</v>
      </c>
      <c r="J201" s="118">
        <v>3</v>
      </c>
      <c r="K201" s="118" t="s">
        <v>392</v>
      </c>
      <c r="L201" s="120" t="s">
        <v>1630</v>
      </c>
      <c r="M201" s="120" t="s">
        <v>60</v>
      </c>
      <c r="N201" s="118"/>
      <c r="O201" s="118"/>
      <c r="P201" s="118"/>
      <c r="Q201" s="116"/>
      <c r="R201" s="116"/>
      <c r="S201" s="116"/>
      <c r="T201" s="116"/>
      <c r="U201" s="116"/>
      <c r="V201" s="116"/>
      <c r="W201" s="116"/>
      <c r="X201" s="116"/>
      <c r="Y201" s="116"/>
      <c r="Z201" s="116"/>
      <c r="AA201" s="116"/>
    </row>
    <row r="202" spans="1:27" ht="12.75">
      <c r="A202" s="118" t="s">
        <v>1105</v>
      </c>
      <c r="B202" s="118" t="s">
        <v>1106</v>
      </c>
      <c r="C202" s="118" t="s">
        <v>1631</v>
      </c>
      <c r="D202" s="118" t="s">
        <v>60</v>
      </c>
      <c r="E202" s="118"/>
      <c r="F202" s="118" t="s">
        <v>72</v>
      </c>
      <c r="G202" s="119">
        <v>28</v>
      </c>
      <c r="H202" s="118">
        <v>180</v>
      </c>
      <c r="I202" s="118">
        <v>50</v>
      </c>
      <c r="J202" s="118">
        <v>50</v>
      </c>
      <c r="K202" s="118" t="s">
        <v>733</v>
      </c>
      <c r="L202" s="120">
        <v>1</v>
      </c>
      <c r="M202" s="120" t="s">
        <v>60</v>
      </c>
      <c r="N202" s="118" t="s">
        <v>1107</v>
      </c>
      <c r="O202" s="118"/>
      <c r="P202" s="118"/>
      <c r="Q202" s="116"/>
      <c r="R202" s="116"/>
      <c r="S202" s="116"/>
      <c r="T202" s="116"/>
      <c r="U202" s="116"/>
      <c r="V202" s="116"/>
      <c r="W202" s="116"/>
      <c r="X202" s="116"/>
      <c r="Y202" s="116"/>
      <c r="Z202" s="116"/>
      <c r="AA202" s="116"/>
    </row>
    <row r="203" spans="1:27" ht="12.75">
      <c r="A203" s="118" t="s">
        <v>1944</v>
      </c>
      <c r="B203" s="118" t="s">
        <v>1468</v>
      </c>
      <c r="C203" s="118" t="s">
        <v>304</v>
      </c>
      <c r="D203" s="118" t="s">
        <v>387</v>
      </c>
      <c r="E203" s="118" t="s">
        <v>110</v>
      </c>
      <c r="F203" s="118" t="s">
        <v>61</v>
      </c>
      <c r="G203" s="121">
        <v>3</v>
      </c>
      <c r="H203" s="118">
        <v>6</v>
      </c>
      <c r="I203" s="118">
        <v>5</v>
      </c>
      <c r="J203" s="118">
        <v>5</v>
      </c>
      <c r="K203" s="118" t="s">
        <v>98</v>
      </c>
      <c r="L203" s="118" t="s">
        <v>1644</v>
      </c>
      <c r="M203" s="118" t="s">
        <v>1637</v>
      </c>
      <c r="N203" s="118"/>
      <c r="O203" s="118"/>
      <c r="P203" s="118"/>
      <c r="Q203" s="116"/>
      <c r="R203" s="116"/>
      <c r="S203" s="116"/>
      <c r="T203" s="116"/>
      <c r="U203" s="116"/>
      <c r="V203" s="116"/>
      <c r="W203" s="116"/>
      <c r="X203" s="116"/>
      <c r="Y203" s="116"/>
      <c r="Z203" s="116"/>
      <c r="AA203" s="116"/>
    </row>
    <row r="204" spans="1:27" ht="12.75">
      <c r="A204" s="118" t="s">
        <v>1945</v>
      </c>
      <c r="B204" s="118" t="s">
        <v>1946</v>
      </c>
      <c r="C204" s="118" t="s">
        <v>304</v>
      </c>
      <c r="D204" s="118" t="s">
        <v>387</v>
      </c>
      <c r="E204" s="118" t="s">
        <v>110</v>
      </c>
      <c r="F204" s="118" t="s">
        <v>61</v>
      </c>
      <c r="G204" s="121">
        <v>7</v>
      </c>
      <c r="H204" s="118">
        <v>10</v>
      </c>
      <c r="I204" s="118">
        <v>10</v>
      </c>
      <c r="J204" s="118">
        <v>10</v>
      </c>
      <c r="K204" s="118" t="s">
        <v>98</v>
      </c>
      <c r="L204" s="118" t="s">
        <v>1644</v>
      </c>
      <c r="M204" s="118" t="s">
        <v>1637</v>
      </c>
      <c r="N204" s="118"/>
      <c r="O204" s="118"/>
      <c r="P204" s="118"/>
      <c r="Q204" s="116"/>
      <c r="R204" s="116"/>
      <c r="S204" s="116"/>
      <c r="T204" s="116"/>
      <c r="U204" s="116"/>
      <c r="V204" s="116"/>
      <c r="W204" s="116"/>
      <c r="X204" s="116"/>
      <c r="Y204" s="116"/>
      <c r="Z204" s="116"/>
      <c r="AA204" s="116"/>
    </row>
    <row r="205" spans="1:27" ht="12.75">
      <c r="A205" s="121" t="s">
        <v>1947</v>
      </c>
      <c r="B205" s="118" t="s">
        <v>1948</v>
      </c>
      <c r="C205" s="118" t="s">
        <v>304</v>
      </c>
      <c r="D205" s="118" t="s">
        <v>387</v>
      </c>
      <c r="E205" s="118" t="s">
        <v>110</v>
      </c>
      <c r="F205" s="118" t="s">
        <v>61</v>
      </c>
      <c r="G205" s="121">
        <v>12</v>
      </c>
      <c r="H205" s="118">
        <v>14</v>
      </c>
      <c r="I205" s="118">
        <v>15</v>
      </c>
      <c r="J205" s="118">
        <v>15</v>
      </c>
      <c r="K205" s="118" t="s">
        <v>98</v>
      </c>
      <c r="L205" s="118" t="s">
        <v>1644</v>
      </c>
      <c r="M205" s="118" t="s">
        <v>1637</v>
      </c>
      <c r="N205" s="118"/>
      <c r="O205" s="118"/>
      <c r="P205" s="118"/>
      <c r="Q205" s="116"/>
      <c r="R205" s="116"/>
      <c r="S205" s="116"/>
      <c r="T205" s="116"/>
      <c r="U205" s="116"/>
      <c r="V205" s="116"/>
      <c r="W205" s="116"/>
      <c r="X205" s="116"/>
      <c r="Y205" s="116"/>
      <c r="Z205" s="116"/>
      <c r="AA205" s="116"/>
    </row>
    <row r="206" spans="1:27" ht="12.75">
      <c r="A206" s="118" t="s">
        <v>784</v>
      </c>
      <c r="B206" s="118" t="s">
        <v>785</v>
      </c>
      <c r="C206" s="118" t="s">
        <v>304</v>
      </c>
      <c r="D206" s="118" t="s">
        <v>184</v>
      </c>
      <c r="E206" s="118"/>
      <c r="F206" s="118" t="s">
        <v>61</v>
      </c>
      <c r="G206" s="119">
        <v>3</v>
      </c>
      <c r="H206" s="118">
        <v>4</v>
      </c>
      <c r="I206" s="118">
        <v>4</v>
      </c>
      <c r="J206" s="118">
        <v>4</v>
      </c>
      <c r="K206" s="118" t="s">
        <v>392</v>
      </c>
      <c r="L206" s="120">
        <v>1</v>
      </c>
      <c r="M206" s="120" t="s">
        <v>1637</v>
      </c>
      <c r="N206" s="118"/>
      <c r="O206" s="118"/>
      <c r="P206" s="118"/>
      <c r="Q206" s="116"/>
      <c r="R206" s="116"/>
      <c r="S206" s="116"/>
      <c r="T206" s="116"/>
      <c r="U206" s="116"/>
      <c r="V206" s="116"/>
      <c r="W206" s="116"/>
      <c r="X206" s="116"/>
      <c r="Y206" s="116"/>
      <c r="Z206" s="116"/>
      <c r="AA206" s="116"/>
    </row>
    <row r="207" spans="1:27" ht="12.75">
      <c r="A207" s="118" t="s">
        <v>1497</v>
      </c>
      <c r="B207" s="118" t="s">
        <v>1498</v>
      </c>
      <c r="C207" s="118" t="s">
        <v>1457</v>
      </c>
      <c r="D207" s="118" t="s">
        <v>60</v>
      </c>
      <c r="E207" s="118"/>
      <c r="F207" s="118" t="s">
        <v>61</v>
      </c>
      <c r="G207" s="119">
        <v>0.5</v>
      </c>
      <c r="H207" s="118">
        <v>0.5</v>
      </c>
      <c r="I207" s="118">
        <v>1</v>
      </c>
      <c r="J207" s="118">
        <v>1</v>
      </c>
      <c r="K207" s="118" t="s">
        <v>404</v>
      </c>
      <c r="L207" s="120">
        <v>1</v>
      </c>
      <c r="M207" s="120" t="s">
        <v>1637</v>
      </c>
      <c r="N207" s="118"/>
      <c r="O207" s="118"/>
      <c r="P207" s="118"/>
      <c r="Q207" s="116"/>
      <c r="R207" s="116"/>
      <c r="S207" s="116"/>
      <c r="T207" s="116"/>
      <c r="U207" s="116"/>
      <c r="V207" s="116"/>
      <c r="W207" s="116"/>
      <c r="X207" s="116"/>
      <c r="Y207" s="116"/>
      <c r="Z207" s="116"/>
      <c r="AA207" s="116"/>
    </row>
    <row r="208" spans="1:27" ht="12.75">
      <c r="A208" s="118" t="s">
        <v>1580</v>
      </c>
      <c r="B208" s="118" t="s">
        <v>1581</v>
      </c>
      <c r="C208" s="118" t="s">
        <v>304</v>
      </c>
      <c r="D208" s="118" t="s">
        <v>60</v>
      </c>
      <c r="E208" s="118"/>
      <c r="F208" s="118" t="s">
        <v>61</v>
      </c>
      <c r="G208" s="118">
        <v>3</v>
      </c>
      <c r="H208" s="118">
        <v>3</v>
      </c>
      <c r="I208" s="118" t="s">
        <v>81</v>
      </c>
      <c r="J208" s="118">
        <v>3</v>
      </c>
      <c r="K208" s="118" t="s">
        <v>733</v>
      </c>
      <c r="L208" s="120">
        <v>1</v>
      </c>
      <c r="M208" s="120" t="s">
        <v>1637</v>
      </c>
      <c r="N208" s="118"/>
      <c r="O208" s="118"/>
      <c r="P208" s="118"/>
      <c r="Q208" s="116"/>
      <c r="R208" s="116"/>
      <c r="S208" s="116"/>
      <c r="T208" s="116"/>
      <c r="U208" s="116"/>
      <c r="V208" s="116"/>
      <c r="W208" s="116"/>
      <c r="X208" s="116"/>
      <c r="Y208" s="116"/>
      <c r="Z208" s="116"/>
      <c r="AA208" s="116"/>
    </row>
    <row r="209" spans="1:27" ht="12.75">
      <c r="A209" s="118" t="s">
        <v>1580</v>
      </c>
      <c r="B209" s="118" t="s">
        <v>1582</v>
      </c>
      <c r="C209" s="118" t="s">
        <v>304</v>
      </c>
      <c r="D209" s="118" t="s">
        <v>60</v>
      </c>
      <c r="E209" s="118"/>
      <c r="F209" s="118" t="s">
        <v>61</v>
      </c>
      <c r="G209" s="118">
        <v>3</v>
      </c>
      <c r="H209" s="118">
        <v>3</v>
      </c>
      <c r="I209" s="118" t="s">
        <v>81</v>
      </c>
      <c r="J209" s="118">
        <v>3</v>
      </c>
      <c r="K209" s="118" t="s">
        <v>733</v>
      </c>
      <c r="L209" s="120">
        <v>1</v>
      </c>
      <c r="M209" s="120" t="s">
        <v>1637</v>
      </c>
      <c r="N209" s="118"/>
      <c r="O209" s="118"/>
      <c r="P209" s="118"/>
      <c r="Q209" s="116"/>
      <c r="R209" s="116"/>
      <c r="S209" s="116"/>
      <c r="T209" s="116"/>
      <c r="U209" s="116"/>
      <c r="V209" s="116"/>
      <c r="W209" s="116"/>
      <c r="X209" s="116"/>
      <c r="Y209" s="116"/>
      <c r="Z209" s="116"/>
      <c r="AA209" s="116"/>
    </row>
    <row r="210" spans="1:27" ht="12.75">
      <c r="A210" s="118" t="s">
        <v>313</v>
      </c>
      <c r="B210" s="118" t="s">
        <v>314</v>
      </c>
      <c r="C210" s="118" t="s">
        <v>315</v>
      </c>
      <c r="D210" s="118" t="s">
        <v>18</v>
      </c>
      <c r="E210" s="118" t="s">
        <v>60</v>
      </c>
      <c r="F210" s="118" t="s">
        <v>61</v>
      </c>
      <c r="G210" s="118">
        <v>4</v>
      </c>
      <c r="H210" s="118">
        <v>5</v>
      </c>
      <c r="I210" s="118">
        <v>6</v>
      </c>
      <c r="J210" s="118">
        <v>6</v>
      </c>
      <c r="K210" s="118" t="s">
        <v>98</v>
      </c>
      <c r="L210" s="120" t="s">
        <v>316</v>
      </c>
      <c r="M210" s="120" t="s">
        <v>60</v>
      </c>
      <c r="N210" s="118"/>
      <c r="O210" s="118"/>
      <c r="P210" s="118"/>
      <c r="Q210" s="116"/>
      <c r="R210" s="116"/>
      <c r="S210" s="116"/>
      <c r="T210" s="116"/>
      <c r="U210" s="116"/>
      <c r="V210" s="116"/>
      <c r="W210" s="116"/>
      <c r="X210" s="116"/>
      <c r="Y210" s="116"/>
      <c r="Z210" s="116"/>
      <c r="AA210" s="116"/>
    </row>
    <row r="211" spans="1:27" ht="12.75">
      <c r="A211" s="118" t="s">
        <v>317</v>
      </c>
      <c r="B211" s="118" t="s">
        <v>318</v>
      </c>
      <c r="C211" s="118" t="s">
        <v>315</v>
      </c>
      <c r="D211" s="118" t="s">
        <v>18</v>
      </c>
      <c r="E211" s="118" t="s">
        <v>60</v>
      </c>
      <c r="F211" s="118" t="s">
        <v>20</v>
      </c>
      <c r="G211" s="118">
        <v>11</v>
      </c>
      <c r="H211" s="118">
        <v>11</v>
      </c>
      <c r="I211" s="118">
        <v>10</v>
      </c>
      <c r="J211" s="118">
        <v>10</v>
      </c>
      <c r="K211" s="118" t="s">
        <v>98</v>
      </c>
      <c r="L211" s="120" t="s">
        <v>316</v>
      </c>
      <c r="M211" s="120" t="s">
        <v>60</v>
      </c>
      <c r="N211" s="118"/>
      <c r="O211" s="118"/>
      <c r="P211" s="118"/>
      <c r="Q211" s="116"/>
      <c r="R211" s="116"/>
      <c r="S211" s="116"/>
      <c r="T211" s="116"/>
      <c r="U211" s="116"/>
      <c r="V211" s="116"/>
      <c r="W211" s="116"/>
      <c r="X211" s="116"/>
      <c r="Y211" s="116"/>
      <c r="Z211" s="116"/>
      <c r="AA211" s="116"/>
    </row>
    <row r="212" spans="1:27" ht="12.75">
      <c r="A212" s="118" t="s">
        <v>1222</v>
      </c>
      <c r="B212" s="118" t="s">
        <v>1223</v>
      </c>
      <c r="C212" s="118" t="s">
        <v>59</v>
      </c>
      <c r="D212" s="118" t="s">
        <v>60</v>
      </c>
      <c r="E212" s="118" t="s">
        <v>1122</v>
      </c>
      <c r="F212" s="118" t="s">
        <v>72</v>
      </c>
      <c r="G212" s="118">
        <v>31</v>
      </c>
      <c r="H212" s="118">
        <v>31</v>
      </c>
      <c r="I212" s="118">
        <v>20</v>
      </c>
      <c r="J212" s="118">
        <v>20</v>
      </c>
      <c r="K212" s="118" t="s">
        <v>59</v>
      </c>
      <c r="L212" s="120">
        <v>1</v>
      </c>
      <c r="M212" s="120" t="s">
        <v>1639</v>
      </c>
      <c r="N212" s="118" t="s">
        <v>1224</v>
      </c>
      <c r="O212" s="118"/>
      <c r="P212" s="118"/>
      <c r="Q212" s="116"/>
      <c r="R212" s="116"/>
      <c r="S212" s="116"/>
      <c r="T212" s="116"/>
      <c r="U212" s="116"/>
      <c r="V212" s="116"/>
      <c r="W212" s="116"/>
      <c r="X212" s="116"/>
      <c r="Y212" s="116"/>
      <c r="Z212" s="116"/>
      <c r="AA212" s="116"/>
    </row>
    <row r="213" spans="1:27" ht="12.75">
      <c r="A213" s="118" t="s">
        <v>786</v>
      </c>
      <c r="B213" s="118" t="s">
        <v>787</v>
      </c>
      <c r="C213" s="118" t="s">
        <v>170</v>
      </c>
      <c r="D213" s="118" t="s">
        <v>607</v>
      </c>
      <c r="E213" s="118" t="s">
        <v>788</v>
      </c>
      <c r="F213" s="118" t="s">
        <v>72</v>
      </c>
      <c r="G213" s="118">
        <v>0.5</v>
      </c>
      <c r="H213" s="118">
        <v>1</v>
      </c>
      <c r="I213" s="118">
        <v>1</v>
      </c>
      <c r="J213" s="118">
        <v>1</v>
      </c>
      <c r="K213" s="118"/>
      <c r="L213" s="120" t="s">
        <v>789</v>
      </c>
      <c r="M213" s="120" t="s">
        <v>60</v>
      </c>
      <c r="N213" s="118" t="s">
        <v>790</v>
      </c>
      <c r="O213" s="118"/>
      <c r="P213" s="118"/>
      <c r="Q213" s="116"/>
      <c r="R213" s="116"/>
      <c r="S213" s="116"/>
      <c r="T213" s="116"/>
      <c r="U213" s="116"/>
      <c r="V213" s="116"/>
      <c r="W213" s="116"/>
      <c r="X213" s="116"/>
      <c r="Y213" s="116"/>
      <c r="Z213" s="116"/>
      <c r="AA213" s="116"/>
    </row>
    <row r="214" spans="1:27" ht="12.75">
      <c r="A214" s="118" t="s">
        <v>337</v>
      </c>
      <c r="B214" s="118" t="s">
        <v>338</v>
      </c>
      <c r="C214" s="118" t="s">
        <v>190</v>
      </c>
      <c r="D214" s="118" t="s">
        <v>60</v>
      </c>
      <c r="E214" s="118"/>
      <c r="F214" s="118" t="s">
        <v>72</v>
      </c>
      <c r="G214" s="119">
        <v>11</v>
      </c>
      <c r="H214" s="118">
        <v>21</v>
      </c>
      <c r="I214" s="118">
        <v>16</v>
      </c>
      <c r="J214" s="118">
        <v>16</v>
      </c>
      <c r="K214" s="118"/>
      <c r="L214" s="120">
        <v>1</v>
      </c>
      <c r="M214" s="120" t="s">
        <v>60</v>
      </c>
      <c r="N214" s="118"/>
      <c r="O214" s="118"/>
      <c r="P214" s="118"/>
      <c r="Q214" s="116"/>
      <c r="R214" s="116"/>
      <c r="S214" s="116"/>
      <c r="T214" s="116"/>
      <c r="U214" s="116"/>
      <c r="V214" s="116"/>
      <c r="W214" s="116"/>
      <c r="X214" s="116"/>
      <c r="Y214" s="116"/>
      <c r="Z214" s="116"/>
      <c r="AA214" s="116"/>
    </row>
    <row r="215" spans="1:27" ht="12.75">
      <c r="A215" s="118" t="s">
        <v>339</v>
      </c>
      <c r="B215" s="118" t="s">
        <v>340</v>
      </c>
      <c r="C215" s="118" t="s">
        <v>190</v>
      </c>
      <c r="D215" s="118" t="s">
        <v>60</v>
      </c>
      <c r="E215" s="118"/>
      <c r="F215" s="118" t="s">
        <v>20</v>
      </c>
      <c r="G215" s="119">
        <v>7</v>
      </c>
      <c r="H215" s="118">
        <v>12</v>
      </c>
      <c r="I215" s="118">
        <v>9</v>
      </c>
      <c r="J215" s="118">
        <v>9</v>
      </c>
      <c r="K215" s="118"/>
      <c r="L215" s="120" t="s">
        <v>341</v>
      </c>
      <c r="M215" s="120" t="s">
        <v>60</v>
      </c>
      <c r="N215" s="118"/>
      <c r="O215" s="118"/>
      <c r="P215" s="118"/>
      <c r="Q215" s="116"/>
      <c r="R215" s="116"/>
      <c r="S215" s="116"/>
      <c r="T215" s="116"/>
      <c r="U215" s="116"/>
      <c r="V215" s="116"/>
      <c r="W215" s="116"/>
      <c r="X215" s="116"/>
      <c r="Y215" s="116"/>
      <c r="Z215" s="116"/>
      <c r="AA215" s="116"/>
    </row>
    <row r="216" spans="1:27" ht="12.75">
      <c r="A216" s="118" t="s">
        <v>342</v>
      </c>
      <c r="B216" s="118" t="s">
        <v>343</v>
      </c>
      <c r="C216" s="118" t="s">
        <v>190</v>
      </c>
      <c r="D216" s="118" t="s">
        <v>60</v>
      </c>
      <c r="E216" s="118"/>
      <c r="F216" s="118" t="s">
        <v>20</v>
      </c>
      <c r="G216" s="119">
        <v>8</v>
      </c>
      <c r="H216" s="118">
        <v>16</v>
      </c>
      <c r="I216" s="118">
        <v>12</v>
      </c>
      <c r="J216" s="118">
        <v>12</v>
      </c>
      <c r="K216" s="118"/>
      <c r="L216" s="120" t="s">
        <v>344</v>
      </c>
      <c r="M216" s="120" t="s">
        <v>60</v>
      </c>
      <c r="N216" s="118"/>
      <c r="O216" s="118"/>
      <c r="P216" s="118"/>
      <c r="Q216" s="116"/>
      <c r="R216" s="116"/>
      <c r="S216" s="116"/>
      <c r="T216" s="116"/>
      <c r="U216" s="116"/>
      <c r="V216" s="116"/>
      <c r="W216" s="116"/>
      <c r="X216" s="116"/>
      <c r="Y216" s="116"/>
      <c r="Z216" s="116"/>
      <c r="AA216" s="116"/>
    </row>
    <row r="217" spans="1:27" ht="12.75">
      <c r="A217" s="118" t="s">
        <v>345</v>
      </c>
      <c r="B217" s="118" t="s">
        <v>346</v>
      </c>
      <c r="C217" s="118" t="s">
        <v>190</v>
      </c>
      <c r="D217" s="118" t="s">
        <v>60</v>
      </c>
      <c r="E217" s="118"/>
      <c r="F217" s="118" t="s">
        <v>20</v>
      </c>
      <c r="G217" s="119">
        <v>6</v>
      </c>
      <c r="H217" s="118">
        <v>8</v>
      </c>
      <c r="I217" s="118">
        <v>6</v>
      </c>
      <c r="J217" s="118">
        <v>6</v>
      </c>
      <c r="K217" s="118" t="s">
        <v>98</v>
      </c>
      <c r="L217" s="120" t="s">
        <v>172</v>
      </c>
      <c r="M217" s="120" t="s">
        <v>60</v>
      </c>
      <c r="N217" s="118"/>
      <c r="O217" s="118"/>
      <c r="P217" s="118"/>
      <c r="Q217" s="116"/>
      <c r="R217" s="116"/>
      <c r="S217" s="116"/>
      <c r="T217" s="116"/>
      <c r="U217" s="116"/>
      <c r="V217" s="116"/>
      <c r="W217" s="116"/>
      <c r="X217" s="116"/>
      <c r="Y217" s="116"/>
      <c r="Z217" s="116"/>
      <c r="AA217" s="116"/>
    </row>
    <row r="218" spans="1:27" ht="12.75">
      <c r="A218" s="118" t="s">
        <v>347</v>
      </c>
      <c r="B218" s="118" t="s">
        <v>348</v>
      </c>
      <c r="C218" s="118" t="s">
        <v>190</v>
      </c>
      <c r="D218" s="118" t="s">
        <v>60</v>
      </c>
      <c r="E218" s="118"/>
      <c r="F218" s="118" t="s">
        <v>20</v>
      </c>
      <c r="G218" s="119">
        <v>4</v>
      </c>
      <c r="H218" s="118">
        <v>5</v>
      </c>
      <c r="I218" s="118">
        <v>3</v>
      </c>
      <c r="J218" s="118">
        <v>3</v>
      </c>
      <c r="K218" s="118" t="s">
        <v>98</v>
      </c>
      <c r="L218" s="120" t="s">
        <v>349</v>
      </c>
      <c r="M218" s="120" t="s">
        <v>60</v>
      </c>
      <c r="N218" s="118"/>
      <c r="O218" s="118"/>
      <c r="P218" s="118"/>
      <c r="Q218" s="116"/>
      <c r="R218" s="116"/>
      <c r="S218" s="116"/>
      <c r="T218" s="116"/>
      <c r="U218" s="116"/>
      <c r="V218" s="116"/>
      <c r="W218" s="116"/>
      <c r="X218" s="116"/>
      <c r="Y218" s="116"/>
      <c r="Z218" s="116"/>
      <c r="AA218" s="116"/>
    </row>
    <row r="219" spans="1:27" ht="12.75">
      <c r="A219" s="118" t="s">
        <v>1225</v>
      </c>
      <c r="B219" s="118" t="s">
        <v>1226</v>
      </c>
      <c r="C219" s="118" t="s">
        <v>59</v>
      </c>
      <c r="D219" s="118" t="s">
        <v>60</v>
      </c>
      <c r="E219" s="118"/>
      <c r="F219" s="118" t="s">
        <v>72</v>
      </c>
      <c r="G219" s="119">
        <v>20</v>
      </c>
      <c r="H219" s="118">
        <v>65</v>
      </c>
      <c r="I219" s="118">
        <v>42</v>
      </c>
      <c r="J219" s="118">
        <v>42</v>
      </c>
      <c r="K219" s="118" t="s">
        <v>59</v>
      </c>
      <c r="L219" s="120">
        <v>1</v>
      </c>
      <c r="M219" s="120" t="s">
        <v>1639</v>
      </c>
      <c r="N219" s="118" t="s">
        <v>1227</v>
      </c>
      <c r="O219" s="118"/>
      <c r="P219" s="118"/>
      <c r="Q219" s="116"/>
      <c r="R219" s="116"/>
      <c r="S219" s="116"/>
      <c r="T219" s="116"/>
      <c r="U219" s="116"/>
      <c r="V219" s="116"/>
      <c r="W219" s="116"/>
      <c r="X219" s="116"/>
      <c r="Y219" s="116"/>
      <c r="Z219" s="116"/>
      <c r="AA219" s="116"/>
    </row>
    <row r="220" spans="1:27" ht="12.75">
      <c r="A220" s="118" t="s">
        <v>48</v>
      </c>
      <c r="B220" s="118" t="s">
        <v>49</v>
      </c>
      <c r="C220" s="118" t="s">
        <v>31</v>
      </c>
      <c r="D220" s="118" t="s">
        <v>488</v>
      </c>
      <c r="E220" s="118" t="s">
        <v>40</v>
      </c>
      <c r="F220" s="118" t="s">
        <v>20</v>
      </c>
      <c r="G220" s="119">
        <v>3</v>
      </c>
      <c r="H220" s="118">
        <v>4</v>
      </c>
      <c r="I220" s="118">
        <v>3</v>
      </c>
      <c r="J220" s="118">
        <v>3</v>
      </c>
      <c r="K220" s="118" t="s">
        <v>41</v>
      </c>
      <c r="L220" s="120" t="s">
        <v>22</v>
      </c>
      <c r="M220" s="120" t="s">
        <v>60</v>
      </c>
      <c r="N220" s="118" t="s">
        <v>23</v>
      </c>
      <c r="O220" s="118"/>
      <c r="P220" s="118"/>
      <c r="Q220" s="116"/>
      <c r="R220" s="116"/>
      <c r="S220" s="116"/>
      <c r="T220" s="116"/>
      <c r="U220" s="116"/>
      <c r="V220" s="116"/>
      <c r="W220" s="116"/>
      <c r="X220" s="116"/>
      <c r="Y220" s="116"/>
      <c r="Z220" s="116"/>
      <c r="AA220" s="116"/>
    </row>
    <row r="221" spans="1:27" ht="12.75">
      <c r="A221" s="118" t="s">
        <v>1875</v>
      </c>
      <c r="B221" s="118" t="s">
        <v>1876</v>
      </c>
      <c r="C221" s="118" t="s">
        <v>205</v>
      </c>
      <c r="D221" s="118" t="s">
        <v>226</v>
      </c>
      <c r="E221" s="118"/>
      <c r="F221" s="118" t="s">
        <v>206</v>
      </c>
      <c r="G221" s="121">
        <v>2</v>
      </c>
      <c r="H221" s="118">
        <v>7</v>
      </c>
      <c r="I221" s="118">
        <v>6</v>
      </c>
      <c r="J221" s="118">
        <v>6</v>
      </c>
      <c r="K221" s="118" t="s">
        <v>1877</v>
      </c>
      <c r="L221" s="118" t="s">
        <v>1843</v>
      </c>
      <c r="M221" s="118" t="s">
        <v>60</v>
      </c>
      <c r="N221" s="118"/>
      <c r="O221" s="118"/>
      <c r="P221" s="118"/>
      <c r="Q221" s="116"/>
      <c r="R221" s="116"/>
      <c r="S221" s="116"/>
      <c r="T221" s="116"/>
      <c r="U221" s="116"/>
      <c r="V221" s="116"/>
      <c r="W221" s="116"/>
      <c r="X221" s="116"/>
      <c r="Y221" s="116"/>
      <c r="Z221" s="116"/>
      <c r="AA221" s="116"/>
    </row>
    <row r="222" spans="1:27" ht="12.75">
      <c r="A222" s="118" t="s">
        <v>1878</v>
      </c>
      <c r="B222" s="118" t="s">
        <v>1879</v>
      </c>
      <c r="C222" s="118" t="s">
        <v>205</v>
      </c>
      <c r="D222" s="118" t="s">
        <v>226</v>
      </c>
      <c r="E222" s="118"/>
      <c r="F222" s="118" t="s">
        <v>206</v>
      </c>
      <c r="G222" s="121">
        <v>1</v>
      </c>
      <c r="H222" s="118">
        <v>4</v>
      </c>
      <c r="I222" s="118">
        <v>3</v>
      </c>
      <c r="J222" s="118">
        <v>3</v>
      </c>
      <c r="K222" s="118" t="s">
        <v>1877</v>
      </c>
      <c r="L222" s="118" t="s">
        <v>1843</v>
      </c>
      <c r="M222" s="118" t="s">
        <v>60</v>
      </c>
      <c r="N222" s="118"/>
      <c r="O222" s="118"/>
      <c r="P222" s="118"/>
      <c r="Q222" s="116"/>
      <c r="R222" s="116"/>
      <c r="S222" s="116"/>
      <c r="T222" s="116"/>
      <c r="U222" s="116"/>
      <c r="V222" s="116"/>
      <c r="W222" s="116"/>
      <c r="X222" s="116"/>
      <c r="Y222" s="116"/>
      <c r="Z222" s="116"/>
      <c r="AA222" s="116"/>
    </row>
    <row r="223" spans="1:27" ht="25.5">
      <c r="A223" s="118" t="s">
        <v>1880</v>
      </c>
      <c r="B223" s="118" t="s">
        <v>1881</v>
      </c>
      <c r="C223" s="118" t="s">
        <v>205</v>
      </c>
      <c r="D223" s="118" t="s">
        <v>226</v>
      </c>
      <c r="E223" s="118"/>
      <c r="F223" s="118" t="s">
        <v>206</v>
      </c>
      <c r="G223" s="121">
        <v>0.5</v>
      </c>
      <c r="H223" s="118">
        <v>1</v>
      </c>
      <c r="I223" s="118">
        <v>1</v>
      </c>
      <c r="J223" s="118">
        <v>1</v>
      </c>
      <c r="K223" s="118" t="s">
        <v>1877</v>
      </c>
      <c r="L223" s="118" t="s">
        <v>1843</v>
      </c>
      <c r="M223" s="118" t="s">
        <v>60</v>
      </c>
      <c r="N223" s="118"/>
      <c r="O223" s="118"/>
      <c r="P223" s="118"/>
      <c r="Q223" s="116"/>
      <c r="R223" s="116"/>
      <c r="S223" s="116"/>
      <c r="T223" s="116"/>
      <c r="U223" s="116"/>
      <c r="V223" s="116"/>
      <c r="W223" s="116"/>
      <c r="X223" s="116"/>
      <c r="Y223" s="116"/>
      <c r="Z223" s="116"/>
      <c r="AA223" s="116"/>
    </row>
    <row r="224" spans="1:27" ht="25.5">
      <c r="A224" s="118" t="s">
        <v>1882</v>
      </c>
      <c r="B224" s="118" t="s">
        <v>1883</v>
      </c>
      <c r="C224" s="118" t="s">
        <v>205</v>
      </c>
      <c r="D224" s="118" t="s">
        <v>226</v>
      </c>
      <c r="E224" s="118"/>
      <c r="F224" s="118" t="s">
        <v>206</v>
      </c>
      <c r="G224" s="121">
        <v>0.3</v>
      </c>
      <c r="H224" s="118">
        <v>0.5</v>
      </c>
      <c r="I224" s="118">
        <v>0.5</v>
      </c>
      <c r="J224" s="118">
        <v>0.5</v>
      </c>
      <c r="K224" s="118" t="s">
        <v>1877</v>
      </c>
      <c r="L224" s="118" t="s">
        <v>1884</v>
      </c>
      <c r="M224" s="118" t="s">
        <v>60</v>
      </c>
      <c r="N224" s="118"/>
      <c r="O224" s="118"/>
      <c r="P224" s="118"/>
      <c r="Q224" s="116"/>
      <c r="R224" s="116"/>
      <c r="S224" s="116"/>
      <c r="T224" s="116"/>
      <c r="U224" s="116"/>
      <c r="V224" s="116"/>
      <c r="W224" s="116"/>
      <c r="X224" s="116"/>
      <c r="Y224" s="116"/>
      <c r="Z224" s="116"/>
      <c r="AA224" s="116"/>
    </row>
    <row r="225" spans="1:27" ht="12.75">
      <c r="A225" s="118" t="s">
        <v>1885</v>
      </c>
      <c r="B225" s="118" t="s">
        <v>1886</v>
      </c>
      <c r="C225" s="118" t="s">
        <v>205</v>
      </c>
      <c r="D225" s="118" t="s">
        <v>226</v>
      </c>
      <c r="E225" s="118"/>
      <c r="F225" s="118" t="s">
        <v>206</v>
      </c>
      <c r="G225" s="121">
        <v>0.125</v>
      </c>
      <c r="H225" s="118">
        <v>0.25</v>
      </c>
      <c r="I225" s="118">
        <v>0.25</v>
      </c>
      <c r="J225" s="118">
        <v>0.25</v>
      </c>
      <c r="K225" s="118" t="s">
        <v>1877</v>
      </c>
      <c r="L225" s="118" t="s">
        <v>1887</v>
      </c>
      <c r="M225" s="118" t="s">
        <v>60</v>
      </c>
      <c r="N225" s="118"/>
      <c r="O225" s="118"/>
      <c r="P225" s="118"/>
      <c r="Q225" s="116"/>
      <c r="R225" s="116"/>
      <c r="S225" s="116"/>
      <c r="T225" s="116"/>
      <c r="U225" s="116"/>
      <c r="V225" s="116"/>
      <c r="W225" s="116"/>
      <c r="X225" s="116"/>
      <c r="Y225" s="116"/>
      <c r="Z225" s="116"/>
      <c r="AA225" s="116"/>
    </row>
    <row r="226" spans="1:27" ht="12.75">
      <c r="A226" s="118" t="s">
        <v>754</v>
      </c>
      <c r="B226" s="118" t="s">
        <v>755</v>
      </c>
      <c r="C226" s="118" t="s">
        <v>205</v>
      </c>
      <c r="D226" s="118" t="s">
        <v>607</v>
      </c>
      <c r="E226" s="118"/>
      <c r="F226" s="118" t="s">
        <v>72</v>
      </c>
      <c r="G226" s="118"/>
      <c r="H226" s="118"/>
      <c r="I226" s="118"/>
      <c r="J226" s="118"/>
      <c r="K226" s="118"/>
      <c r="L226" s="120" t="s">
        <v>1630</v>
      </c>
      <c r="M226" s="120" t="s">
        <v>60</v>
      </c>
      <c r="N226" s="118"/>
      <c r="O226" s="118"/>
      <c r="P226" s="118"/>
      <c r="Q226" s="116"/>
      <c r="R226" s="116"/>
      <c r="S226" s="116"/>
      <c r="T226" s="116"/>
      <c r="U226" s="116"/>
      <c r="V226" s="116"/>
      <c r="W226" s="116"/>
      <c r="X226" s="116"/>
      <c r="Y226" s="116"/>
      <c r="Z226" s="116"/>
      <c r="AA226" s="116"/>
    </row>
    <row r="227" spans="1:27" ht="12.75">
      <c r="A227" s="118" t="s">
        <v>752</v>
      </c>
      <c r="B227" s="118" t="s">
        <v>753</v>
      </c>
      <c r="C227" s="118" t="s">
        <v>205</v>
      </c>
      <c r="D227" s="118" t="s">
        <v>607</v>
      </c>
      <c r="E227" s="118"/>
      <c r="F227" s="118" t="s">
        <v>72</v>
      </c>
      <c r="G227" s="118">
        <v>8</v>
      </c>
      <c r="H227" s="118">
        <v>15</v>
      </c>
      <c r="I227" s="118">
        <v>16</v>
      </c>
      <c r="J227" s="118">
        <v>16</v>
      </c>
      <c r="K227" s="118"/>
      <c r="L227" s="120" t="s">
        <v>115</v>
      </c>
      <c r="M227" s="120" t="s">
        <v>60</v>
      </c>
      <c r="N227" s="118"/>
      <c r="O227" s="118"/>
      <c r="P227" s="118"/>
      <c r="Q227" s="116"/>
      <c r="R227" s="116"/>
      <c r="S227" s="116"/>
      <c r="T227" s="116"/>
      <c r="U227" s="116"/>
      <c r="V227" s="116"/>
      <c r="W227" s="116"/>
      <c r="X227" s="116"/>
      <c r="Y227" s="116"/>
      <c r="Z227" s="116"/>
      <c r="AA227" s="116"/>
    </row>
    <row r="228" spans="1:27" ht="12.75">
      <c r="A228" s="118" t="s">
        <v>750</v>
      </c>
      <c r="B228" s="118" t="s">
        <v>751</v>
      </c>
      <c r="C228" s="118" t="s">
        <v>205</v>
      </c>
      <c r="D228" s="118" t="s">
        <v>607</v>
      </c>
      <c r="E228" s="118"/>
      <c r="F228" s="118" t="s">
        <v>20</v>
      </c>
      <c r="G228" s="118">
        <v>5</v>
      </c>
      <c r="H228" s="118">
        <v>8</v>
      </c>
      <c r="I228" s="118">
        <v>8</v>
      </c>
      <c r="J228" s="118">
        <v>8</v>
      </c>
      <c r="K228" s="118"/>
      <c r="L228" s="120" t="s">
        <v>115</v>
      </c>
      <c r="M228" s="120" t="s">
        <v>60</v>
      </c>
      <c r="N228" s="118"/>
      <c r="O228" s="118"/>
      <c r="P228" s="118"/>
      <c r="Q228" s="116"/>
      <c r="R228" s="116"/>
      <c r="S228" s="116"/>
      <c r="T228" s="116"/>
      <c r="U228" s="116"/>
      <c r="V228" s="116"/>
      <c r="W228" s="116"/>
      <c r="X228" s="116"/>
      <c r="Y228" s="116"/>
      <c r="Z228" s="116"/>
      <c r="AA228" s="116"/>
    </row>
    <row r="229" spans="1:27" ht="12.75">
      <c r="A229" s="118" t="s">
        <v>748</v>
      </c>
      <c r="B229" s="118" t="s">
        <v>749</v>
      </c>
      <c r="C229" s="118" t="s">
        <v>205</v>
      </c>
      <c r="D229" s="118" t="s">
        <v>607</v>
      </c>
      <c r="E229" s="118"/>
      <c r="F229" s="118" t="s">
        <v>61</v>
      </c>
      <c r="G229" s="118">
        <v>2</v>
      </c>
      <c r="H229" s="118">
        <v>4</v>
      </c>
      <c r="I229" s="118">
        <v>4</v>
      </c>
      <c r="J229" s="118">
        <v>4</v>
      </c>
      <c r="K229" s="118"/>
      <c r="L229" s="120" t="s">
        <v>115</v>
      </c>
      <c r="M229" s="120" t="s">
        <v>60</v>
      </c>
      <c r="N229" s="118"/>
      <c r="O229" s="118"/>
      <c r="P229" s="118"/>
      <c r="Q229" s="116"/>
      <c r="R229" s="116"/>
      <c r="S229" s="116"/>
      <c r="T229" s="116"/>
      <c r="U229" s="116"/>
      <c r="V229" s="116"/>
      <c r="W229" s="116"/>
      <c r="X229" s="116"/>
      <c r="Y229" s="116"/>
      <c r="Z229" s="116"/>
      <c r="AA229" s="116"/>
    </row>
    <row r="230" spans="1:27" ht="12.75">
      <c r="A230" s="118" t="s">
        <v>746</v>
      </c>
      <c r="B230" s="118" t="s">
        <v>747</v>
      </c>
      <c r="C230" s="118" t="s">
        <v>205</v>
      </c>
      <c r="D230" s="118" t="s">
        <v>607</v>
      </c>
      <c r="E230" s="118"/>
      <c r="F230" s="118" t="s">
        <v>61</v>
      </c>
      <c r="G230" s="118">
        <v>1</v>
      </c>
      <c r="H230" s="118">
        <v>3</v>
      </c>
      <c r="I230" s="118">
        <v>2</v>
      </c>
      <c r="J230" s="118">
        <v>2</v>
      </c>
      <c r="K230" s="118"/>
      <c r="L230" s="120" t="s">
        <v>115</v>
      </c>
      <c r="M230" s="120" t="s">
        <v>60</v>
      </c>
      <c r="N230" s="118"/>
      <c r="O230" s="118"/>
      <c r="P230" s="118"/>
      <c r="Q230" s="116"/>
      <c r="R230" s="116"/>
      <c r="S230" s="116"/>
      <c r="T230" s="116"/>
      <c r="U230" s="116"/>
      <c r="V230" s="116"/>
      <c r="W230" s="116"/>
      <c r="X230" s="116"/>
      <c r="Y230" s="116"/>
      <c r="Z230" s="116"/>
      <c r="AA230" s="116"/>
    </row>
    <row r="231" spans="1:27" ht="12.75">
      <c r="A231" s="118" t="s">
        <v>744</v>
      </c>
      <c r="B231" s="118" t="s">
        <v>745</v>
      </c>
      <c r="C231" s="118" t="s">
        <v>205</v>
      </c>
      <c r="D231" s="118" t="s">
        <v>607</v>
      </c>
      <c r="E231" s="118"/>
      <c r="F231" s="118" t="s">
        <v>206</v>
      </c>
      <c r="G231" s="118">
        <v>0.5</v>
      </c>
      <c r="H231" s="118">
        <v>1</v>
      </c>
      <c r="I231" s="118">
        <v>1</v>
      </c>
      <c r="J231" s="118">
        <v>1</v>
      </c>
      <c r="K231" s="118"/>
      <c r="L231" s="120" t="s">
        <v>146</v>
      </c>
      <c r="M231" s="120" t="s">
        <v>60</v>
      </c>
      <c r="N231" s="118"/>
      <c r="O231" s="118"/>
      <c r="P231" s="118"/>
      <c r="Q231" s="116"/>
      <c r="R231" s="116"/>
      <c r="S231" s="116"/>
      <c r="T231" s="116"/>
      <c r="U231" s="116"/>
      <c r="V231" s="116"/>
      <c r="W231" s="116"/>
      <c r="X231" s="116"/>
      <c r="Y231" s="116"/>
      <c r="Z231" s="116"/>
      <c r="AA231" s="116"/>
    </row>
    <row r="232" spans="1:27" ht="12.75">
      <c r="A232" s="118" t="s">
        <v>742</v>
      </c>
      <c r="B232" s="118" t="s">
        <v>743</v>
      </c>
      <c r="C232" s="118" t="s">
        <v>205</v>
      </c>
      <c r="D232" s="118" t="s">
        <v>607</v>
      </c>
      <c r="E232" s="118"/>
      <c r="F232" s="118" t="s">
        <v>206</v>
      </c>
      <c r="G232" s="118">
        <v>0.25</v>
      </c>
      <c r="H232" s="118">
        <v>0.33</v>
      </c>
      <c r="I232" s="118">
        <v>0.5</v>
      </c>
      <c r="J232" s="118">
        <v>0.5</v>
      </c>
      <c r="K232" s="118"/>
      <c r="L232" s="120" t="s">
        <v>412</v>
      </c>
      <c r="M232" s="120" t="s">
        <v>60</v>
      </c>
      <c r="N232" s="118"/>
      <c r="O232" s="118"/>
      <c r="P232" s="118"/>
      <c r="Q232" s="116"/>
      <c r="R232" s="116"/>
      <c r="S232" s="116"/>
      <c r="T232" s="116"/>
      <c r="U232" s="116"/>
      <c r="V232" s="116"/>
      <c r="W232" s="116"/>
      <c r="X232" s="116"/>
      <c r="Y232" s="116"/>
      <c r="Z232" s="116"/>
      <c r="AA232" s="116"/>
    </row>
    <row r="233" spans="1:27" ht="12.75">
      <c r="A233" s="118" t="s">
        <v>836</v>
      </c>
      <c r="B233" s="118" t="s">
        <v>837</v>
      </c>
      <c r="C233" s="118" t="s">
        <v>1839</v>
      </c>
      <c r="D233" s="118" t="s">
        <v>60</v>
      </c>
      <c r="E233" s="118"/>
      <c r="F233" s="118" t="s">
        <v>206</v>
      </c>
      <c r="G233" s="118">
        <v>3</v>
      </c>
      <c r="H233" s="118">
        <v>3</v>
      </c>
      <c r="I233" s="118">
        <v>3</v>
      </c>
      <c r="J233" s="118">
        <v>3</v>
      </c>
      <c r="K233" s="118"/>
      <c r="L233" s="120" t="s">
        <v>1648</v>
      </c>
      <c r="M233" s="120" t="s">
        <v>60</v>
      </c>
      <c r="N233" s="118"/>
      <c r="O233" s="118"/>
      <c r="P233" s="118"/>
      <c r="Q233" s="116"/>
      <c r="R233" s="116"/>
      <c r="S233" s="116"/>
      <c r="T233" s="116"/>
      <c r="U233" s="116"/>
      <c r="V233" s="116"/>
      <c r="W233" s="116"/>
      <c r="X233" s="116"/>
      <c r="Y233" s="116"/>
      <c r="Z233" s="116"/>
      <c r="AA233" s="116"/>
    </row>
    <row r="234" spans="1:27" ht="12.75">
      <c r="A234" s="118" t="s">
        <v>840</v>
      </c>
      <c r="B234" s="118" t="s">
        <v>841</v>
      </c>
      <c r="C234" s="118" t="s">
        <v>1839</v>
      </c>
      <c r="D234" s="118" t="s">
        <v>60</v>
      </c>
      <c r="E234" s="118"/>
      <c r="F234" s="118" t="s">
        <v>61</v>
      </c>
      <c r="G234" s="118">
        <v>17</v>
      </c>
      <c r="H234" s="118">
        <v>17</v>
      </c>
      <c r="I234" s="118">
        <v>17</v>
      </c>
      <c r="J234" s="118">
        <v>17</v>
      </c>
      <c r="K234" s="118"/>
      <c r="L234" s="120" t="s">
        <v>1648</v>
      </c>
      <c r="M234" s="120" t="s">
        <v>60</v>
      </c>
      <c r="N234" s="118"/>
      <c r="O234" s="118"/>
      <c r="P234" s="118"/>
      <c r="Q234" s="116"/>
      <c r="R234" s="116"/>
      <c r="S234" s="116"/>
      <c r="T234" s="116"/>
      <c r="U234" s="116"/>
      <c r="V234" s="116"/>
      <c r="W234" s="116"/>
      <c r="X234" s="116"/>
      <c r="Y234" s="116"/>
      <c r="Z234" s="116"/>
      <c r="AA234" s="116"/>
    </row>
    <row r="235" spans="1:27" ht="12.75">
      <c r="A235" s="118" t="s">
        <v>838</v>
      </c>
      <c r="B235" s="118" t="s">
        <v>839</v>
      </c>
      <c r="C235" s="118" t="s">
        <v>1839</v>
      </c>
      <c r="D235" s="118" t="s">
        <v>60</v>
      </c>
      <c r="E235" s="118"/>
      <c r="F235" s="118" t="s">
        <v>61</v>
      </c>
      <c r="G235" s="118">
        <v>11</v>
      </c>
      <c r="H235" s="118">
        <v>11</v>
      </c>
      <c r="I235" s="118">
        <v>12</v>
      </c>
      <c r="J235" s="118">
        <v>12</v>
      </c>
      <c r="K235" s="118"/>
      <c r="L235" s="120" t="s">
        <v>1648</v>
      </c>
      <c r="M235" s="120" t="s">
        <v>60</v>
      </c>
      <c r="N235" s="118"/>
      <c r="O235" s="118"/>
      <c r="P235" s="118"/>
      <c r="Q235" s="116"/>
      <c r="R235" s="116"/>
      <c r="S235" s="116"/>
      <c r="T235" s="116"/>
      <c r="U235" s="116"/>
      <c r="V235" s="116"/>
      <c r="W235" s="116"/>
      <c r="X235" s="116"/>
      <c r="Y235" s="116"/>
      <c r="Z235" s="116"/>
      <c r="AA235" s="116"/>
    </row>
    <row r="236" spans="1:27" ht="12.75">
      <c r="A236" s="118" t="s">
        <v>1228</v>
      </c>
      <c r="B236" s="118" t="s">
        <v>1229</v>
      </c>
      <c r="C236" s="118" t="s">
        <v>59</v>
      </c>
      <c r="D236" s="118" t="s">
        <v>60</v>
      </c>
      <c r="E236" s="118"/>
      <c r="F236" s="118" t="s">
        <v>20</v>
      </c>
      <c r="G236" s="118">
        <v>59</v>
      </c>
      <c r="H236" s="118">
        <v>59</v>
      </c>
      <c r="I236" s="118">
        <v>40</v>
      </c>
      <c r="J236" s="118">
        <v>40</v>
      </c>
      <c r="K236" s="118" t="s">
        <v>59</v>
      </c>
      <c r="L236" s="120">
        <v>1</v>
      </c>
      <c r="M236" s="120" t="s">
        <v>1639</v>
      </c>
      <c r="N236" s="118" t="s">
        <v>1227</v>
      </c>
      <c r="O236" s="118"/>
      <c r="P236" s="118"/>
      <c r="Q236" s="116"/>
      <c r="R236" s="116"/>
      <c r="S236" s="116"/>
      <c r="T236" s="116"/>
      <c r="U236" s="116"/>
      <c r="V236" s="116"/>
      <c r="W236" s="116"/>
      <c r="X236" s="116"/>
      <c r="Y236" s="116"/>
      <c r="Z236" s="116"/>
      <c r="AA236" s="116"/>
    </row>
    <row r="237" spans="1:27" ht="12.75">
      <c r="A237" s="118" t="s">
        <v>1230</v>
      </c>
      <c r="B237" s="118" t="s">
        <v>1231</v>
      </c>
      <c r="C237" s="118" t="s">
        <v>59</v>
      </c>
      <c r="D237" s="118" t="s">
        <v>60</v>
      </c>
      <c r="E237" s="118"/>
      <c r="F237" s="118" t="s">
        <v>61</v>
      </c>
      <c r="G237" s="118">
        <v>11</v>
      </c>
      <c r="H237" s="118">
        <v>11</v>
      </c>
      <c r="I237" s="118">
        <v>9</v>
      </c>
      <c r="J237" s="118">
        <v>9</v>
      </c>
      <c r="K237" s="118" t="s">
        <v>59</v>
      </c>
      <c r="L237" s="120" t="s">
        <v>1643</v>
      </c>
      <c r="M237" s="120" t="s">
        <v>1639</v>
      </c>
      <c r="N237" s="118"/>
      <c r="O237" s="118"/>
      <c r="P237" s="118"/>
      <c r="Q237" s="116"/>
      <c r="R237" s="116"/>
      <c r="S237" s="116"/>
      <c r="T237" s="116"/>
      <c r="U237" s="116"/>
      <c r="V237" s="116"/>
      <c r="W237" s="116"/>
      <c r="X237" s="116"/>
      <c r="Y237" s="116"/>
      <c r="Z237" s="116"/>
      <c r="AA237" s="116"/>
    </row>
    <row r="238" spans="1:27" ht="12.75">
      <c r="A238" s="118" t="s">
        <v>234</v>
      </c>
      <c r="B238" s="118" t="s">
        <v>235</v>
      </c>
      <c r="C238" s="118" t="s">
        <v>190</v>
      </c>
      <c r="D238" s="118" t="s">
        <v>18</v>
      </c>
      <c r="E238" s="118" t="s">
        <v>226</v>
      </c>
      <c r="F238" s="118" t="s">
        <v>72</v>
      </c>
      <c r="G238" s="118">
        <v>2</v>
      </c>
      <c r="H238" s="118">
        <v>7</v>
      </c>
      <c r="I238" s="118">
        <v>3</v>
      </c>
      <c r="J238" s="118">
        <v>6</v>
      </c>
      <c r="K238" s="118"/>
      <c r="L238" s="120" t="s">
        <v>115</v>
      </c>
      <c r="M238" s="120" t="s">
        <v>60</v>
      </c>
      <c r="N238" s="118"/>
      <c r="O238" s="118"/>
      <c r="P238" s="118"/>
      <c r="Q238" s="116"/>
      <c r="R238" s="116"/>
      <c r="S238" s="116"/>
      <c r="T238" s="116"/>
      <c r="U238" s="116"/>
      <c r="V238" s="116"/>
      <c r="W238" s="116"/>
      <c r="X238" s="116"/>
      <c r="Y238" s="116"/>
      <c r="Z238" s="116"/>
      <c r="AA238" s="116"/>
    </row>
    <row r="239" spans="1:27" ht="12.75">
      <c r="A239" s="118" t="s">
        <v>1691</v>
      </c>
      <c r="B239" s="118" t="s">
        <v>1692</v>
      </c>
      <c r="C239" s="118" t="s">
        <v>205</v>
      </c>
      <c r="D239" s="118" t="s">
        <v>333</v>
      </c>
      <c r="E239" s="118"/>
      <c r="F239" s="118" t="s">
        <v>61</v>
      </c>
      <c r="G239" s="118">
        <v>4</v>
      </c>
      <c r="H239" s="118">
        <v>8</v>
      </c>
      <c r="I239" s="118">
        <v>8</v>
      </c>
      <c r="J239" s="118">
        <v>8</v>
      </c>
      <c r="K239" s="118" t="s">
        <v>98</v>
      </c>
      <c r="L239" s="120" t="s">
        <v>1630</v>
      </c>
      <c r="M239" s="120" t="s">
        <v>1639</v>
      </c>
      <c r="N239" s="118"/>
      <c r="O239" s="118"/>
      <c r="P239" s="118"/>
      <c r="Q239" s="116"/>
      <c r="R239" s="116"/>
      <c r="S239" s="116"/>
      <c r="T239" s="116"/>
      <c r="U239" s="116"/>
      <c r="V239" s="116"/>
      <c r="W239" s="116"/>
      <c r="X239" s="116"/>
      <c r="Y239" s="116"/>
      <c r="Z239" s="116"/>
      <c r="AA239" s="116"/>
    </row>
    <row r="240" spans="1:27" ht="12.75">
      <c r="A240" s="118" t="s">
        <v>1693</v>
      </c>
      <c r="B240" s="118" t="s">
        <v>1694</v>
      </c>
      <c r="C240" s="118" t="s">
        <v>205</v>
      </c>
      <c r="D240" s="118" t="s">
        <v>333</v>
      </c>
      <c r="E240" s="118"/>
      <c r="F240" s="118" t="s">
        <v>61</v>
      </c>
      <c r="G240" s="118">
        <v>8</v>
      </c>
      <c r="H240" s="118">
        <v>8</v>
      </c>
      <c r="I240" s="118">
        <v>9</v>
      </c>
      <c r="J240" s="118">
        <v>10</v>
      </c>
      <c r="K240" s="118" t="s">
        <v>98</v>
      </c>
      <c r="L240" s="120" t="s">
        <v>1630</v>
      </c>
      <c r="M240" s="120" t="s">
        <v>1639</v>
      </c>
      <c r="N240" s="118"/>
      <c r="O240" s="118"/>
      <c r="P240" s="118"/>
      <c r="Q240" s="116"/>
      <c r="R240" s="116"/>
      <c r="S240" s="116"/>
      <c r="T240" s="116"/>
      <c r="U240" s="116"/>
      <c r="V240" s="116"/>
      <c r="W240" s="116"/>
      <c r="X240" s="116"/>
      <c r="Y240" s="116"/>
      <c r="Z240" s="116"/>
      <c r="AA240" s="116"/>
    </row>
    <row r="241" spans="1:27" ht="12.75">
      <c r="A241" s="118" t="s">
        <v>1949</v>
      </c>
      <c r="B241" s="118" t="s">
        <v>160</v>
      </c>
      <c r="C241" s="118" t="s">
        <v>161</v>
      </c>
      <c r="D241" s="118" t="s">
        <v>18</v>
      </c>
      <c r="E241" s="118" t="s">
        <v>60</v>
      </c>
      <c r="F241" s="118" t="s">
        <v>72</v>
      </c>
      <c r="G241" s="121">
        <v>22</v>
      </c>
      <c r="H241" s="118">
        <v>25</v>
      </c>
      <c r="I241" s="118">
        <v>30</v>
      </c>
      <c r="J241" s="118">
        <v>30</v>
      </c>
      <c r="K241" s="118" t="s">
        <v>98</v>
      </c>
      <c r="L241" s="118">
        <v>1</v>
      </c>
      <c r="M241" s="118" t="s">
        <v>60</v>
      </c>
      <c r="N241" s="118"/>
      <c r="O241" s="118"/>
      <c r="P241" s="118"/>
      <c r="Q241" s="116"/>
      <c r="R241" s="116"/>
      <c r="S241" s="116"/>
      <c r="T241" s="116"/>
      <c r="U241" s="116"/>
      <c r="V241" s="116"/>
      <c r="W241" s="116"/>
      <c r="X241" s="116"/>
      <c r="Y241" s="116"/>
      <c r="Z241" s="116"/>
      <c r="AA241" s="116"/>
    </row>
    <row r="242" spans="1:27" ht="12.75">
      <c r="A242" s="118" t="s">
        <v>188</v>
      </c>
      <c r="B242" s="118" t="s">
        <v>189</v>
      </c>
      <c r="C242" s="118" t="s">
        <v>190</v>
      </c>
      <c r="D242" s="118" t="s">
        <v>18</v>
      </c>
      <c r="E242" s="118" t="s">
        <v>60</v>
      </c>
      <c r="F242" s="118" t="s">
        <v>72</v>
      </c>
      <c r="G242" s="118">
        <v>9</v>
      </c>
      <c r="H242" s="118">
        <v>16</v>
      </c>
      <c r="I242" s="118">
        <v>12</v>
      </c>
      <c r="J242" s="118">
        <v>12</v>
      </c>
      <c r="K242" s="118" t="s">
        <v>98</v>
      </c>
      <c r="L242" s="120">
        <v>1</v>
      </c>
      <c r="M242" s="120" t="s">
        <v>60</v>
      </c>
      <c r="N242" s="118"/>
      <c r="O242" s="118"/>
      <c r="P242" s="118"/>
      <c r="Q242" s="116"/>
      <c r="R242" s="116"/>
      <c r="S242" s="116"/>
      <c r="T242" s="116"/>
      <c r="U242" s="116"/>
      <c r="V242" s="116"/>
      <c r="W242" s="116"/>
      <c r="X242" s="116"/>
      <c r="Y242" s="116"/>
      <c r="Z242" s="116"/>
      <c r="AA242" s="116"/>
    </row>
    <row r="243" spans="1:27" ht="12.75">
      <c r="A243" s="118" t="s">
        <v>1285</v>
      </c>
      <c r="B243" s="118" t="s">
        <v>1286</v>
      </c>
      <c r="C243" s="118" t="s">
        <v>190</v>
      </c>
      <c r="D243" s="118" t="s">
        <v>60</v>
      </c>
      <c r="E243" s="118"/>
      <c r="F243" s="118" t="s">
        <v>72</v>
      </c>
      <c r="G243" s="119">
        <v>8</v>
      </c>
      <c r="H243" s="118">
        <v>19</v>
      </c>
      <c r="I243" s="118">
        <v>12</v>
      </c>
      <c r="J243" s="118">
        <v>12</v>
      </c>
      <c r="K243" s="118" t="s">
        <v>98</v>
      </c>
      <c r="L243" s="120">
        <v>1</v>
      </c>
      <c r="M243" s="120" t="s">
        <v>60</v>
      </c>
      <c r="N243" s="118"/>
      <c r="O243" s="118"/>
      <c r="P243" s="118"/>
      <c r="Q243" s="116"/>
      <c r="R243" s="116"/>
      <c r="S243" s="116"/>
      <c r="T243" s="116"/>
      <c r="U243" s="116"/>
      <c r="V243" s="116"/>
      <c r="W243" s="116"/>
      <c r="X243" s="116"/>
      <c r="Y243" s="116"/>
      <c r="Z243" s="116"/>
      <c r="AA243" s="116"/>
    </row>
    <row r="244" spans="1:27" ht="12.75">
      <c r="A244" s="118" t="s">
        <v>1287</v>
      </c>
      <c r="B244" s="118" t="s">
        <v>1288</v>
      </c>
      <c r="C244" s="118" t="s">
        <v>190</v>
      </c>
      <c r="D244" s="118" t="s">
        <v>60</v>
      </c>
      <c r="E244" s="118"/>
      <c r="F244" s="118" t="s">
        <v>72</v>
      </c>
      <c r="G244" s="118">
        <v>27</v>
      </c>
      <c r="H244" s="118">
        <v>27</v>
      </c>
      <c r="I244" s="118">
        <v>22</v>
      </c>
      <c r="J244" s="118">
        <v>22</v>
      </c>
      <c r="K244" s="118" t="s">
        <v>98</v>
      </c>
      <c r="L244" s="120">
        <v>1</v>
      </c>
      <c r="M244" s="120" t="s">
        <v>60</v>
      </c>
      <c r="N244" s="118"/>
      <c r="O244" s="118"/>
      <c r="P244" s="118"/>
      <c r="Q244" s="116"/>
      <c r="R244" s="116"/>
      <c r="S244" s="116"/>
      <c r="T244" s="116"/>
      <c r="U244" s="116"/>
      <c r="V244" s="116"/>
      <c r="W244" s="116"/>
      <c r="X244" s="116"/>
      <c r="Y244" s="116"/>
      <c r="Z244" s="116"/>
      <c r="AA244" s="116"/>
    </row>
    <row r="245" spans="1:27" ht="12.75">
      <c r="A245" s="118" t="s">
        <v>728</v>
      </c>
      <c r="B245" s="118" t="s">
        <v>729</v>
      </c>
      <c r="C245" s="118" t="s">
        <v>238</v>
      </c>
      <c r="D245" s="118" t="s">
        <v>607</v>
      </c>
      <c r="E245" s="118"/>
      <c r="F245" s="118" t="s">
        <v>20</v>
      </c>
      <c r="G245" s="118">
        <v>5</v>
      </c>
      <c r="H245" s="118">
        <v>4</v>
      </c>
      <c r="I245" s="118">
        <v>5</v>
      </c>
      <c r="J245" s="118">
        <v>5</v>
      </c>
      <c r="K245" s="118" t="s">
        <v>98</v>
      </c>
      <c r="L245" s="120" t="s">
        <v>1649</v>
      </c>
      <c r="M245" s="120" t="s">
        <v>60</v>
      </c>
      <c r="N245" s="118"/>
      <c r="O245" s="118"/>
      <c r="P245" s="118"/>
      <c r="Q245" s="116"/>
      <c r="R245" s="116"/>
      <c r="S245" s="116"/>
      <c r="T245" s="116"/>
      <c r="U245" s="116"/>
      <c r="V245" s="116"/>
      <c r="W245" s="116"/>
      <c r="X245" s="116"/>
      <c r="Y245" s="116"/>
      <c r="Z245" s="116"/>
      <c r="AA245" s="116"/>
    </row>
    <row r="246" spans="1:27" ht="12.75">
      <c r="A246" s="118" t="s">
        <v>1801</v>
      </c>
      <c r="B246" s="118" t="s">
        <v>273</v>
      </c>
      <c r="C246" s="118" t="s">
        <v>274</v>
      </c>
      <c r="D246" s="118" t="s">
        <v>18</v>
      </c>
      <c r="E246" s="118" t="s">
        <v>60</v>
      </c>
      <c r="F246" s="118" t="s">
        <v>20</v>
      </c>
      <c r="G246" s="118">
        <v>4</v>
      </c>
      <c r="H246" s="118">
        <v>5</v>
      </c>
      <c r="I246" s="118">
        <v>6</v>
      </c>
      <c r="J246" s="118">
        <v>6</v>
      </c>
      <c r="K246" s="118" t="s">
        <v>98</v>
      </c>
      <c r="L246" s="120">
        <v>1</v>
      </c>
      <c r="M246" s="120" t="s">
        <v>60</v>
      </c>
      <c r="N246" s="118"/>
      <c r="O246" s="118"/>
      <c r="P246" s="118"/>
      <c r="Q246" s="116"/>
      <c r="R246" s="116"/>
      <c r="S246" s="116"/>
      <c r="T246" s="116"/>
      <c r="U246" s="116"/>
      <c r="V246" s="116"/>
      <c r="W246" s="116"/>
      <c r="X246" s="116"/>
      <c r="Y246" s="116"/>
      <c r="Z246" s="116"/>
      <c r="AA246" s="116"/>
    </row>
    <row r="247" spans="1:27" ht="12.75">
      <c r="A247" s="118" t="s">
        <v>1802</v>
      </c>
      <c r="B247" s="118" t="s">
        <v>1803</v>
      </c>
      <c r="C247" s="118" t="s">
        <v>274</v>
      </c>
      <c r="D247" s="118" t="s">
        <v>18</v>
      </c>
      <c r="E247" s="118" t="s">
        <v>60</v>
      </c>
      <c r="F247" s="118" t="s">
        <v>20</v>
      </c>
      <c r="G247" s="118">
        <v>8</v>
      </c>
      <c r="H247" s="118">
        <v>8</v>
      </c>
      <c r="I247" s="118">
        <v>9</v>
      </c>
      <c r="J247" s="118">
        <v>9</v>
      </c>
      <c r="K247" s="118" t="s">
        <v>98</v>
      </c>
      <c r="L247" s="120">
        <v>1</v>
      </c>
      <c r="M247" s="120" t="s">
        <v>60</v>
      </c>
      <c r="N247" s="118"/>
      <c r="O247" s="118"/>
      <c r="P247" s="118"/>
      <c r="Q247" s="116"/>
      <c r="R247" s="116"/>
      <c r="S247" s="116"/>
      <c r="T247" s="116"/>
      <c r="U247" s="116"/>
      <c r="V247" s="116"/>
      <c r="W247" s="116"/>
      <c r="X247" s="116"/>
      <c r="Y247" s="116"/>
      <c r="Z247" s="116"/>
      <c r="AA247" s="116"/>
    </row>
    <row r="248" spans="1:27" ht="12.75">
      <c r="A248" s="118" t="s">
        <v>1804</v>
      </c>
      <c r="B248" s="118" t="s">
        <v>1805</v>
      </c>
      <c r="C248" s="118" t="s">
        <v>274</v>
      </c>
      <c r="D248" s="118" t="s">
        <v>18</v>
      </c>
      <c r="E248" s="118" t="s">
        <v>60</v>
      </c>
      <c r="F248" s="118" t="s">
        <v>20</v>
      </c>
      <c r="G248" s="118">
        <v>10</v>
      </c>
      <c r="H248" s="118">
        <v>10</v>
      </c>
      <c r="I248" s="118">
        <v>12</v>
      </c>
      <c r="J248" s="118">
        <v>12</v>
      </c>
      <c r="K248" s="118" t="s">
        <v>98</v>
      </c>
      <c r="L248" s="120">
        <v>1</v>
      </c>
      <c r="M248" s="120" t="s">
        <v>60</v>
      </c>
      <c r="N248" s="118"/>
      <c r="O248" s="118"/>
      <c r="P248" s="118"/>
      <c r="Q248" s="116"/>
      <c r="R248" s="116"/>
      <c r="S248" s="116"/>
      <c r="T248" s="116"/>
      <c r="U248" s="116"/>
      <c r="V248" s="116"/>
      <c r="W248" s="116"/>
      <c r="X248" s="116"/>
      <c r="Y248" s="116"/>
      <c r="Z248" s="116"/>
      <c r="AA248" s="116"/>
    </row>
    <row r="249" spans="1:27" ht="12.75">
      <c r="A249" s="118" t="s">
        <v>1806</v>
      </c>
      <c r="B249" s="118" t="s">
        <v>1807</v>
      </c>
      <c r="C249" s="118" t="s">
        <v>274</v>
      </c>
      <c r="D249" s="118" t="s">
        <v>18</v>
      </c>
      <c r="E249" s="118" t="s">
        <v>60</v>
      </c>
      <c r="F249" s="118" t="s">
        <v>20</v>
      </c>
      <c r="G249" s="118">
        <v>13</v>
      </c>
      <c r="H249" s="118">
        <v>13</v>
      </c>
      <c r="I249" s="118">
        <v>15</v>
      </c>
      <c r="J249" s="118">
        <v>15</v>
      </c>
      <c r="K249" s="118" t="s">
        <v>98</v>
      </c>
      <c r="L249" s="120">
        <v>1</v>
      </c>
      <c r="M249" s="120" t="s">
        <v>60</v>
      </c>
      <c r="N249" s="118"/>
      <c r="O249" s="118"/>
      <c r="P249" s="118"/>
      <c r="Q249" s="116"/>
      <c r="R249" s="116"/>
      <c r="S249" s="116"/>
      <c r="T249" s="116"/>
      <c r="U249" s="116"/>
      <c r="V249" s="116"/>
      <c r="W249" s="116"/>
      <c r="X249" s="116"/>
      <c r="Y249" s="116"/>
      <c r="Z249" s="116"/>
      <c r="AA249" s="116"/>
    </row>
    <row r="250" spans="1:27" ht="12.75">
      <c r="A250" s="118" t="s">
        <v>1808</v>
      </c>
      <c r="B250" s="118" t="s">
        <v>1809</v>
      </c>
      <c r="C250" s="118" t="s">
        <v>274</v>
      </c>
      <c r="D250" s="118" t="s">
        <v>18</v>
      </c>
      <c r="E250" s="118" t="s">
        <v>60</v>
      </c>
      <c r="F250" s="118" t="s">
        <v>20</v>
      </c>
      <c r="G250" s="118">
        <v>16</v>
      </c>
      <c r="H250" s="118">
        <v>16</v>
      </c>
      <c r="I250" s="118">
        <v>18</v>
      </c>
      <c r="J250" s="118">
        <v>18</v>
      </c>
      <c r="K250" s="118" t="s">
        <v>98</v>
      </c>
      <c r="L250" s="120">
        <v>1</v>
      </c>
      <c r="M250" s="120" t="s">
        <v>60</v>
      </c>
      <c r="N250" s="118"/>
      <c r="O250" s="118"/>
      <c r="P250" s="118"/>
      <c r="Q250" s="116"/>
      <c r="R250" s="116"/>
      <c r="S250" s="116"/>
      <c r="T250" s="116"/>
      <c r="U250" s="116"/>
      <c r="V250" s="116"/>
      <c r="W250" s="116"/>
      <c r="X250" s="116"/>
      <c r="Y250" s="116"/>
      <c r="Z250" s="116"/>
      <c r="AA250" s="116"/>
    </row>
    <row r="251" spans="1:27" ht="12.75">
      <c r="A251" s="118" t="s">
        <v>137</v>
      </c>
      <c r="B251" s="118" t="s">
        <v>138</v>
      </c>
      <c r="C251" s="118" t="s">
        <v>59</v>
      </c>
      <c r="D251" s="118" t="s">
        <v>60</v>
      </c>
      <c r="E251" s="118" t="s">
        <v>60</v>
      </c>
      <c r="F251" s="118" t="s">
        <v>72</v>
      </c>
      <c r="G251" s="119">
        <v>6</v>
      </c>
      <c r="H251" s="118">
        <v>6</v>
      </c>
      <c r="I251" s="118">
        <v>6</v>
      </c>
      <c r="J251" s="118">
        <v>6</v>
      </c>
      <c r="K251" s="118" t="s">
        <v>59</v>
      </c>
      <c r="L251" s="120" t="s">
        <v>139</v>
      </c>
      <c r="M251" s="120" t="s">
        <v>1639</v>
      </c>
      <c r="N251" s="118"/>
      <c r="O251" s="118"/>
      <c r="P251" s="118"/>
      <c r="Q251" s="116"/>
      <c r="R251" s="116"/>
      <c r="S251" s="116"/>
      <c r="T251" s="116"/>
      <c r="U251" s="116"/>
      <c r="V251" s="116"/>
      <c r="W251" s="116"/>
      <c r="X251" s="116"/>
      <c r="Y251" s="116"/>
      <c r="Z251" s="116"/>
      <c r="AA251" s="116"/>
    </row>
    <row r="252" spans="1:27" ht="12.75">
      <c r="A252" s="117" t="s">
        <v>1555</v>
      </c>
      <c r="B252" s="117" t="s">
        <v>1897</v>
      </c>
      <c r="C252" s="117" t="s">
        <v>170</v>
      </c>
      <c r="D252" s="117" t="s">
        <v>632</v>
      </c>
      <c r="F252" s="117" t="s">
        <v>20</v>
      </c>
      <c r="K252" s="117" t="s">
        <v>181</v>
      </c>
      <c r="L252" s="128" t="s">
        <v>1630</v>
      </c>
      <c r="M252" s="128" t="s">
        <v>1637</v>
      </c>
      <c r="Q252" s="116"/>
      <c r="R252" s="116"/>
      <c r="S252" s="116"/>
      <c r="T252" s="116"/>
      <c r="U252" s="116"/>
      <c r="V252" s="116"/>
      <c r="W252" s="116"/>
      <c r="X252" s="116"/>
      <c r="Y252" s="116"/>
      <c r="Z252" s="116"/>
      <c r="AA252" s="116"/>
    </row>
    <row r="253" spans="1:27" ht="12.75">
      <c r="A253" s="118" t="s">
        <v>1232</v>
      </c>
      <c r="B253" s="118" t="s">
        <v>1233</v>
      </c>
      <c r="C253" s="118" t="s">
        <v>59</v>
      </c>
      <c r="D253" s="118" t="s">
        <v>60</v>
      </c>
      <c r="E253" s="118" t="s">
        <v>1234</v>
      </c>
      <c r="F253" s="118" t="s">
        <v>20</v>
      </c>
      <c r="G253" s="119">
        <v>8</v>
      </c>
      <c r="H253" s="118">
        <v>14</v>
      </c>
      <c r="I253" s="118">
        <v>9</v>
      </c>
      <c r="J253" s="118">
        <v>9</v>
      </c>
      <c r="K253" s="118" t="s">
        <v>59</v>
      </c>
      <c r="L253" s="120">
        <v>1</v>
      </c>
      <c r="M253" s="120" t="s">
        <v>1639</v>
      </c>
      <c r="N253" s="118"/>
      <c r="O253" s="118"/>
      <c r="P253" s="118"/>
      <c r="Q253" s="116"/>
      <c r="R253" s="116"/>
      <c r="S253" s="116"/>
      <c r="T253" s="116"/>
      <c r="U253" s="116"/>
      <c r="V253" s="116"/>
      <c r="W253" s="116"/>
      <c r="X253" s="116"/>
      <c r="Y253" s="116"/>
      <c r="Z253" s="116"/>
      <c r="AA253" s="116"/>
    </row>
    <row r="254" spans="1:27" ht="12.75">
      <c r="A254" s="118" t="s">
        <v>1237</v>
      </c>
      <c r="B254" s="118" t="s">
        <v>1238</v>
      </c>
      <c r="C254" s="118" t="s">
        <v>59</v>
      </c>
      <c r="D254" s="118" t="s">
        <v>60</v>
      </c>
      <c r="E254" s="118" t="s">
        <v>1234</v>
      </c>
      <c r="F254" s="118" t="s">
        <v>20</v>
      </c>
      <c r="G254" s="118">
        <v>24</v>
      </c>
      <c r="H254" s="118">
        <v>24</v>
      </c>
      <c r="I254" s="118">
        <v>19</v>
      </c>
      <c r="J254" s="118">
        <v>19</v>
      </c>
      <c r="K254" s="118" t="s">
        <v>59</v>
      </c>
      <c r="L254" s="120">
        <v>1</v>
      </c>
      <c r="M254" s="120" t="s">
        <v>1639</v>
      </c>
      <c r="N254" s="118"/>
      <c r="O254" s="118"/>
      <c r="P254" s="118"/>
      <c r="Q254" s="116"/>
      <c r="R254" s="116"/>
      <c r="S254" s="116"/>
      <c r="T254" s="116"/>
      <c r="U254" s="116"/>
      <c r="V254" s="116"/>
      <c r="W254" s="116"/>
      <c r="X254" s="116"/>
      <c r="Y254" s="116"/>
      <c r="Z254" s="116"/>
      <c r="AA254" s="116"/>
    </row>
    <row r="255" spans="1:27" ht="12.75">
      <c r="A255" s="118" t="s">
        <v>1235</v>
      </c>
      <c r="B255" s="118" t="s">
        <v>1236</v>
      </c>
      <c r="C255" s="118" t="s">
        <v>59</v>
      </c>
      <c r="D255" s="118" t="s">
        <v>60</v>
      </c>
      <c r="E255" s="118" t="s">
        <v>1234</v>
      </c>
      <c r="F255" s="118" t="s">
        <v>20</v>
      </c>
      <c r="G255" s="118">
        <v>26</v>
      </c>
      <c r="H255" s="118">
        <v>26</v>
      </c>
      <c r="I255" s="118">
        <v>19</v>
      </c>
      <c r="J255" s="118">
        <v>19</v>
      </c>
      <c r="K255" s="118" t="s">
        <v>59</v>
      </c>
      <c r="L255" s="120">
        <v>1</v>
      </c>
      <c r="M255" s="120" t="s">
        <v>1639</v>
      </c>
      <c r="N255" s="118"/>
      <c r="O255" s="118"/>
      <c r="P255" s="118"/>
      <c r="Q255" s="116"/>
      <c r="R255" s="116"/>
      <c r="S255" s="116"/>
      <c r="T255" s="116"/>
      <c r="U255" s="116"/>
      <c r="V255" s="116"/>
      <c r="W255" s="116"/>
      <c r="X255" s="116"/>
      <c r="Y255" s="116"/>
      <c r="Z255" s="116"/>
      <c r="AA255" s="116"/>
    </row>
    <row r="256" spans="1:27" ht="12.75">
      <c r="A256" s="118" t="s">
        <v>1135</v>
      </c>
      <c r="B256" s="118" t="s">
        <v>1136</v>
      </c>
      <c r="C256" s="118" t="s">
        <v>238</v>
      </c>
      <c r="D256" s="118" t="s">
        <v>184</v>
      </c>
      <c r="E256" s="118"/>
      <c r="F256" s="118" t="s">
        <v>72</v>
      </c>
      <c r="G256" s="119">
        <v>28</v>
      </c>
      <c r="H256" s="118">
        <v>52</v>
      </c>
      <c r="I256" s="118">
        <v>60</v>
      </c>
      <c r="J256" s="118">
        <v>60</v>
      </c>
      <c r="K256" s="118" t="s">
        <v>392</v>
      </c>
      <c r="L256" s="120" t="s">
        <v>1643</v>
      </c>
      <c r="M256" s="120" t="s">
        <v>1637</v>
      </c>
      <c r="N256" s="118"/>
      <c r="O256" s="118"/>
      <c r="P256" s="118"/>
      <c r="Q256" s="116"/>
      <c r="R256" s="116"/>
      <c r="S256" s="116"/>
      <c r="T256" s="116"/>
      <c r="U256" s="116"/>
      <c r="V256" s="116"/>
      <c r="W256" s="116"/>
      <c r="X256" s="116"/>
      <c r="Y256" s="116"/>
      <c r="Z256" s="116"/>
      <c r="AA256" s="116"/>
    </row>
    <row r="257" spans="1:27" ht="12.75">
      <c r="A257" s="118" t="s">
        <v>1404</v>
      </c>
      <c r="B257" s="118" t="s">
        <v>1405</v>
      </c>
      <c r="C257" s="118" t="s">
        <v>1406</v>
      </c>
      <c r="D257" s="118" t="s">
        <v>60</v>
      </c>
      <c r="E257" s="118"/>
      <c r="F257" s="118" t="s">
        <v>72</v>
      </c>
      <c r="G257" s="119">
        <v>4</v>
      </c>
      <c r="H257" s="118">
        <v>1</v>
      </c>
      <c r="I257" s="118">
        <v>3</v>
      </c>
      <c r="J257" s="118">
        <v>3</v>
      </c>
      <c r="K257" s="118" t="s">
        <v>886</v>
      </c>
      <c r="L257" s="120">
        <v>1</v>
      </c>
      <c r="M257" s="120" t="s">
        <v>60</v>
      </c>
      <c r="N257" s="118"/>
      <c r="O257" s="118"/>
      <c r="P257" s="118"/>
      <c r="Q257" s="116"/>
      <c r="R257" s="116"/>
      <c r="S257" s="116"/>
      <c r="T257" s="116"/>
      <c r="U257" s="116"/>
      <c r="V257" s="116"/>
      <c r="W257" s="116"/>
      <c r="X257" s="116"/>
      <c r="Y257" s="116"/>
      <c r="Z257" s="116"/>
      <c r="AA257" s="116"/>
    </row>
    <row r="258" spans="1:27" ht="12.75">
      <c r="A258" s="118" t="s">
        <v>1407</v>
      </c>
      <c r="B258" s="118" t="s">
        <v>1408</v>
      </c>
      <c r="C258" s="118" t="s">
        <v>1409</v>
      </c>
      <c r="D258" s="118" t="s">
        <v>60</v>
      </c>
      <c r="E258" s="118" t="s">
        <v>97</v>
      </c>
      <c r="F258" s="118" t="s">
        <v>72</v>
      </c>
      <c r="G258" s="119">
        <v>5</v>
      </c>
      <c r="H258" s="118">
        <v>8</v>
      </c>
      <c r="I258" s="118">
        <v>6</v>
      </c>
      <c r="J258" s="118">
        <v>6</v>
      </c>
      <c r="K258" s="118" t="s">
        <v>98</v>
      </c>
      <c r="L258" s="120">
        <v>1</v>
      </c>
      <c r="M258" s="120" t="s">
        <v>1639</v>
      </c>
      <c r="N258" s="118"/>
      <c r="O258" s="118"/>
      <c r="P258" s="118"/>
      <c r="Q258" s="116"/>
      <c r="R258" s="116"/>
      <c r="S258" s="116"/>
      <c r="T258" s="116"/>
      <c r="U258" s="116"/>
      <c r="V258" s="116"/>
      <c r="W258" s="116"/>
      <c r="X258" s="116"/>
      <c r="Y258" s="116"/>
      <c r="Z258" s="116"/>
      <c r="AA258" s="116"/>
    </row>
    <row r="259" spans="1:27" ht="12.75">
      <c r="A259" s="118" t="s">
        <v>730</v>
      </c>
      <c r="B259" s="118" t="s">
        <v>731</v>
      </c>
      <c r="C259" s="118" t="s">
        <v>732</v>
      </c>
      <c r="D259" s="118" t="s">
        <v>607</v>
      </c>
      <c r="E259" s="118"/>
      <c r="F259" s="118" t="s">
        <v>72</v>
      </c>
      <c r="G259" s="118">
        <v>1</v>
      </c>
      <c r="H259" s="118">
        <v>2</v>
      </c>
      <c r="I259" s="118">
        <v>2</v>
      </c>
      <c r="J259" s="118">
        <v>2</v>
      </c>
      <c r="K259" s="118" t="s">
        <v>733</v>
      </c>
      <c r="L259" s="120" t="s">
        <v>1643</v>
      </c>
      <c r="M259" s="120" t="s">
        <v>1637</v>
      </c>
      <c r="N259" s="118"/>
      <c r="O259" s="118"/>
      <c r="P259" s="118"/>
      <c r="Q259" s="116"/>
      <c r="R259" s="116"/>
      <c r="S259" s="116"/>
      <c r="T259" s="116"/>
      <c r="U259" s="116"/>
      <c r="V259" s="116"/>
      <c r="W259" s="116"/>
      <c r="X259" s="116"/>
      <c r="Y259" s="116"/>
      <c r="Z259" s="116"/>
      <c r="AA259" s="116"/>
    </row>
    <row r="260" spans="1:27" ht="12.75">
      <c r="A260" s="117" t="s">
        <v>1950</v>
      </c>
      <c r="B260" s="117" t="s">
        <v>1897</v>
      </c>
      <c r="C260" s="118" t="s">
        <v>309</v>
      </c>
      <c r="D260" s="117" t="s">
        <v>632</v>
      </c>
      <c r="F260" s="117" t="s">
        <v>20</v>
      </c>
      <c r="K260" s="117" t="s">
        <v>1573</v>
      </c>
      <c r="L260" s="128" t="s">
        <v>1630</v>
      </c>
      <c r="M260" s="128" t="s">
        <v>60</v>
      </c>
      <c r="Q260" s="116"/>
      <c r="R260" s="116"/>
      <c r="S260" s="116"/>
      <c r="T260" s="116"/>
      <c r="U260" s="116"/>
      <c r="V260" s="116"/>
      <c r="W260" s="116"/>
      <c r="X260" s="116"/>
      <c r="Y260" s="116"/>
      <c r="Z260" s="116"/>
      <c r="AA260" s="116"/>
    </row>
    <row r="261" spans="1:27" ht="12.75">
      <c r="A261" s="118" t="s">
        <v>182</v>
      </c>
      <c r="B261" s="118" t="s">
        <v>183</v>
      </c>
      <c r="C261" s="118" t="s">
        <v>179</v>
      </c>
      <c r="D261" s="118" t="s">
        <v>18</v>
      </c>
      <c r="E261" s="118" t="s">
        <v>184</v>
      </c>
      <c r="F261" s="118" t="s">
        <v>61</v>
      </c>
      <c r="G261" s="118">
        <v>7</v>
      </c>
      <c r="H261" s="118">
        <v>7</v>
      </c>
      <c r="I261" s="118">
        <v>8</v>
      </c>
      <c r="J261" s="118">
        <v>8</v>
      </c>
      <c r="K261" s="118" t="s">
        <v>181</v>
      </c>
      <c r="L261" s="120" t="s">
        <v>1834</v>
      </c>
      <c r="M261" s="120" t="s">
        <v>60</v>
      </c>
      <c r="N261" s="118"/>
      <c r="O261" s="118"/>
      <c r="P261" s="118"/>
      <c r="Q261" s="116"/>
      <c r="R261" s="116"/>
      <c r="S261" s="116"/>
      <c r="T261" s="116"/>
      <c r="U261" s="116"/>
      <c r="V261" s="116"/>
      <c r="W261" s="116"/>
      <c r="X261" s="116"/>
      <c r="Y261" s="116"/>
      <c r="Z261" s="116"/>
      <c r="AA261" s="116"/>
    </row>
    <row r="262" spans="1:27" ht="12.75">
      <c r="A262" s="118" t="s">
        <v>216</v>
      </c>
      <c r="B262" s="118" t="s">
        <v>217</v>
      </c>
      <c r="C262" s="118" t="s">
        <v>179</v>
      </c>
      <c r="D262" s="118" t="s">
        <v>18</v>
      </c>
      <c r="E262" s="118" t="s">
        <v>218</v>
      </c>
      <c r="F262" s="118" t="s">
        <v>72</v>
      </c>
      <c r="G262" s="118">
        <v>10</v>
      </c>
      <c r="H262" s="118">
        <v>7</v>
      </c>
      <c r="I262" s="118">
        <v>9</v>
      </c>
      <c r="J262" s="118">
        <v>9</v>
      </c>
      <c r="K262" s="118" t="s">
        <v>181</v>
      </c>
      <c r="L262" s="120">
        <v>1</v>
      </c>
      <c r="M262" s="120" t="s">
        <v>60</v>
      </c>
      <c r="N262" s="118"/>
      <c r="O262" s="118"/>
      <c r="P262" s="118"/>
      <c r="Q262" s="116"/>
      <c r="R262" s="116"/>
      <c r="S262" s="116"/>
      <c r="T262" s="116"/>
      <c r="U262" s="116"/>
      <c r="V262" s="116"/>
      <c r="W262" s="116"/>
      <c r="X262" s="116"/>
      <c r="Y262" s="116"/>
      <c r="Z262" s="116"/>
      <c r="AA262" s="116"/>
    </row>
    <row r="263" spans="1:27" ht="12.75">
      <c r="A263" s="118" t="s">
        <v>1402</v>
      </c>
      <c r="B263" s="118" t="s">
        <v>1403</v>
      </c>
      <c r="C263" s="118" t="s">
        <v>238</v>
      </c>
      <c r="D263" s="118" t="s">
        <v>807</v>
      </c>
      <c r="E263" s="118" t="s">
        <v>632</v>
      </c>
      <c r="F263" s="118" t="s">
        <v>20</v>
      </c>
      <c r="G263" s="118">
        <v>3</v>
      </c>
      <c r="H263" s="118">
        <v>5</v>
      </c>
      <c r="I263" s="118">
        <v>4</v>
      </c>
      <c r="J263" s="118">
        <v>4</v>
      </c>
      <c r="K263" s="118" t="s">
        <v>98</v>
      </c>
      <c r="L263" s="120" t="s">
        <v>1643</v>
      </c>
      <c r="M263" s="120" t="s">
        <v>1637</v>
      </c>
      <c r="N263" s="118"/>
      <c r="O263" s="118"/>
      <c r="P263" s="118"/>
      <c r="Q263" s="116"/>
      <c r="R263" s="116"/>
      <c r="S263" s="116"/>
      <c r="T263" s="116"/>
      <c r="U263" s="116"/>
      <c r="V263" s="116"/>
      <c r="W263" s="116"/>
      <c r="X263" s="116"/>
      <c r="Y263" s="116"/>
      <c r="Z263" s="116"/>
      <c r="AA263" s="116"/>
    </row>
    <row r="264" spans="1:27" ht="12.75">
      <c r="A264" s="118" t="s">
        <v>563</v>
      </c>
      <c r="B264" s="118" t="s">
        <v>564</v>
      </c>
      <c r="C264" s="118" t="s">
        <v>551</v>
      </c>
      <c r="D264" s="118" t="s">
        <v>552</v>
      </c>
      <c r="E264" s="118" t="s">
        <v>553</v>
      </c>
      <c r="F264" s="118" t="s">
        <v>20</v>
      </c>
      <c r="G264" s="119">
        <v>11</v>
      </c>
      <c r="H264" s="118">
        <v>36</v>
      </c>
      <c r="I264" s="118">
        <v>24</v>
      </c>
      <c r="J264" s="118">
        <v>24</v>
      </c>
      <c r="K264" s="118" t="s">
        <v>554</v>
      </c>
      <c r="L264" s="120">
        <v>1</v>
      </c>
      <c r="M264" s="120" t="s">
        <v>60</v>
      </c>
      <c r="N264" s="118"/>
      <c r="O264" s="118"/>
      <c r="P264" s="118"/>
      <c r="Q264" s="116"/>
      <c r="R264" s="116"/>
      <c r="S264" s="116"/>
      <c r="T264" s="116"/>
      <c r="U264" s="116"/>
      <c r="V264" s="116"/>
      <c r="W264" s="116"/>
      <c r="X264" s="116"/>
      <c r="Y264" s="116"/>
      <c r="Z264" s="116"/>
      <c r="AA264" s="116"/>
    </row>
    <row r="265" spans="1:27" ht="12.75">
      <c r="A265" s="118" t="s">
        <v>561</v>
      </c>
      <c r="B265" s="118" t="s">
        <v>562</v>
      </c>
      <c r="C265" s="118" t="s">
        <v>551</v>
      </c>
      <c r="D265" s="118" t="s">
        <v>552</v>
      </c>
      <c r="E265" s="118" t="s">
        <v>553</v>
      </c>
      <c r="F265" s="118" t="s">
        <v>20</v>
      </c>
      <c r="G265" s="119">
        <v>9</v>
      </c>
      <c r="H265" s="118">
        <v>32</v>
      </c>
      <c r="I265" s="118">
        <v>21</v>
      </c>
      <c r="J265" s="118">
        <v>21</v>
      </c>
      <c r="K265" s="118" t="s">
        <v>554</v>
      </c>
      <c r="L265" s="120">
        <v>1</v>
      </c>
      <c r="M265" s="120" t="s">
        <v>60</v>
      </c>
      <c r="N265" s="118"/>
      <c r="O265" s="118"/>
      <c r="P265" s="118"/>
      <c r="Q265" s="116"/>
      <c r="R265" s="116"/>
      <c r="S265" s="116"/>
      <c r="T265" s="116"/>
      <c r="U265" s="116"/>
      <c r="V265" s="116"/>
      <c r="W265" s="116"/>
      <c r="X265" s="116"/>
      <c r="Y265" s="116"/>
      <c r="Z265" s="116"/>
      <c r="AA265" s="116"/>
    </row>
    <row r="266" spans="1:27" ht="12.75">
      <c r="A266" s="118" t="s">
        <v>559</v>
      </c>
      <c r="B266" s="118" t="s">
        <v>560</v>
      </c>
      <c r="C266" s="118" t="s">
        <v>551</v>
      </c>
      <c r="D266" s="118" t="s">
        <v>552</v>
      </c>
      <c r="E266" s="118" t="s">
        <v>553</v>
      </c>
      <c r="F266" s="118" t="s">
        <v>20</v>
      </c>
      <c r="G266" s="119">
        <v>7</v>
      </c>
      <c r="H266" s="118">
        <v>17</v>
      </c>
      <c r="I266" s="118">
        <v>16</v>
      </c>
      <c r="J266" s="118">
        <v>16</v>
      </c>
      <c r="K266" s="118" t="s">
        <v>554</v>
      </c>
      <c r="L266" s="120">
        <v>1</v>
      </c>
      <c r="M266" s="120" t="s">
        <v>60</v>
      </c>
      <c r="N266" s="118"/>
      <c r="O266" s="118"/>
      <c r="P266" s="118"/>
      <c r="Q266" s="116"/>
      <c r="R266" s="116"/>
      <c r="S266" s="116"/>
      <c r="T266" s="116"/>
      <c r="U266" s="116"/>
      <c r="V266" s="116"/>
      <c r="W266" s="116"/>
      <c r="X266" s="116"/>
      <c r="Y266" s="116"/>
      <c r="Z266" s="116"/>
      <c r="AA266" s="116"/>
    </row>
    <row r="267" spans="1:27" ht="12.75">
      <c r="A267" s="118" t="s">
        <v>557</v>
      </c>
      <c r="B267" s="118" t="s">
        <v>558</v>
      </c>
      <c r="C267" s="118" t="s">
        <v>551</v>
      </c>
      <c r="D267" s="118" t="s">
        <v>552</v>
      </c>
      <c r="E267" s="118" t="s">
        <v>553</v>
      </c>
      <c r="F267" s="118" t="s">
        <v>20</v>
      </c>
      <c r="G267" s="119">
        <v>5</v>
      </c>
      <c r="H267" s="118">
        <v>13</v>
      </c>
      <c r="I267" s="118">
        <v>8</v>
      </c>
      <c r="J267" s="118">
        <v>8</v>
      </c>
      <c r="K267" s="118" t="s">
        <v>554</v>
      </c>
      <c r="L267" s="120">
        <v>1</v>
      </c>
      <c r="M267" s="120" t="s">
        <v>60</v>
      </c>
      <c r="N267" s="118"/>
      <c r="O267" s="118"/>
      <c r="P267" s="118"/>
      <c r="Q267" s="116"/>
      <c r="R267" s="116"/>
      <c r="S267" s="116"/>
      <c r="T267" s="116"/>
      <c r="U267" s="116"/>
      <c r="V267" s="116"/>
      <c r="W267" s="116"/>
      <c r="X267" s="116"/>
      <c r="Y267" s="116"/>
      <c r="Z267" s="116"/>
      <c r="AA267" s="116"/>
    </row>
    <row r="268" spans="1:27" ht="12.75">
      <c r="A268" s="118" t="s">
        <v>555</v>
      </c>
      <c r="B268" s="118" t="s">
        <v>556</v>
      </c>
      <c r="C268" s="118" t="s">
        <v>551</v>
      </c>
      <c r="D268" s="118" t="s">
        <v>552</v>
      </c>
      <c r="E268" s="118" t="s">
        <v>553</v>
      </c>
      <c r="F268" s="118" t="s">
        <v>20</v>
      </c>
      <c r="G268" s="119">
        <v>3</v>
      </c>
      <c r="H268" s="118">
        <v>7</v>
      </c>
      <c r="I268" s="118">
        <v>4</v>
      </c>
      <c r="J268" s="118">
        <v>4</v>
      </c>
      <c r="K268" s="118" t="s">
        <v>554</v>
      </c>
      <c r="L268" s="120">
        <v>1</v>
      </c>
      <c r="M268" s="120" t="s">
        <v>60</v>
      </c>
      <c r="N268" s="118"/>
      <c r="O268" s="118"/>
      <c r="P268" s="118"/>
      <c r="Q268" s="116"/>
      <c r="R268" s="116"/>
      <c r="S268" s="116"/>
      <c r="T268" s="116"/>
      <c r="U268" s="116"/>
      <c r="V268" s="116"/>
      <c r="W268" s="116"/>
      <c r="X268" s="116"/>
      <c r="Y268" s="116"/>
      <c r="Z268" s="116"/>
      <c r="AA268" s="116"/>
    </row>
    <row r="269" spans="1:27" ht="12.75">
      <c r="A269" s="118" t="s">
        <v>565</v>
      </c>
      <c r="B269" s="118"/>
      <c r="C269" s="118" t="s">
        <v>551</v>
      </c>
      <c r="D269" s="118" t="s">
        <v>552</v>
      </c>
      <c r="E269" s="118" t="s">
        <v>553</v>
      </c>
      <c r="F269" s="118" t="s">
        <v>222</v>
      </c>
      <c r="G269" s="119"/>
      <c r="H269" s="118"/>
      <c r="I269" s="118"/>
      <c r="J269" s="118"/>
      <c r="K269" s="118" t="s">
        <v>554</v>
      </c>
      <c r="L269" s="120">
        <v>1</v>
      </c>
      <c r="M269" s="120" t="s">
        <v>60</v>
      </c>
      <c r="N269" s="118"/>
      <c r="O269" s="118"/>
      <c r="P269" s="118"/>
      <c r="Q269" s="116"/>
      <c r="R269" s="116"/>
      <c r="S269" s="116"/>
      <c r="T269" s="116"/>
      <c r="U269" s="116"/>
      <c r="V269" s="116"/>
      <c r="W269" s="116"/>
      <c r="X269" s="116"/>
      <c r="Y269" s="116"/>
      <c r="Z269" s="116"/>
      <c r="AA269" s="116"/>
    </row>
    <row r="270" spans="1:27" ht="12.75">
      <c r="A270" s="118" t="s">
        <v>549</v>
      </c>
      <c r="B270" s="118" t="s">
        <v>550</v>
      </c>
      <c r="C270" s="118" t="s">
        <v>551</v>
      </c>
      <c r="D270" s="118" t="s">
        <v>552</v>
      </c>
      <c r="E270" s="118" t="s">
        <v>553</v>
      </c>
      <c r="F270" s="118" t="s">
        <v>20</v>
      </c>
      <c r="G270" s="119">
        <v>1</v>
      </c>
      <c r="H270" s="118">
        <v>3</v>
      </c>
      <c r="I270" s="118">
        <v>2</v>
      </c>
      <c r="J270" s="118">
        <v>2</v>
      </c>
      <c r="K270" s="118" t="s">
        <v>554</v>
      </c>
      <c r="L270" s="120">
        <v>1</v>
      </c>
      <c r="M270" s="120" t="s">
        <v>60</v>
      </c>
      <c r="N270" s="118"/>
      <c r="O270" s="118"/>
      <c r="P270" s="118"/>
      <c r="Q270" s="116"/>
      <c r="R270" s="116"/>
      <c r="S270" s="116"/>
      <c r="T270" s="116"/>
      <c r="U270" s="116"/>
      <c r="V270" s="116"/>
      <c r="W270" s="116"/>
      <c r="X270" s="116"/>
      <c r="Y270" s="116"/>
      <c r="Z270" s="116"/>
      <c r="AA270" s="116"/>
    </row>
    <row r="271" spans="1:27" ht="12.75">
      <c r="A271" s="118" t="s">
        <v>649</v>
      </c>
      <c r="B271" s="118" t="s">
        <v>650</v>
      </c>
      <c r="C271" s="118" t="s">
        <v>304</v>
      </c>
      <c r="D271" s="118" t="s">
        <v>60</v>
      </c>
      <c r="E271" s="118"/>
      <c r="F271" s="118" t="s">
        <v>206</v>
      </c>
      <c r="G271" s="119">
        <v>0.125</v>
      </c>
      <c r="H271" s="118">
        <v>0.15</v>
      </c>
      <c r="I271" s="118">
        <v>0.25</v>
      </c>
      <c r="J271" s="118">
        <v>1</v>
      </c>
      <c r="K271" s="118" t="s">
        <v>603</v>
      </c>
      <c r="L271" s="120" t="s">
        <v>1835</v>
      </c>
      <c r="M271" s="120" t="s">
        <v>60</v>
      </c>
      <c r="N271" s="118" t="s">
        <v>654</v>
      </c>
      <c r="O271" s="118"/>
      <c r="P271" s="118"/>
      <c r="Q271" s="116"/>
      <c r="R271" s="116"/>
      <c r="S271" s="116"/>
      <c r="T271" s="116"/>
      <c r="U271" s="116"/>
      <c r="V271" s="116"/>
      <c r="W271" s="116"/>
      <c r="X271" s="116"/>
      <c r="Y271" s="116"/>
      <c r="Z271" s="116"/>
      <c r="AA271" s="116"/>
    </row>
    <row r="272" spans="1:27" ht="12.75">
      <c r="A272" s="118" t="s">
        <v>1025</v>
      </c>
      <c r="B272" s="118" t="s">
        <v>1026</v>
      </c>
      <c r="C272" s="118" t="s">
        <v>304</v>
      </c>
      <c r="D272" s="118" t="s">
        <v>60</v>
      </c>
      <c r="E272" s="118"/>
      <c r="F272" s="118" t="s">
        <v>20</v>
      </c>
      <c r="G272" s="118">
        <v>5</v>
      </c>
      <c r="H272" s="118">
        <v>5</v>
      </c>
      <c r="I272" s="118">
        <v>6</v>
      </c>
      <c r="J272" s="118">
        <v>6</v>
      </c>
      <c r="K272" s="118" t="s">
        <v>98</v>
      </c>
      <c r="L272" s="120">
        <v>1</v>
      </c>
      <c r="M272" s="120" t="s">
        <v>60</v>
      </c>
      <c r="N272" s="118"/>
      <c r="O272" s="118"/>
      <c r="P272" s="118"/>
      <c r="Q272" s="116"/>
      <c r="R272" s="116"/>
      <c r="S272" s="116"/>
      <c r="T272" s="116"/>
      <c r="U272" s="116"/>
      <c r="V272" s="116"/>
      <c r="W272" s="116"/>
      <c r="X272" s="116"/>
      <c r="Y272" s="116"/>
      <c r="Z272" s="116"/>
      <c r="AA272" s="116"/>
    </row>
    <row r="273" spans="1:27" ht="12.75">
      <c r="A273" s="118" t="s">
        <v>1023</v>
      </c>
      <c r="B273" s="118" t="s">
        <v>1024</v>
      </c>
      <c r="C273" s="118" t="s">
        <v>304</v>
      </c>
      <c r="D273" s="118" t="s">
        <v>60</v>
      </c>
      <c r="E273" s="118"/>
      <c r="F273" s="118" t="s">
        <v>61</v>
      </c>
      <c r="G273" s="118">
        <v>3</v>
      </c>
      <c r="H273" s="118">
        <v>3</v>
      </c>
      <c r="I273" s="118">
        <v>3</v>
      </c>
      <c r="J273" s="118">
        <v>3</v>
      </c>
      <c r="K273" s="118" t="s">
        <v>98</v>
      </c>
      <c r="L273" s="120" t="s">
        <v>1645</v>
      </c>
      <c r="M273" s="120" t="s">
        <v>60</v>
      </c>
      <c r="N273" s="118"/>
      <c r="O273" s="118"/>
      <c r="P273" s="118"/>
      <c r="Q273" s="116"/>
      <c r="R273" s="116"/>
      <c r="S273" s="116"/>
      <c r="T273" s="116"/>
      <c r="U273" s="116"/>
      <c r="V273" s="116"/>
      <c r="W273" s="116"/>
      <c r="X273" s="116"/>
      <c r="Y273" s="116"/>
      <c r="Z273" s="116"/>
      <c r="AA273" s="116"/>
    </row>
    <row r="274" spans="1:27" ht="12.75">
      <c r="A274" s="118" t="s">
        <v>302</v>
      </c>
      <c r="B274" s="118" t="s">
        <v>303</v>
      </c>
      <c r="C274" s="118" t="s">
        <v>304</v>
      </c>
      <c r="D274" s="118" t="s">
        <v>18</v>
      </c>
      <c r="E274" s="118" t="s">
        <v>60</v>
      </c>
      <c r="F274" s="118" t="s">
        <v>206</v>
      </c>
      <c r="G274" s="118">
        <v>0.3</v>
      </c>
      <c r="H274" s="118">
        <v>1</v>
      </c>
      <c r="I274" s="118">
        <v>1</v>
      </c>
      <c r="J274" s="118">
        <v>1</v>
      </c>
      <c r="K274" s="118"/>
      <c r="L274" s="120" t="s">
        <v>306</v>
      </c>
      <c r="M274" s="120" t="s">
        <v>60</v>
      </c>
      <c r="N274" s="118"/>
      <c r="O274" s="118"/>
      <c r="P274" s="118"/>
      <c r="Q274" s="116"/>
      <c r="R274" s="116"/>
      <c r="S274" s="116"/>
      <c r="T274" s="116"/>
      <c r="U274" s="116"/>
      <c r="V274" s="116"/>
      <c r="W274" s="116"/>
      <c r="X274" s="116"/>
      <c r="Y274" s="116"/>
      <c r="Z274" s="116"/>
      <c r="AA274" s="116"/>
    </row>
    <row r="275" spans="1:27" ht="12.75">
      <c r="A275" s="118" t="s">
        <v>655</v>
      </c>
      <c r="B275" s="118" t="s">
        <v>656</v>
      </c>
      <c r="C275" s="118" t="s">
        <v>304</v>
      </c>
      <c r="D275" s="118" t="s">
        <v>607</v>
      </c>
      <c r="E275" s="118"/>
      <c r="F275" s="118" t="s">
        <v>206</v>
      </c>
      <c r="G275" s="118">
        <v>0.16</v>
      </c>
      <c r="H275" s="118">
        <v>0.16</v>
      </c>
      <c r="I275" s="118">
        <v>0.25</v>
      </c>
      <c r="J275" s="118">
        <v>0.25</v>
      </c>
      <c r="K275" s="118" t="s">
        <v>603</v>
      </c>
      <c r="L275" s="120" t="s">
        <v>1833</v>
      </c>
      <c r="M275" s="120" t="s">
        <v>1637</v>
      </c>
      <c r="N275" s="118"/>
      <c r="O275" s="118"/>
      <c r="P275" s="118"/>
      <c r="Q275" s="116"/>
      <c r="R275" s="116"/>
      <c r="S275" s="116"/>
      <c r="T275" s="116"/>
      <c r="U275" s="116"/>
      <c r="V275" s="116"/>
      <c r="W275" s="116"/>
      <c r="X275" s="116"/>
      <c r="Y275" s="116"/>
      <c r="Z275" s="116"/>
      <c r="AA275" s="116"/>
    </row>
    <row r="276" spans="1:27" ht="12.75">
      <c r="A276" s="118" t="s">
        <v>1578</v>
      </c>
      <c r="B276" s="118"/>
      <c r="C276" s="118" t="s">
        <v>304</v>
      </c>
      <c r="D276" s="118" t="s">
        <v>632</v>
      </c>
      <c r="E276" s="118"/>
      <c r="F276" s="118" t="s">
        <v>61</v>
      </c>
      <c r="G276" s="118">
        <v>1</v>
      </c>
      <c r="H276" s="118"/>
      <c r="I276" s="118">
        <v>0.5</v>
      </c>
      <c r="J276" s="118"/>
      <c r="K276" s="118" t="s">
        <v>392</v>
      </c>
      <c r="L276" s="120">
        <v>1</v>
      </c>
      <c r="M276" s="120" t="s">
        <v>1637</v>
      </c>
      <c r="N276" s="118"/>
      <c r="O276" s="118"/>
      <c r="P276" s="118"/>
    </row>
    <row r="277" spans="1:27" ht="12.75">
      <c r="A277" s="118" t="s">
        <v>1695</v>
      </c>
      <c r="B277" s="118" t="s">
        <v>1696</v>
      </c>
      <c r="C277" s="118" t="s">
        <v>238</v>
      </c>
      <c r="D277" s="118" t="s">
        <v>1697</v>
      </c>
      <c r="E277" s="118" t="s">
        <v>1698</v>
      </c>
      <c r="F277" s="118" t="s">
        <v>61</v>
      </c>
      <c r="G277" s="119">
        <v>3</v>
      </c>
      <c r="H277" s="118">
        <v>6</v>
      </c>
      <c r="I277" s="118">
        <v>5</v>
      </c>
      <c r="J277" s="118">
        <v>5</v>
      </c>
      <c r="K277" s="118" t="s">
        <v>98</v>
      </c>
      <c r="L277" s="120" t="s">
        <v>1699</v>
      </c>
      <c r="M277" s="120" t="s">
        <v>1639</v>
      </c>
      <c r="N277" s="118"/>
      <c r="O277" s="118"/>
      <c r="P277" s="118"/>
    </row>
    <row r="278" spans="1:27" ht="12.75">
      <c r="A278" s="118" t="s">
        <v>1137</v>
      </c>
      <c r="B278" s="118" t="s">
        <v>1138</v>
      </c>
      <c r="C278" s="118" t="s">
        <v>238</v>
      </c>
      <c r="D278" s="118" t="s">
        <v>60</v>
      </c>
      <c r="E278" s="118"/>
      <c r="F278" s="118" t="s">
        <v>61</v>
      </c>
      <c r="G278" s="119">
        <v>3</v>
      </c>
      <c r="H278" s="118">
        <v>7</v>
      </c>
      <c r="I278" s="118">
        <v>4</v>
      </c>
      <c r="J278" s="118">
        <v>4</v>
      </c>
      <c r="K278" s="118" t="s">
        <v>627</v>
      </c>
      <c r="L278" s="120" t="s">
        <v>1649</v>
      </c>
      <c r="M278" s="120" t="s">
        <v>60</v>
      </c>
      <c r="N278" s="118"/>
      <c r="O278" s="118"/>
      <c r="P278" s="118"/>
    </row>
    <row r="279" spans="1:27" ht="12.75">
      <c r="A279" s="118" t="s">
        <v>1139</v>
      </c>
      <c r="B279" s="118" t="s">
        <v>1140</v>
      </c>
      <c r="C279" s="118" t="s">
        <v>238</v>
      </c>
      <c r="D279" s="118" t="s">
        <v>60</v>
      </c>
      <c r="E279" s="118"/>
      <c r="F279" s="118" t="s">
        <v>20</v>
      </c>
      <c r="G279" s="118">
        <v>9</v>
      </c>
      <c r="H279" s="118">
        <v>9</v>
      </c>
      <c r="I279" s="118">
        <v>8</v>
      </c>
      <c r="J279" s="118">
        <v>8</v>
      </c>
      <c r="K279" s="118" t="s">
        <v>627</v>
      </c>
      <c r="L279" s="120" t="s">
        <v>1643</v>
      </c>
      <c r="M279" s="120" t="s">
        <v>60</v>
      </c>
      <c r="N279" s="118"/>
      <c r="O279" s="118"/>
      <c r="P279" s="118"/>
    </row>
    <row r="280" spans="1:27" ht="12.75">
      <c r="A280" s="118" t="s">
        <v>1905</v>
      </c>
      <c r="B280" s="118" t="s">
        <v>1906</v>
      </c>
      <c r="C280" s="118" t="s">
        <v>205</v>
      </c>
      <c r="D280" s="118" t="s">
        <v>387</v>
      </c>
      <c r="E280" s="118" t="s">
        <v>632</v>
      </c>
      <c r="F280" s="118" t="s">
        <v>61</v>
      </c>
      <c r="G280" s="121">
        <v>1</v>
      </c>
      <c r="H280" s="118">
        <v>4</v>
      </c>
      <c r="I280" s="118">
        <v>3</v>
      </c>
      <c r="J280" s="118">
        <v>3</v>
      </c>
      <c r="K280" s="118" t="s">
        <v>98</v>
      </c>
      <c r="L280" s="118" t="s">
        <v>1645</v>
      </c>
      <c r="M280" s="118" t="s">
        <v>1639</v>
      </c>
      <c r="N280" s="118"/>
      <c r="O280" s="118"/>
      <c r="P280" s="118"/>
    </row>
    <row r="281" spans="1:27" ht="12.75">
      <c r="A281" s="118" t="s">
        <v>1907</v>
      </c>
      <c r="B281" s="118" t="s">
        <v>1908</v>
      </c>
      <c r="C281" s="118" t="s">
        <v>205</v>
      </c>
      <c r="D281" s="118" t="s">
        <v>387</v>
      </c>
      <c r="E281" s="118" t="s">
        <v>632</v>
      </c>
      <c r="F281" s="118" t="s">
        <v>61</v>
      </c>
      <c r="G281" s="121">
        <v>2</v>
      </c>
      <c r="H281" s="118">
        <v>7</v>
      </c>
      <c r="I281" s="118">
        <v>6</v>
      </c>
      <c r="J281" s="118">
        <v>6</v>
      </c>
      <c r="K281" s="118" t="s">
        <v>98</v>
      </c>
      <c r="L281" s="118" t="s">
        <v>1645</v>
      </c>
      <c r="M281" s="118" t="s">
        <v>1639</v>
      </c>
      <c r="N281" s="118"/>
      <c r="O281" s="118"/>
      <c r="P281" s="118"/>
    </row>
    <row r="282" spans="1:27" ht="12.75">
      <c r="A282" s="118" t="s">
        <v>1909</v>
      </c>
      <c r="B282" s="118" t="s">
        <v>1910</v>
      </c>
      <c r="C282" s="118" t="s">
        <v>205</v>
      </c>
      <c r="D282" s="118" t="s">
        <v>387</v>
      </c>
      <c r="E282" s="118" t="s">
        <v>632</v>
      </c>
      <c r="F282" s="118" t="s">
        <v>61</v>
      </c>
      <c r="G282" s="121">
        <v>6</v>
      </c>
      <c r="H282" s="118">
        <v>10</v>
      </c>
      <c r="I282" s="118">
        <v>9</v>
      </c>
      <c r="J282" s="118">
        <v>9</v>
      </c>
      <c r="K282" s="118" t="s">
        <v>98</v>
      </c>
      <c r="L282" s="118" t="s">
        <v>1645</v>
      </c>
      <c r="M282" s="118" t="s">
        <v>1639</v>
      </c>
      <c r="N282" s="118"/>
      <c r="O282" s="118"/>
      <c r="P282" s="118"/>
    </row>
    <row r="283" spans="1:27" ht="12.75">
      <c r="A283" s="118" t="s">
        <v>99</v>
      </c>
      <c r="B283" s="118" t="s">
        <v>100</v>
      </c>
      <c r="C283" s="118" t="s">
        <v>101</v>
      </c>
      <c r="D283" s="118" t="s">
        <v>18</v>
      </c>
      <c r="E283" s="118" t="s">
        <v>60</v>
      </c>
      <c r="F283" s="118" t="s">
        <v>20</v>
      </c>
      <c r="G283" s="118">
        <v>3</v>
      </c>
      <c r="H283" s="118">
        <v>4</v>
      </c>
      <c r="I283" s="118">
        <v>3</v>
      </c>
      <c r="J283" s="118">
        <v>3</v>
      </c>
      <c r="K283" s="118" t="s">
        <v>59</v>
      </c>
      <c r="L283" s="120" t="s">
        <v>102</v>
      </c>
      <c r="M283" s="120" t="s">
        <v>1639</v>
      </c>
      <c r="N283" s="118"/>
      <c r="O283" s="118"/>
      <c r="P283" s="118"/>
    </row>
    <row r="284" spans="1:27" ht="12.75">
      <c r="A284" s="118" t="s">
        <v>1254</v>
      </c>
      <c r="B284" s="118" t="s">
        <v>100</v>
      </c>
      <c r="C284" s="118" t="s">
        <v>59</v>
      </c>
      <c r="D284" s="118" t="s">
        <v>60</v>
      </c>
      <c r="E284" s="118"/>
      <c r="F284" s="118" t="s">
        <v>61</v>
      </c>
      <c r="G284" s="119">
        <v>3</v>
      </c>
      <c r="H284" s="118">
        <v>4</v>
      </c>
      <c r="I284" s="118">
        <v>3</v>
      </c>
      <c r="J284" s="118">
        <v>3</v>
      </c>
      <c r="K284" s="118" t="s">
        <v>59</v>
      </c>
      <c r="L284" s="120" t="s">
        <v>215</v>
      </c>
      <c r="M284" s="120" t="s">
        <v>1639</v>
      </c>
      <c r="N284" s="118"/>
      <c r="O284" s="118"/>
      <c r="P284" s="118"/>
    </row>
    <row r="285" spans="1:27" ht="12.75">
      <c r="A285" s="118" t="s">
        <v>236</v>
      </c>
      <c r="B285" s="118" t="s">
        <v>237</v>
      </c>
      <c r="C285" s="118" t="s">
        <v>238</v>
      </c>
      <c r="D285" s="118" t="s">
        <v>18</v>
      </c>
      <c r="E285" s="118" t="s">
        <v>239</v>
      </c>
      <c r="F285" s="118" t="s">
        <v>72</v>
      </c>
      <c r="G285" s="118">
        <v>1</v>
      </c>
      <c r="H285" s="118" t="s">
        <v>240</v>
      </c>
      <c r="I285" s="118">
        <v>1</v>
      </c>
      <c r="J285" s="118">
        <v>1</v>
      </c>
      <c r="K285" s="118" t="s">
        <v>98</v>
      </c>
      <c r="L285" s="120" t="s">
        <v>212</v>
      </c>
      <c r="M285" s="120" t="s">
        <v>1639</v>
      </c>
      <c r="N285" s="118"/>
      <c r="O285" s="118"/>
      <c r="P285" s="118"/>
    </row>
    <row r="286" spans="1:27" ht="12.75">
      <c r="A286" s="118" t="s">
        <v>194</v>
      </c>
      <c r="B286" s="118" t="s">
        <v>195</v>
      </c>
      <c r="C286" s="118" t="s">
        <v>59</v>
      </c>
      <c r="D286" s="118" t="s">
        <v>18</v>
      </c>
      <c r="E286" s="118" t="s">
        <v>60</v>
      </c>
      <c r="F286" s="118" t="s">
        <v>20</v>
      </c>
      <c r="G286" s="118">
        <v>1</v>
      </c>
      <c r="H286" s="118">
        <v>3</v>
      </c>
      <c r="I286" s="118">
        <v>0.5</v>
      </c>
      <c r="J286" s="118">
        <v>1</v>
      </c>
      <c r="K286" s="118" t="s">
        <v>98</v>
      </c>
      <c r="L286" s="120" t="s">
        <v>197</v>
      </c>
      <c r="M286" s="120" t="s">
        <v>1639</v>
      </c>
      <c r="N286" s="118"/>
      <c r="O286" s="118"/>
      <c r="P286" s="118"/>
    </row>
    <row r="287" spans="1:27" ht="12.75">
      <c r="A287" s="118" t="s">
        <v>198</v>
      </c>
      <c r="B287" s="118" t="s">
        <v>199</v>
      </c>
      <c r="C287" s="118" t="s">
        <v>59</v>
      </c>
      <c r="D287" s="118" t="s">
        <v>18</v>
      </c>
      <c r="E287" s="118" t="s">
        <v>60</v>
      </c>
      <c r="F287" s="118" t="s">
        <v>72</v>
      </c>
      <c r="G287" s="118">
        <v>3</v>
      </c>
      <c r="H287" s="118">
        <v>3</v>
      </c>
      <c r="I287" s="118">
        <v>1</v>
      </c>
      <c r="J287" s="118">
        <v>1</v>
      </c>
      <c r="K287" s="118" t="s">
        <v>98</v>
      </c>
      <c r="L287" s="120" t="s">
        <v>200</v>
      </c>
      <c r="M287" s="120" t="s">
        <v>1639</v>
      </c>
      <c r="N287" s="118"/>
      <c r="O287" s="118"/>
      <c r="P287" s="118"/>
    </row>
    <row r="288" spans="1:27" ht="12.75">
      <c r="A288" s="118" t="s">
        <v>103</v>
      </c>
      <c r="B288" s="118" t="s">
        <v>104</v>
      </c>
      <c r="C288" s="118" t="s">
        <v>59</v>
      </c>
      <c r="D288" s="118" t="s">
        <v>60</v>
      </c>
      <c r="E288" s="118"/>
      <c r="F288" s="118" t="s">
        <v>20</v>
      </c>
      <c r="G288" s="119">
        <v>8</v>
      </c>
      <c r="H288" s="118">
        <v>11</v>
      </c>
      <c r="I288" s="118">
        <v>9</v>
      </c>
      <c r="J288" s="118">
        <v>9</v>
      </c>
      <c r="K288" s="118" t="s">
        <v>59</v>
      </c>
      <c r="L288" s="120">
        <v>1</v>
      </c>
      <c r="M288" s="120" t="s">
        <v>1639</v>
      </c>
      <c r="N288" s="118"/>
      <c r="O288" s="118"/>
      <c r="P288" s="118"/>
    </row>
    <row r="289" spans="1:27" ht="12.75">
      <c r="A289" s="118" t="s">
        <v>105</v>
      </c>
      <c r="B289" s="118" t="s">
        <v>106</v>
      </c>
      <c r="C289" s="118" t="s">
        <v>101</v>
      </c>
      <c r="D289" s="118" t="s">
        <v>18</v>
      </c>
      <c r="E289" s="118" t="s">
        <v>60</v>
      </c>
      <c r="F289" s="118" t="s">
        <v>61</v>
      </c>
      <c r="G289" s="118">
        <v>1</v>
      </c>
      <c r="H289" s="118">
        <v>3</v>
      </c>
      <c r="I289" s="118">
        <v>1</v>
      </c>
      <c r="J289" s="118">
        <v>1</v>
      </c>
      <c r="K289" s="118" t="s">
        <v>59</v>
      </c>
      <c r="L289" s="120" t="s">
        <v>102</v>
      </c>
      <c r="M289" s="120" t="s">
        <v>1639</v>
      </c>
      <c r="N289" s="118"/>
      <c r="O289" s="118"/>
      <c r="P289" s="118"/>
    </row>
    <row r="290" spans="1:27" ht="15" customHeight="1">
      <c r="A290" s="118" t="s">
        <v>1145</v>
      </c>
      <c r="B290" s="118" t="s">
        <v>1146</v>
      </c>
      <c r="C290" s="118" t="s">
        <v>238</v>
      </c>
      <c r="D290" s="118" t="s">
        <v>1147</v>
      </c>
      <c r="E290" s="118" t="s">
        <v>1148</v>
      </c>
      <c r="F290" s="118" t="s">
        <v>20</v>
      </c>
      <c r="G290" s="119">
        <v>2</v>
      </c>
      <c r="H290" s="118">
        <v>7</v>
      </c>
      <c r="I290" s="118">
        <v>6</v>
      </c>
      <c r="J290" s="118">
        <v>6</v>
      </c>
      <c r="K290" s="118" t="s">
        <v>98</v>
      </c>
      <c r="L290" s="120" t="s">
        <v>1643</v>
      </c>
      <c r="M290" s="120" t="s">
        <v>60</v>
      </c>
      <c r="N290" s="118"/>
      <c r="O290" s="118"/>
      <c r="P290" s="118"/>
    </row>
    <row r="291" spans="1:27" ht="15" customHeight="1">
      <c r="A291" s="118" t="s">
        <v>546</v>
      </c>
      <c r="B291" s="118" t="s">
        <v>547</v>
      </c>
      <c r="C291" s="118" t="s">
        <v>534</v>
      </c>
      <c r="D291" s="118" t="s">
        <v>535</v>
      </c>
      <c r="E291" s="118" t="s">
        <v>536</v>
      </c>
      <c r="F291" s="118" t="s">
        <v>20</v>
      </c>
      <c r="G291" s="118">
        <v>11</v>
      </c>
      <c r="H291" s="118">
        <v>19</v>
      </c>
      <c r="I291" s="118">
        <v>24</v>
      </c>
      <c r="J291" s="118">
        <v>24</v>
      </c>
      <c r="K291" s="118" t="s">
        <v>537</v>
      </c>
      <c r="L291" s="120">
        <v>1</v>
      </c>
      <c r="M291" s="120" t="s">
        <v>60</v>
      </c>
      <c r="N291" s="118"/>
      <c r="O291" s="118"/>
      <c r="P291" s="118"/>
    </row>
    <row r="292" spans="1:27" ht="15" customHeight="1">
      <c r="A292" s="118" t="s">
        <v>544</v>
      </c>
      <c r="B292" s="118" t="s">
        <v>545</v>
      </c>
      <c r="C292" s="118" t="s">
        <v>534</v>
      </c>
      <c r="D292" s="118" t="s">
        <v>535</v>
      </c>
      <c r="E292" s="118" t="s">
        <v>536</v>
      </c>
      <c r="F292" s="118" t="s">
        <v>20</v>
      </c>
      <c r="G292" s="118">
        <v>9</v>
      </c>
      <c r="H292" s="118">
        <v>17</v>
      </c>
      <c r="I292" s="118">
        <v>21</v>
      </c>
      <c r="J292" s="118">
        <v>21</v>
      </c>
      <c r="K292" s="118" t="s">
        <v>537</v>
      </c>
      <c r="L292" s="120">
        <v>1</v>
      </c>
      <c r="M292" s="120" t="s">
        <v>60</v>
      </c>
      <c r="N292" s="118"/>
      <c r="O292" s="118"/>
      <c r="P292" s="118"/>
    </row>
    <row r="293" spans="1:27" ht="15" customHeight="1">
      <c r="A293" s="118" t="s">
        <v>542</v>
      </c>
      <c r="B293" s="118" t="s">
        <v>543</v>
      </c>
      <c r="C293" s="118" t="s">
        <v>534</v>
      </c>
      <c r="D293" s="118" t="s">
        <v>535</v>
      </c>
      <c r="E293" s="118" t="s">
        <v>536</v>
      </c>
      <c r="F293" s="118" t="s">
        <v>20</v>
      </c>
      <c r="G293" s="118">
        <v>7</v>
      </c>
      <c r="H293" s="118">
        <v>14</v>
      </c>
      <c r="I293" s="118">
        <v>16</v>
      </c>
      <c r="J293" s="118">
        <v>16</v>
      </c>
      <c r="K293" s="118" t="s">
        <v>537</v>
      </c>
      <c r="L293" s="120">
        <v>1</v>
      </c>
      <c r="M293" s="120" t="s">
        <v>60</v>
      </c>
      <c r="N293" s="118"/>
      <c r="O293" s="118"/>
      <c r="P293" s="118"/>
      <c r="Q293" s="116"/>
      <c r="R293" s="116"/>
      <c r="S293" s="116"/>
      <c r="T293" s="116"/>
      <c r="U293" s="116"/>
      <c r="V293" s="116"/>
      <c r="W293" s="116"/>
      <c r="X293" s="116"/>
      <c r="Y293" s="116"/>
      <c r="Z293" s="116"/>
      <c r="AA293" s="116"/>
    </row>
    <row r="294" spans="1:27" ht="15" customHeight="1">
      <c r="A294" s="118" t="s">
        <v>540</v>
      </c>
      <c r="B294" s="118" t="s">
        <v>541</v>
      </c>
      <c r="C294" s="118" t="s">
        <v>534</v>
      </c>
      <c r="D294" s="118" t="s">
        <v>535</v>
      </c>
      <c r="E294" s="118" t="s">
        <v>536</v>
      </c>
      <c r="F294" s="118" t="s">
        <v>20</v>
      </c>
      <c r="G294" s="118">
        <v>5</v>
      </c>
      <c r="H294" s="118">
        <v>8</v>
      </c>
      <c r="I294" s="118">
        <v>8</v>
      </c>
      <c r="J294" s="118">
        <v>8</v>
      </c>
      <c r="K294" s="118" t="s">
        <v>537</v>
      </c>
      <c r="L294" s="120">
        <v>1</v>
      </c>
      <c r="M294" s="120" t="s">
        <v>60</v>
      </c>
      <c r="N294" s="118"/>
      <c r="O294" s="118"/>
      <c r="P294" s="118"/>
      <c r="Q294" s="116"/>
      <c r="R294" s="116"/>
      <c r="S294" s="116"/>
      <c r="T294" s="116"/>
      <c r="U294" s="116"/>
      <c r="V294" s="116"/>
      <c r="W294" s="116"/>
      <c r="X294" s="116"/>
      <c r="Y294" s="116"/>
      <c r="Z294" s="116"/>
      <c r="AA294" s="116"/>
    </row>
    <row r="295" spans="1:27" ht="15" customHeight="1">
      <c r="A295" s="118" t="s">
        <v>538</v>
      </c>
      <c r="B295" s="118" t="s">
        <v>539</v>
      </c>
      <c r="C295" s="118" t="s">
        <v>534</v>
      </c>
      <c r="D295" s="118" t="s">
        <v>535</v>
      </c>
      <c r="E295" s="118" t="s">
        <v>536</v>
      </c>
      <c r="F295" s="118" t="s">
        <v>20</v>
      </c>
      <c r="G295" s="118">
        <v>3</v>
      </c>
      <c r="H295" s="118">
        <v>4</v>
      </c>
      <c r="I295" s="118">
        <v>4</v>
      </c>
      <c r="J295" s="118">
        <v>4</v>
      </c>
      <c r="K295" s="118" t="s">
        <v>537</v>
      </c>
      <c r="L295" s="120">
        <v>1</v>
      </c>
      <c r="M295" s="120" t="s">
        <v>60</v>
      </c>
      <c r="N295" s="118"/>
      <c r="O295" s="118"/>
      <c r="P295" s="118"/>
      <c r="Q295" s="116"/>
      <c r="R295" s="116"/>
      <c r="S295" s="116"/>
      <c r="T295" s="116"/>
      <c r="U295" s="116"/>
      <c r="V295" s="116"/>
      <c r="W295" s="116"/>
      <c r="X295" s="116"/>
      <c r="Y295" s="116"/>
      <c r="Z295" s="116"/>
      <c r="AA295" s="116"/>
    </row>
    <row r="296" spans="1:27" ht="15" customHeight="1">
      <c r="A296" s="118" t="s">
        <v>548</v>
      </c>
      <c r="B296" s="118"/>
      <c r="C296" s="118" t="s">
        <v>534</v>
      </c>
      <c r="D296" s="118" t="s">
        <v>535</v>
      </c>
      <c r="E296" s="118" t="s">
        <v>536</v>
      </c>
      <c r="F296" s="118" t="s">
        <v>222</v>
      </c>
      <c r="G296" s="118"/>
      <c r="H296" s="118"/>
      <c r="I296" s="118"/>
      <c r="J296" s="118"/>
      <c r="K296" s="118" t="s">
        <v>537</v>
      </c>
      <c r="L296" s="120">
        <v>1</v>
      </c>
      <c r="M296" s="120" t="s">
        <v>60</v>
      </c>
      <c r="N296" s="118"/>
      <c r="O296" s="118"/>
      <c r="P296" s="118"/>
    </row>
    <row r="297" spans="1:27" ht="15" customHeight="1">
      <c r="A297" s="118" t="s">
        <v>532</v>
      </c>
      <c r="B297" s="118" t="s">
        <v>533</v>
      </c>
      <c r="C297" s="118" t="s">
        <v>534</v>
      </c>
      <c r="D297" s="118" t="s">
        <v>535</v>
      </c>
      <c r="E297" s="118" t="s">
        <v>536</v>
      </c>
      <c r="F297" s="118" t="s">
        <v>20</v>
      </c>
      <c r="G297" s="118">
        <v>1</v>
      </c>
      <c r="H297" s="118">
        <v>3</v>
      </c>
      <c r="I297" s="118">
        <v>2</v>
      </c>
      <c r="J297" s="118">
        <v>2</v>
      </c>
      <c r="K297" s="118" t="s">
        <v>537</v>
      </c>
      <c r="L297" s="120">
        <v>1</v>
      </c>
      <c r="M297" s="120" t="s">
        <v>60</v>
      </c>
      <c r="N297" s="118"/>
      <c r="O297" s="118"/>
      <c r="P297" s="118"/>
    </row>
    <row r="298" spans="1:27" ht="15.75" customHeight="1">
      <c r="A298" s="118" t="s">
        <v>1005</v>
      </c>
      <c r="B298" s="118" t="s">
        <v>1006</v>
      </c>
      <c r="C298" s="118" t="s">
        <v>304</v>
      </c>
      <c r="D298" s="118" t="s">
        <v>632</v>
      </c>
      <c r="E298" s="118"/>
      <c r="F298" s="118" t="s">
        <v>72</v>
      </c>
      <c r="G298" s="118">
        <v>0.5</v>
      </c>
      <c r="H298" s="118">
        <v>0.5</v>
      </c>
      <c r="I298" s="118">
        <v>0.5</v>
      </c>
      <c r="J298" s="118">
        <v>1</v>
      </c>
      <c r="K298" s="118" t="s">
        <v>603</v>
      </c>
      <c r="L298" s="120" t="s">
        <v>1641</v>
      </c>
      <c r="M298" s="120" t="s">
        <v>1639</v>
      </c>
      <c r="N298" s="118"/>
      <c r="O298" s="118"/>
      <c r="P298" s="118"/>
      <c r="Q298" s="121"/>
      <c r="R298" s="121"/>
      <c r="S298" s="121"/>
      <c r="T298" s="121"/>
      <c r="U298" s="121"/>
      <c r="V298" s="121"/>
      <c r="W298" s="121"/>
      <c r="X298" s="121"/>
      <c r="Y298" s="121"/>
      <c r="Z298" s="121"/>
      <c r="AA298" s="121"/>
    </row>
    <row r="299" spans="1:27" ht="15" customHeight="1">
      <c r="A299" s="118" t="s">
        <v>82</v>
      </c>
      <c r="B299" s="118" t="s">
        <v>83</v>
      </c>
      <c r="C299" s="118" t="s">
        <v>59</v>
      </c>
      <c r="D299" s="118" t="s">
        <v>60</v>
      </c>
      <c r="E299" s="118" t="s">
        <v>18</v>
      </c>
      <c r="F299" s="118" t="s">
        <v>72</v>
      </c>
      <c r="G299" s="118">
        <v>11</v>
      </c>
      <c r="H299" s="118">
        <v>11</v>
      </c>
      <c r="I299" s="118" t="s">
        <v>62</v>
      </c>
      <c r="J299" s="118">
        <v>10</v>
      </c>
      <c r="K299" s="118" t="s">
        <v>59</v>
      </c>
      <c r="L299" s="120">
        <v>1</v>
      </c>
      <c r="M299" s="120" t="s">
        <v>1639</v>
      </c>
      <c r="N299" s="118" t="s">
        <v>84</v>
      </c>
      <c r="O299" s="118"/>
      <c r="P299" s="118"/>
      <c r="Q299" s="121"/>
      <c r="R299" s="121"/>
      <c r="S299" s="121"/>
      <c r="T299" s="121"/>
      <c r="U299" s="121"/>
      <c r="V299" s="121"/>
      <c r="W299" s="121"/>
      <c r="X299" s="121"/>
      <c r="Y299" s="121"/>
      <c r="Z299" s="121"/>
      <c r="AA299" s="121"/>
    </row>
    <row r="300" spans="1:27" ht="15" customHeight="1">
      <c r="A300" s="118" t="s">
        <v>85</v>
      </c>
      <c r="B300" s="118" t="s">
        <v>86</v>
      </c>
      <c r="C300" s="118" t="s">
        <v>59</v>
      </c>
      <c r="D300" s="118" t="s">
        <v>60</v>
      </c>
      <c r="E300" s="118" t="s">
        <v>18</v>
      </c>
      <c r="F300" s="118" t="s">
        <v>72</v>
      </c>
      <c r="G300" s="118">
        <v>11</v>
      </c>
      <c r="H300" s="118">
        <v>11</v>
      </c>
      <c r="I300" s="118" t="s">
        <v>62</v>
      </c>
      <c r="J300" s="118">
        <v>10</v>
      </c>
      <c r="K300" s="118" t="s">
        <v>59</v>
      </c>
      <c r="L300" s="120">
        <v>1</v>
      </c>
      <c r="M300" s="120" t="s">
        <v>1639</v>
      </c>
      <c r="N300" s="118" t="s">
        <v>84</v>
      </c>
      <c r="O300" s="118"/>
      <c r="P300" s="118"/>
      <c r="Q300" s="121"/>
      <c r="R300" s="121"/>
      <c r="S300" s="121"/>
      <c r="T300" s="121"/>
      <c r="U300" s="121"/>
      <c r="V300" s="121"/>
      <c r="W300" s="121"/>
      <c r="X300" s="121"/>
      <c r="Y300" s="121"/>
      <c r="Z300" s="121"/>
      <c r="AA300" s="121"/>
    </row>
    <row r="301" spans="1:27" ht="15" customHeight="1">
      <c r="A301" s="118" t="s">
        <v>73</v>
      </c>
      <c r="B301" s="118" t="s">
        <v>74</v>
      </c>
      <c r="C301" s="118" t="s">
        <v>59</v>
      </c>
      <c r="D301" s="118" t="s">
        <v>60</v>
      </c>
      <c r="E301" s="118" t="s">
        <v>60</v>
      </c>
      <c r="F301" s="118" t="s">
        <v>20</v>
      </c>
      <c r="G301" s="118">
        <v>1</v>
      </c>
      <c r="H301" s="118">
        <v>1</v>
      </c>
      <c r="I301" s="118" t="s">
        <v>62</v>
      </c>
      <c r="J301" s="118">
        <v>1</v>
      </c>
      <c r="K301" s="118" t="s">
        <v>59</v>
      </c>
      <c r="L301" s="120" t="s">
        <v>1843</v>
      </c>
      <c r="M301" s="120" t="s">
        <v>1639</v>
      </c>
      <c r="N301" s="118"/>
      <c r="O301" s="118"/>
      <c r="P301" s="118"/>
    </row>
    <row r="302" spans="1:27" ht="15" customHeight="1">
      <c r="A302" s="118" t="s">
        <v>75</v>
      </c>
      <c r="B302" s="118" t="s">
        <v>76</v>
      </c>
      <c r="C302" s="118" t="s">
        <v>59</v>
      </c>
      <c r="D302" s="118" t="s">
        <v>60</v>
      </c>
      <c r="E302" s="118" t="s">
        <v>60</v>
      </c>
      <c r="F302" s="118" t="s">
        <v>61</v>
      </c>
      <c r="G302" s="118">
        <v>2</v>
      </c>
      <c r="H302" s="118">
        <v>2</v>
      </c>
      <c r="I302" s="118" t="s">
        <v>62</v>
      </c>
      <c r="J302" s="118">
        <v>2</v>
      </c>
      <c r="K302" s="118" t="s">
        <v>59</v>
      </c>
      <c r="L302" s="120" t="s">
        <v>1647</v>
      </c>
      <c r="M302" s="120" t="s">
        <v>1639</v>
      </c>
      <c r="N302" s="118"/>
      <c r="O302" s="118"/>
      <c r="P302" s="118"/>
    </row>
    <row r="303" spans="1:27" ht="15" customHeight="1">
      <c r="A303" s="118" t="s">
        <v>77</v>
      </c>
      <c r="B303" s="118" t="s">
        <v>78</v>
      </c>
      <c r="C303" s="118" t="s">
        <v>59</v>
      </c>
      <c r="D303" s="118" t="s">
        <v>60</v>
      </c>
      <c r="E303" s="118" t="s">
        <v>60</v>
      </c>
      <c r="F303" s="118" t="s">
        <v>61</v>
      </c>
      <c r="G303" s="118">
        <v>1</v>
      </c>
      <c r="H303" s="118">
        <v>1</v>
      </c>
      <c r="I303" s="118">
        <v>1</v>
      </c>
      <c r="J303" s="118">
        <v>1</v>
      </c>
      <c r="K303" s="118" t="s">
        <v>59</v>
      </c>
      <c r="L303" s="120" t="s">
        <v>1842</v>
      </c>
      <c r="M303" s="120" t="s">
        <v>1639</v>
      </c>
      <c r="N303" s="118"/>
      <c r="O303" s="118"/>
      <c r="P303" s="118"/>
    </row>
    <row r="304" spans="1:27" ht="15" customHeight="1">
      <c r="A304" s="118" t="s">
        <v>79</v>
      </c>
      <c r="B304" s="118" t="s">
        <v>80</v>
      </c>
      <c r="C304" s="118" t="s">
        <v>59</v>
      </c>
      <c r="D304" s="118" t="s">
        <v>60</v>
      </c>
      <c r="E304" s="118" t="s">
        <v>60</v>
      </c>
      <c r="F304" s="118" t="s">
        <v>61</v>
      </c>
      <c r="G304" s="118">
        <v>1</v>
      </c>
      <c r="H304" s="118">
        <v>1</v>
      </c>
      <c r="I304" s="118">
        <v>1</v>
      </c>
      <c r="J304" s="118">
        <v>1</v>
      </c>
      <c r="K304" s="118" t="s">
        <v>59</v>
      </c>
      <c r="L304" s="120" t="s">
        <v>1842</v>
      </c>
      <c r="M304" s="120" t="s">
        <v>1639</v>
      </c>
      <c r="N304" s="118"/>
      <c r="O304" s="118"/>
      <c r="P304" s="118"/>
    </row>
    <row r="305" spans="1:27" ht="15" customHeight="1">
      <c r="A305" s="118" t="s">
        <v>1244</v>
      </c>
      <c r="B305" s="118" t="s">
        <v>1245</v>
      </c>
      <c r="C305" s="118" t="s">
        <v>59</v>
      </c>
      <c r="D305" s="118" t="s">
        <v>60</v>
      </c>
      <c r="E305" s="118"/>
      <c r="F305" s="118" t="s">
        <v>72</v>
      </c>
      <c r="G305" s="119">
        <v>8</v>
      </c>
      <c r="H305" s="118">
        <v>20</v>
      </c>
      <c r="I305" s="118">
        <v>18</v>
      </c>
      <c r="J305" s="118">
        <v>18</v>
      </c>
      <c r="K305" s="118" t="s">
        <v>59</v>
      </c>
      <c r="L305" s="120" t="s">
        <v>1647</v>
      </c>
      <c r="M305" s="120" t="s">
        <v>1639</v>
      </c>
      <c r="N305" s="118" t="s">
        <v>1847</v>
      </c>
      <c r="O305" s="118"/>
      <c r="P305" s="118"/>
      <c r="Q305" s="116"/>
      <c r="R305" s="116"/>
      <c r="S305" s="116"/>
      <c r="T305" s="116"/>
      <c r="U305" s="116"/>
      <c r="V305" s="116"/>
      <c r="W305" s="116"/>
      <c r="X305" s="116"/>
      <c r="Y305" s="116"/>
      <c r="Z305" s="116"/>
      <c r="AA305" s="116"/>
    </row>
    <row r="306" spans="1:27" ht="12.75">
      <c r="A306" s="118" t="s">
        <v>1027</v>
      </c>
      <c r="B306" s="118" t="s">
        <v>1028</v>
      </c>
      <c r="C306" s="118" t="s">
        <v>304</v>
      </c>
      <c r="D306" s="118" t="s">
        <v>632</v>
      </c>
      <c r="E306" s="118"/>
      <c r="F306" s="118" t="s">
        <v>61</v>
      </c>
      <c r="G306" s="118">
        <v>7</v>
      </c>
      <c r="H306" s="118">
        <v>10</v>
      </c>
      <c r="I306" s="118">
        <v>11</v>
      </c>
      <c r="J306" s="118">
        <v>11</v>
      </c>
      <c r="K306" s="118" t="s">
        <v>392</v>
      </c>
      <c r="L306" s="120" t="s">
        <v>1645</v>
      </c>
      <c r="M306" s="120" t="s">
        <v>1639</v>
      </c>
      <c r="N306" s="118"/>
      <c r="O306" s="118"/>
      <c r="P306" s="118"/>
      <c r="Q306" s="116"/>
      <c r="R306" s="116"/>
      <c r="S306" s="116"/>
      <c r="T306" s="116"/>
      <c r="U306" s="116"/>
      <c r="V306" s="116"/>
      <c r="W306" s="116"/>
      <c r="X306" s="116"/>
      <c r="Y306" s="116"/>
      <c r="Z306" s="116"/>
      <c r="AA306" s="116"/>
    </row>
    <row r="307" spans="1:27" ht="12.75">
      <c r="A307" s="118" t="s">
        <v>1041</v>
      </c>
      <c r="B307" s="118" t="s">
        <v>1042</v>
      </c>
      <c r="C307" s="118" t="s">
        <v>304</v>
      </c>
      <c r="D307" s="118" t="s">
        <v>1043</v>
      </c>
      <c r="E307" s="118"/>
      <c r="F307" s="118" t="s">
        <v>61</v>
      </c>
      <c r="G307" s="118">
        <v>0.5</v>
      </c>
      <c r="H307" s="118">
        <v>2</v>
      </c>
      <c r="I307" s="118">
        <v>2</v>
      </c>
      <c r="J307" s="118">
        <v>2</v>
      </c>
      <c r="K307" s="118" t="s">
        <v>98</v>
      </c>
      <c r="L307" s="120" t="s">
        <v>1645</v>
      </c>
      <c r="M307" s="120" t="s">
        <v>60</v>
      </c>
      <c r="N307" s="118"/>
      <c r="O307" s="118"/>
      <c r="P307" s="118"/>
    </row>
    <row r="308" spans="1:27" ht="20.25" customHeight="1">
      <c r="A308" s="118" t="s">
        <v>1951</v>
      </c>
      <c r="B308" s="118" t="s">
        <v>1359</v>
      </c>
      <c r="C308" s="118" t="s">
        <v>161</v>
      </c>
      <c r="D308" s="118" t="s">
        <v>387</v>
      </c>
      <c r="E308" s="118" t="s">
        <v>110</v>
      </c>
      <c r="F308" s="118" t="s">
        <v>61</v>
      </c>
      <c r="G308" s="121">
        <v>5</v>
      </c>
      <c r="H308" s="118">
        <v>10</v>
      </c>
      <c r="I308" s="118">
        <v>8</v>
      </c>
      <c r="J308" s="118">
        <v>8</v>
      </c>
      <c r="K308" s="118" t="s">
        <v>98</v>
      </c>
      <c r="L308" s="118">
        <v>1</v>
      </c>
      <c r="M308" s="118" t="s">
        <v>60</v>
      </c>
      <c r="N308" s="118"/>
      <c r="O308" s="118" t="s">
        <v>1360</v>
      </c>
      <c r="P308" s="118" t="s">
        <v>1361</v>
      </c>
    </row>
    <row r="309" spans="1:27" ht="20.25" customHeight="1">
      <c r="A309" s="118" t="s">
        <v>1952</v>
      </c>
      <c r="B309" s="118" t="s">
        <v>1953</v>
      </c>
      <c r="C309" s="118" t="s">
        <v>161</v>
      </c>
      <c r="D309" s="118" t="s">
        <v>387</v>
      </c>
      <c r="E309" s="118" t="s">
        <v>110</v>
      </c>
      <c r="F309" s="118" t="s">
        <v>61</v>
      </c>
      <c r="G309" s="121">
        <v>10</v>
      </c>
      <c r="H309" s="118">
        <v>14</v>
      </c>
      <c r="I309" s="118">
        <v>12</v>
      </c>
      <c r="J309" s="118">
        <v>12</v>
      </c>
      <c r="K309" s="118" t="s">
        <v>98</v>
      </c>
      <c r="L309" s="118">
        <v>1</v>
      </c>
      <c r="M309" s="118" t="s">
        <v>60</v>
      </c>
      <c r="N309" s="118"/>
      <c r="O309" s="118" t="s">
        <v>1360</v>
      </c>
      <c r="P309" s="118" t="s">
        <v>1361</v>
      </c>
    </row>
    <row r="310" spans="1:27" ht="12.75">
      <c r="A310" s="118" t="s">
        <v>1954</v>
      </c>
      <c r="B310" s="118" t="s">
        <v>1955</v>
      </c>
      <c r="C310" s="118" t="s">
        <v>161</v>
      </c>
      <c r="D310" s="118" t="s">
        <v>387</v>
      </c>
      <c r="E310" s="118" t="s">
        <v>110</v>
      </c>
      <c r="F310" s="118" t="s">
        <v>61</v>
      </c>
      <c r="G310" s="121">
        <v>14</v>
      </c>
      <c r="H310" s="118">
        <v>18</v>
      </c>
      <c r="I310" s="118">
        <v>16</v>
      </c>
      <c r="J310" s="118">
        <v>16</v>
      </c>
      <c r="K310" s="118" t="s">
        <v>98</v>
      </c>
      <c r="L310" s="118">
        <v>1</v>
      </c>
      <c r="M310" s="118" t="s">
        <v>60</v>
      </c>
      <c r="N310" s="118"/>
      <c r="O310" s="118" t="s">
        <v>1360</v>
      </c>
      <c r="P310" s="118" t="s">
        <v>1361</v>
      </c>
      <c r="Q310" s="121"/>
      <c r="R310" s="121"/>
      <c r="S310" s="121"/>
      <c r="T310" s="121"/>
      <c r="U310" s="121"/>
      <c r="V310" s="121"/>
      <c r="W310" s="121"/>
      <c r="X310" s="121"/>
      <c r="Y310" s="121"/>
      <c r="Z310" s="121"/>
      <c r="AA310" s="121"/>
    </row>
    <row r="311" spans="1:27" ht="12.75">
      <c r="A311" s="118" t="s">
        <v>1355</v>
      </c>
      <c r="B311" s="118" t="s">
        <v>1356</v>
      </c>
      <c r="C311" s="118" t="s">
        <v>1357</v>
      </c>
      <c r="D311" s="118" t="s">
        <v>226</v>
      </c>
      <c r="E311" s="118" t="s">
        <v>18</v>
      </c>
      <c r="F311" s="118" t="s">
        <v>20</v>
      </c>
      <c r="G311" s="119">
        <v>13</v>
      </c>
      <c r="H311" s="118">
        <v>11</v>
      </c>
      <c r="I311" s="118">
        <v>14</v>
      </c>
      <c r="J311" s="118">
        <v>14</v>
      </c>
      <c r="K311" s="118" t="s">
        <v>98</v>
      </c>
      <c r="L311" s="120">
        <v>1</v>
      </c>
      <c r="M311" s="120" t="s">
        <v>60</v>
      </c>
      <c r="N311" s="118"/>
      <c r="O311" s="118"/>
      <c r="P311" s="118"/>
      <c r="Q311" s="121"/>
      <c r="R311" s="121"/>
      <c r="S311" s="121"/>
      <c r="T311" s="121"/>
      <c r="U311" s="121"/>
      <c r="V311" s="121"/>
      <c r="W311" s="121"/>
      <c r="X311" s="121"/>
      <c r="Y311" s="121"/>
      <c r="Z311" s="121"/>
      <c r="AA311" s="121"/>
    </row>
    <row r="312" spans="1:27" ht="12.75">
      <c r="A312" s="118" t="s">
        <v>1545</v>
      </c>
      <c r="B312" s="118"/>
      <c r="C312" s="118" t="s">
        <v>568</v>
      </c>
      <c r="D312" s="118" t="s">
        <v>488</v>
      </c>
      <c r="E312" s="118" t="s">
        <v>569</v>
      </c>
      <c r="F312" s="118"/>
      <c r="G312" s="119"/>
      <c r="H312" s="118"/>
      <c r="I312" s="118"/>
      <c r="J312" s="118"/>
      <c r="K312" s="118"/>
      <c r="L312" s="120"/>
      <c r="M312" s="120" t="s">
        <v>1637</v>
      </c>
      <c r="N312" s="118" t="s">
        <v>1544</v>
      </c>
      <c r="O312" s="118"/>
      <c r="P312" s="118"/>
      <c r="Q312" s="121"/>
      <c r="R312" s="121"/>
      <c r="S312" s="121"/>
      <c r="T312" s="121"/>
      <c r="U312" s="121"/>
      <c r="V312" s="121"/>
      <c r="W312" s="121"/>
      <c r="X312" s="121"/>
      <c r="Y312" s="121"/>
      <c r="Z312" s="121"/>
      <c r="AA312" s="121"/>
    </row>
    <row r="313" spans="1:27" ht="12.75">
      <c r="A313" s="118" t="s">
        <v>580</v>
      </c>
      <c r="B313" s="118" t="s">
        <v>581</v>
      </c>
      <c r="C313" s="118" t="s">
        <v>568</v>
      </c>
      <c r="D313" s="118" t="s">
        <v>488</v>
      </c>
      <c r="E313" s="118" t="s">
        <v>569</v>
      </c>
      <c r="F313" s="118" t="s">
        <v>20</v>
      </c>
      <c r="G313" s="119">
        <v>11</v>
      </c>
      <c r="H313" s="118">
        <v>36</v>
      </c>
      <c r="I313" s="118">
        <v>24</v>
      </c>
      <c r="J313" s="118">
        <v>24</v>
      </c>
      <c r="K313" s="118" t="s">
        <v>570</v>
      </c>
      <c r="L313" s="120">
        <v>1</v>
      </c>
      <c r="M313" s="120" t="s">
        <v>1637</v>
      </c>
      <c r="N313" s="118" t="s">
        <v>571</v>
      </c>
      <c r="O313" s="118"/>
      <c r="P313" s="118"/>
      <c r="Q313" s="121"/>
      <c r="R313" s="121"/>
      <c r="S313" s="121"/>
      <c r="T313" s="121"/>
      <c r="U313" s="121"/>
      <c r="V313" s="121"/>
      <c r="W313" s="121"/>
      <c r="X313" s="121"/>
      <c r="Y313" s="121"/>
      <c r="Z313" s="121"/>
      <c r="AA313" s="121"/>
    </row>
    <row r="314" spans="1:27" ht="12.75">
      <c r="A314" s="118" t="s">
        <v>578</v>
      </c>
      <c r="B314" s="118" t="s">
        <v>579</v>
      </c>
      <c r="C314" s="118" t="s">
        <v>568</v>
      </c>
      <c r="D314" s="118" t="s">
        <v>488</v>
      </c>
      <c r="E314" s="118" t="s">
        <v>569</v>
      </c>
      <c r="F314" s="118" t="s">
        <v>20</v>
      </c>
      <c r="G314" s="119">
        <v>9</v>
      </c>
      <c r="H314" s="118">
        <v>32</v>
      </c>
      <c r="I314" s="118">
        <v>21</v>
      </c>
      <c r="J314" s="118">
        <v>21</v>
      </c>
      <c r="K314" s="118" t="s">
        <v>570</v>
      </c>
      <c r="L314" s="120">
        <v>1</v>
      </c>
      <c r="M314" s="120" t="s">
        <v>1637</v>
      </c>
      <c r="N314" s="118" t="s">
        <v>571</v>
      </c>
      <c r="O314" s="118"/>
      <c r="P314" s="118"/>
      <c r="Q314" s="126"/>
      <c r="R314" s="126"/>
      <c r="S314" s="126"/>
      <c r="T314" s="126"/>
      <c r="U314" s="126"/>
      <c r="V314" s="126"/>
      <c r="W314" s="126"/>
      <c r="X314" s="126"/>
      <c r="Y314" s="126"/>
      <c r="Z314" s="126"/>
      <c r="AA314" s="126"/>
    </row>
    <row r="315" spans="1:27" ht="12.75">
      <c r="A315" s="118" t="s">
        <v>576</v>
      </c>
      <c r="B315" s="118" t="s">
        <v>577</v>
      </c>
      <c r="C315" s="118" t="s">
        <v>568</v>
      </c>
      <c r="D315" s="118" t="s">
        <v>488</v>
      </c>
      <c r="E315" s="118" t="s">
        <v>569</v>
      </c>
      <c r="F315" s="118" t="s">
        <v>20</v>
      </c>
      <c r="G315" s="119">
        <v>7</v>
      </c>
      <c r="H315" s="118">
        <v>24</v>
      </c>
      <c r="I315" s="118">
        <v>16</v>
      </c>
      <c r="J315" s="118">
        <v>16</v>
      </c>
      <c r="K315" s="118" t="s">
        <v>570</v>
      </c>
      <c r="L315" s="120">
        <v>1</v>
      </c>
      <c r="M315" s="120" t="s">
        <v>1637</v>
      </c>
      <c r="N315" s="118" t="s">
        <v>571</v>
      </c>
      <c r="O315" s="118"/>
      <c r="P315" s="118"/>
    </row>
    <row r="316" spans="1:27" ht="12.75">
      <c r="A316" s="118" t="s">
        <v>574</v>
      </c>
      <c r="B316" s="118" t="s">
        <v>575</v>
      </c>
      <c r="C316" s="118" t="s">
        <v>568</v>
      </c>
      <c r="D316" s="118" t="s">
        <v>488</v>
      </c>
      <c r="E316" s="118" t="s">
        <v>569</v>
      </c>
      <c r="F316" s="118" t="s">
        <v>20</v>
      </c>
      <c r="G316" s="119">
        <v>5</v>
      </c>
      <c r="H316" s="118">
        <v>13</v>
      </c>
      <c r="I316" s="118">
        <v>8</v>
      </c>
      <c r="J316" s="118">
        <v>8</v>
      </c>
      <c r="K316" s="118" t="s">
        <v>570</v>
      </c>
      <c r="L316" s="120">
        <v>1</v>
      </c>
      <c r="M316" s="120" t="s">
        <v>1637</v>
      </c>
      <c r="N316" s="118" t="s">
        <v>571</v>
      </c>
      <c r="O316" s="118"/>
      <c r="P316" s="118"/>
    </row>
    <row r="317" spans="1:27" ht="12.75">
      <c r="A317" s="118" t="s">
        <v>572</v>
      </c>
      <c r="B317" s="118" t="s">
        <v>573</v>
      </c>
      <c r="C317" s="118" t="s">
        <v>568</v>
      </c>
      <c r="D317" s="118" t="s">
        <v>488</v>
      </c>
      <c r="E317" s="118" t="s">
        <v>569</v>
      </c>
      <c r="F317" s="118" t="s">
        <v>20</v>
      </c>
      <c r="G317" s="119">
        <v>3</v>
      </c>
      <c r="H317" s="118">
        <v>6</v>
      </c>
      <c r="I317" s="118">
        <v>4</v>
      </c>
      <c r="J317" s="118">
        <v>4</v>
      </c>
      <c r="K317" s="118" t="s">
        <v>570</v>
      </c>
      <c r="L317" s="120">
        <v>1</v>
      </c>
      <c r="M317" s="120" t="s">
        <v>1637</v>
      </c>
      <c r="N317" s="118" t="s">
        <v>571</v>
      </c>
      <c r="O317" s="118"/>
      <c r="P317" s="118"/>
    </row>
    <row r="318" spans="1:27" ht="12.75">
      <c r="A318" s="118" t="s">
        <v>582</v>
      </c>
      <c r="B318" s="118"/>
      <c r="C318" s="118" t="s">
        <v>568</v>
      </c>
      <c r="D318" s="118" t="s">
        <v>488</v>
      </c>
      <c r="E318" s="118" t="s">
        <v>569</v>
      </c>
      <c r="F318" s="118" t="s">
        <v>222</v>
      </c>
      <c r="G318" s="119"/>
      <c r="H318" s="118"/>
      <c r="I318" s="118"/>
      <c r="J318" s="118"/>
      <c r="K318" s="118" t="s">
        <v>570</v>
      </c>
      <c r="L318" s="120">
        <v>1</v>
      </c>
      <c r="M318" s="120" t="s">
        <v>1637</v>
      </c>
      <c r="N318" s="118" t="s">
        <v>571</v>
      </c>
      <c r="O318" s="118"/>
      <c r="P318" s="118"/>
    </row>
    <row r="319" spans="1:27" ht="12.75">
      <c r="A319" s="118" t="s">
        <v>566</v>
      </c>
      <c r="B319" s="118" t="s">
        <v>567</v>
      </c>
      <c r="C319" s="118" t="s">
        <v>568</v>
      </c>
      <c r="D319" s="118" t="s">
        <v>488</v>
      </c>
      <c r="E319" s="118" t="s">
        <v>569</v>
      </c>
      <c r="F319" s="118" t="s">
        <v>20</v>
      </c>
      <c r="G319" s="119">
        <v>1</v>
      </c>
      <c r="H319" s="118">
        <v>4</v>
      </c>
      <c r="I319" s="118">
        <v>2</v>
      </c>
      <c r="J319" s="118">
        <v>2</v>
      </c>
      <c r="K319" s="118" t="s">
        <v>570</v>
      </c>
      <c r="L319" s="120">
        <v>1</v>
      </c>
      <c r="M319" s="120" t="s">
        <v>1637</v>
      </c>
      <c r="N319" s="118" t="s">
        <v>571</v>
      </c>
      <c r="O319" s="118"/>
      <c r="P319" s="118"/>
      <c r="Q319" s="122"/>
      <c r="R319" s="122"/>
      <c r="S319" s="122"/>
      <c r="T319" s="122"/>
      <c r="U319" s="122"/>
      <c r="V319" s="122"/>
      <c r="W319" s="122"/>
      <c r="X319" s="122"/>
      <c r="Y319" s="122"/>
      <c r="Z319" s="122"/>
      <c r="AA319" s="122"/>
    </row>
    <row r="320" spans="1:27" ht="15" customHeight="1">
      <c r="A320" s="118" t="s">
        <v>952</v>
      </c>
      <c r="B320" s="118" t="s">
        <v>953</v>
      </c>
      <c r="C320" s="118" t="s">
        <v>304</v>
      </c>
      <c r="D320" s="118" t="s">
        <v>46</v>
      </c>
      <c r="E320" s="118" t="s">
        <v>954</v>
      </c>
      <c r="F320" s="118" t="s">
        <v>61</v>
      </c>
      <c r="G320" s="118">
        <v>5</v>
      </c>
      <c r="H320" s="118">
        <v>5</v>
      </c>
      <c r="I320" s="118">
        <v>5</v>
      </c>
      <c r="J320" s="118">
        <v>5</v>
      </c>
      <c r="K320" s="118" t="s">
        <v>392</v>
      </c>
      <c r="L320" s="120" t="s">
        <v>1643</v>
      </c>
      <c r="M320" s="120" t="s">
        <v>1637</v>
      </c>
      <c r="N320" s="118"/>
      <c r="O320" s="118"/>
      <c r="P320" s="118"/>
    </row>
    <row r="321" spans="1:27" ht="12.75">
      <c r="A321" s="118" t="s">
        <v>310</v>
      </c>
      <c r="B321" s="118" t="s">
        <v>311</v>
      </c>
      <c r="C321" s="118" t="s">
        <v>312</v>
      </c>
      <c r="D321" s="118" t="s">
        <v>60</v>
      </c>
      <c r="E321" s="118"/>
      <c r="F321" s="118" t="s">
        <v>20</v>
      </c>
      <c r="G321" s="118">
        <v>10</v>
      </c>
      <c r="H321" s="118">
        <v>10</v>
      </c>
      <c r="I321" s="118">
        <v>12</v>
      </c>
      <c r="J321" s="118">
        <v>12</v>
      </c>
      <c r="K321" s="118" t="s">
        <v>98</v>
      </c>
      <c r="L321" s="120">
        <v>1</v>
      </c>
      <c r="M321" s="120" t="s">
        <v>1637</v>
      </c>
      <c r="N321" s="118"/>
      <c r="O321" s="118"/>
      <c r="P321" s="118"/>
    </row>
    <row r="322" spans="1:27" ht="12.75">
      <c r="A322" s="118" t="s">
        <v>1841</v>
      </c>
      <c r="B322" s="118" t="s">
        <v>308</v>
      </c>
      <c r="C322" s="118" t="s">
        <v>309</v>
      </c>
      <c r="D322" s="118" t="s">
        <v>60</v>
      </c>
      <c r="E322" s="118"/>
      <c r="F322" s="118" t="s">
        <v>61</v>
      </c>
      <c r="G322" s="119">
        <v>5</v>
      </c>
      <c r="H322" s="118">
        <v>5</v>
      </c>
      <c r="I322" s="118">
        <v>5</v>
      </c>
      <c r="J322" s="118">
        <v>5</v>
      </c>
      <c r="K322" s="118" t="s">
        <v>98</v>
      </c>
      <c r="L322" s="120" t="s">
        <v>22</v>
      </c>
      <c r="M322" s="120" t="s">
        <v>1637</v>
      </c>
      <c r="N322" s="118"/>
      <c r="O322" s="118"/>
      <c r="P322" s="118"/>
      <c r="Q322" s="116"/>
      <c r="R322" s="116"/>
      <c r="S322" s="116"/>
      <c r="T322" s="116"/>
      <c r="U322" s="116"/>
      <c r="V322" s="116"/>
      <c r="W322" s="116"/>
      <c r="X322" s="116"/>
      <c r="Y322" s="116"/>
      <c r="Z322" s="116"/>
      <c r="AA322" s="116"/>
    </row>
    <row r="323" spans="1:27" ht="12.75">
      <c r="A323" s="118" t="s">
        <v>299</v>
      </c>
      <c r="B323" s="118" t="s">
        <v>300</v>
      </c>
      <c r="C323" s="118" t="s">
        <v>301</v>
      </c>
      <c r="D323" s="118" t="s">
        <v>18</v>
      </c>
      <c r="E323" s="118" t="s">
        <v>60</v>
      </c>
      <c r="F323" s="118" t="s">
        <v>20</v>
      </c>
      <c r="G323" s="118">
        <v>4</v>
      </c>
      <c r="H323" s="118">
        <v>5</v>
      </c>
      <c r="I323" s="118">
        <v>4</v>
      </c>
      <c r="J323" s="118">
        <v>4</v>
      </c>
      <c r="K323" s="118" t="s">
        <v>98</v>
      </c>
      <c r="L323" s="120">
        <v>1</v>
      </c>
      <c r="M323" s="120" t="s">
        <v>1639</v>
      </c>
      <c r="N323" s="118"/>
      <c r="O323" s="118"/>
      <c r="P323" s="118"/>
      <c r="Q323" s="116"/>
      <c r="R323" s="116"/>
      <c r="S323" s="116"/>
      <c r="T323" s="116"/>
      <c r="U323" s="116"/>
      <c r="V323" s="116"/>
      <c r="W323" s="116"/>
      <c r="X323" s="116"/>
      <c r="Y323" s="116"/>
      <c r="Z323" s="116"/>
      <c r="AA323" s="116"/>
    </row>
    <row r="324" spans="1:27" ht="12.75">
      <c r="A324" s="118" t="s">
        <v>1273</v>
      </c>
      <c r="B324" s="118" t="s">
        <v>629</v>
      </c>
      <c r="C324" s="118" t="s">
        <v>304</v>
      </c>
      <c r="D324" s="118" t="s">
        <v>60</v>
      </c>
      <c r="E324" s="118"/>
      <c r="F324" s="118" t="s">
        <v>68</v>
      </c>
      <c r="G324" s="118">
        <v>8</v>
      </c>
      <c r="H324" s="118">
        <v>8</v>
      </c>
      <c r="I324" s="118">
        <v>8</v>
      </c>
      <c r="J324" s="118">
        <v>8</v>
      </c>
      <c r="K324" s="118" t="s">
        <v>429</v>
      </c>
      <c r="L324" s="120">
        <v>1</v>
      </c>
      <c r="M324" s="120" t="s">
        <v>1637</v>
      </c>
      <c r="N324" s="118"/>
      <c r="O324" s="118"/>
      <c r="P324" s="118"/>
    </row>
    <row r="325" spans="1:27" ht="12.75">
      <c r="A325" s="118" t="s">
        <v>70</v>
      </c>
      <c r="B325" s="118" t="s">
        <v>71</v>
      </c>
      <c r="C325" s="118" t="s">
        <v>59</v>
      </c>
      <c r="D325" s="118" t="s">
        <v>60</v>
      </c>
      <c r="E325" s="118" t="s">
        <v>60</v>
      </c>
      <c r="F325" s="118" t="s">
        <v>72</v>
      </c>
      <c r="G325" s="118">
        <v>30</v>
      </c>
      <c r="H325" s="118">
        <v>30</v>
      </c>
      <c r="I325" s="118" t="s">
        <v>62</v>
      </c>
      <c r="J325" s="118">
        <v>30</v>
      </c>
      <c r="K325" s="118" t="s">
        <v>59</v>
      </c>
      <c r="L325" s="120" t="s">
        <v>56</v>
      </c>
      <c r="M325" s="120" t="s">
        <v>1639</v>
      </c>
      <c r="N325" s="118"/>
      <c r="O325" s="118"/>
      <c r="P325" s="118"/>
    </row>
    <row r="326" spans="1:27" ht="12.75">
      <c r="A326" s="118" t="s">
        <v>882</v>
      </c>
      <c r="B326" s="118" t="s">
        <v>883</v>
      </c>
      <c r="C326" s="118" t="s">
        <v>315</v>
      </c>
      <c r="D326" s="118" t="s">
        <v>884</v>
      </c>
      <c r="E326" s="118" t="s">
        <v>885</v>
      </c>
      <c r="F326" s="118" t="s">
        <v>61</v>
      </c>
      <c r="G326" s="119">
        <v>1</v>
      </c>
      <c r="H326" s="118">
        <v>2</v>
      </c>
      <c r="I326" s="118">
        <v>2</v>
      </c>
      <c r="J326" s="118">
        <v>2</v>
      </c>
      <c r="K326" s="118" t="s">
        <v>886</v>
      </c>
      <c r="L326" s="120">
        <v>1</v>
      </c>
      <c r="M326" s="120" t="s">
        <v>60</v>
      </c>
      <c r="N326" s="118"/>
      <c r="O326" s="118"/>
      <c r="P326" s="118"/>
    </row>
    <row r="327" spans="1:27" ht="12.75">
      <c r="A327" s="118" t="s">
        <v>889</v>
      </c>
      <c r="B327" s="118" t="s">
        <v>890</v>
      </c>
      <c r="C327" s="118" t="s">
        <v>315</v>
      </c>
      <c r="D327" s="118" t="s">
        <v>884</v>
      </c>
      <c r="E327" s="118" t="s">
        <v>885</v>
      </c>
      <c r="F327" s="118" t="s">
        <v>20</v>
      </c>
      <c r="G327" s="118">
        <v>14</v>
      </c>
      <c r="H327" s="118">
        <v>14</v>
      </c>
      <c r="I327" s="118">
        <v>12</v>
      </c>
      <c r="J327" s="118">
        <v>12</v>
      </c>
      <c r="K327" s="118" t="s">
        <v>98</v>
      </c>
      <c r="L327" s="120">
        <v>1</v>
      </c>
      <c r="M327" s="120" t="s">
        <v>60</v>
      </c>
      <c r="N327" s="118"/>
      <c r="O327" s="118"/>
      <c r="P327" s="118"/>
    </row>
    <row r="328" spans="1:27" ht="12.75">
      <c r="A328" s="118" t="s">
        <v>887</v>
      </c>
      <c r="B328" s="118" t="s">
        <v>888</v>
      </c>
      <c r="C328" s="118" t="s">
        <v>315</v>
      </c>
      <c r="D328" s="118" t="s">
        <v>884</v>
      </c>
      <c r="E328" s="118" t="s">
        <v>885</v>
      </c>
      <c r="F328" s="118" t="s">
        <v>20</v>
      </c>
      <c r="G328" s="118">
        <v>13</v>
      </c>
      <c r="H328" s="118">
        <v>13</v>
      </c>
      <c r="I328" s="118">
        <v>12</v>
      </c>
      <c r="J328" s="118">
        <v>12</v>
      </c>
      <c r="K328" s="118" t="s">
        <v>98</v>
      </c>
      <c r="L328" s="120">
        <v>1</v>
      </c>
      <c r="M328" s="120" t="s">
        <v>60</v>
      </c>
      <c r="N328" s="118"/>
      <c r="O328" s="118"/>
      <c r="P328" s="118"/>
    </row>
    <row r="329" spans="1:27" ht="12.75">
      <c r="A329" s="118" t="s">
        <v>209</v>
      </c>
      <c r="B329" s="118" t="s">
        <v>210</v>
      </c>
      <c r="C329" s="118" t="s">
        <v>205</v>
      </c>
      <c r="D329" s="118" t="s">
        <v>18</v>
      </c>
      <c r="E329" s="118" t="s">
        <v>211</v>
      </c>
      <c r="F329" s="118" t="s">
        <v>61</v>
      </c>
      <c r="G329" s="118">
        <v>1</v>
      </c>
      <c r="H329" s="118">
        <v>2</v>
      </c>
      <c r="I329" s="118">
        <v>2</v>
      </c>
      <c r="J329" s="118">
        <v>2</v>
      </c>
      <c r="K329" s="118" t="s">
        <v>98</v>
      </c>
      <c r="L329" s="120" t="s">
        <v>212</v>
      </c>
      <c r="M329" s="120" t="s">
        <v>60</v>
      </c>
      <c r="N329" s="118"/>
      <c r="O329" s="118"/>
      <c r="P329" s="118"/>
      <c r="Q329" s="116"/>
      <c r="R329" s="116"/>
      <c r="S329" s="116"/>
      <c r="T329" s="116"/>
      <c r="U329" s="116"/>
      <c r="V329" s="116"/>
      <c r="W329" s="116"/>
      <c r="X329" s="116"/>
      <c r="Y329" s="116"/>
      <c r="Z329" s="116"/>
      <c r="AA329" s="116"/>
    </row>
    <row r="330" spans="1:27" ht="12.75">
      <c r="A330" s="118" t="s">
        <v>657</v>
      </c>
      <c r="B330" s="118" t="s">
        <v>658</v>
      </c>
      <c r="C330" s="118" t="s">
        <v>304</v>
      </c>
      <c r="D330" s="118" t="s">
        <v>443</v>
      </c>
      <c r="E330" s="118"/>
      <c r="F330" s="118" t="s">
        <v>61</v>
      </c>
      <c r="G330" s="118">
        <v>4</v>
      </c>
      <c r="H330" s="118">
        <v>6</v>
      </c>
      <c r="I330" s="118">
        <v>6</v>
      </c>
      <c r="J330" s="118">
        <v>6</v>
      </c>
      <c r="K330" s="118" t="s">
        <v>392</v>
      </c>
      <c r="L330" s="120">
        <v>1</v>
      </c>
      <c r="M330" s="120" t="s">
        <v>1639</v>
      </c>
      <c r="N330" s="118"/>
      <c r="O330" s="118"/>
      <c r="P330" s="118"/>
      <c r="Q330" s="116"/>
      <c r="R330" s="116"/>
      <c r="S330" s="116"/>
      <c r="T330" s="116"/>
      <c r="U330" s="116"/>
      <c r="V330" s="116"/>
      <c r="W330" s="116"/>
      <c r="X330" s="116"/>
      <c r="Y330" s="116"/>
      <c r="Z330" s="116"/>
      <c r="AA330" s="116"/>
    </row>
    <row r="331" spans="1:27" ht="12.75">
      <c r="A331" s="118" t="s">
        <v>697</v>
      </c>
      <c r="B331" s="118" t="s">
        <v>698</v>
      </c>
      <c r="C331" s="118" t="s">
        <v>304</v>
      </c>
      <c r="D331" s="118" t="s">
        <v>443</v>
      </c>
      <c r="E331" s="118"/>
      <c r="F331" s="118" t="s">
        <v>20</v>
      </c>
      <c r="G331" s="118">
        <v>8</v>
      </c>
      <c r="H331" s="118">
        <v>15</v>
      </c>
      <c r="I331" s="118">
        <v>16</v>
      </c>
      <c r="J331" s="118">
        <v>16</v>
      </c>
      <c r="K331" s="118" t="s">
        <v>392</v>
      </c>
      <c r="L331" s="120" t="s">
        <v>1630</v>
      </c>
      <c r="M331" s="120" t="s">
        <v>1639</v>
      </c>
      <c r="N331" s="118"/>
      <c r="O331" s="118"/>
      <c r="P331" s="118"/>
    </row>
    <row r="332" spans="1:27" ht="12.75">
      <c r="A332" s="118" t="s">
        <v>1007</v>
      </c>
      <c r="B332" s="118" t="s">
        <v>1008</v>
      </c>
      <c r="C332" s="118" t="s">
        <v>304</v>
      </c>
      <c r="D332" s="118" t="s">
        <v>443</v>
      </c>
      <c r="E332" s="118"/>
      <c r="F332" s="118" t="s">
        <v>72</v>
      </c>
      <c r="G332" s="118">
        <v>27</v>
      </c>
      <c r="H332" s="118">
        <v>27</v>
      </c>
      <c r="I332" s="118">
        <v>26</v>
      </c>
      <c r="J332" s="118">
        <v>26</v>
      </c>
      <c r="K332" s="118" t="s">
        <v>392</v>
      </c>
      <c r="L332" s="120">
        <v>1</v>
      </c>
      <c r="M332" s="120" t="s">
        <v>1639</v>
      </c>
      <c r="N332" s="118"/>
      <c r="O332" s="118"/>
      <c r="P332" s="118"/>
    </row>
    <row r="333" spans="1:27" ht="12.75">
      <c r="A333" s="118" t="s">
        <v>1155</v>
      </c>
      <c r="B333" s="118" t="s">
        <v>1156</v>
      </c>
      <c r="C333" s="118" t="s">
        <v>238</v>
      </c>
      <c r="D333" s="118" t="s">
        <v>46</v>
      </c>
      <c r="E333" s="118" t="s">
        <v>1157</v>
      </c>
      <c r="F333" s="118" t="s">
        <v>61</v>
      </c>
      <c r="G333" s="118">
        <v>3</v>
      </c>
      <c r="H333" s="118">
        <v>5</v>
      </c>
      <c r="I333" s="118">
        <v>4</v>
      </c>
      <c r="J333" s="118">
        <v>4</v>
      </c>
      <c r="K333" s="118" t="s">
        <v>392</v>
      </c>
      <c r="L333" s="120" t="s">
        <v>1645</v>
      </c>
      <c r="M333" s="120" t="s">
        <v>60</v>
      </c>
      <c r="N333" s="118"/>
      <c r="O333" s="118"/>
      <c r="P333" s="118"/>
      <c r="Q333" s="116"/>
      <c r="R333" s="116"/>
      <c r="S333" s="116"/>
      <c r="T333" s="116"/>
      <c r="U333" s="116"/>
      <c r="V333" s="116"/>
      <c r="W333" s="116"/>
      <c r="X333" s="116"/>
      <c r="Y333" s="116"/>
      <c r="Z333" s="116"/>
      <c r="AA333" s="116"/>
    </row>
    <row r="334" spans="1:27" ht="12.75">
      <c r="A334" s="118" t="s">
        <v>1246</v>
      </c>
      <c r="B334" s="118" t="s">
        <v>1247</v>
      </c>
      <c r="C334" s="118" t="s">
        <v>59</v>
      </c>
      <c r="D334" s="118" t="s">
        <v>60</v>
      </c>
      <c r="E334" s="118"/>
      <c r="F334" s="118" t="s">
        <v>72</v>
      </c>
      <c r="G334" s="118">
        <v>37</v>
      </c>
      <c r="H334" s="118">
        <v>37</v>
      </c>
      <c r="I334" s="118">
        <v>16</v>
      </c>
      <c r="J334" s="118">
        <v>16</v>
      </c>
      <c r="K334" s="118" t="s">
        <v>59</v>
      </c>
      <c r="L334" s="120">
        <v>1</v>
      </c>
      <c r="M334" s="120" t="s">
        <v>1639</v>
      </c>
      <c r="N334" s="118"/>
      <c r="O334" s="118"/>
      <c r="P334" s="118"/>
      <c r="Q334" s="116"/>
      <c r="R334" s="116"/>
      <c r="S334" s="116"/>
      <c r="T334" s="116"/>
      <c r="U334" s="116"/>
      <c r="V334" s="116"/>
      <c r="W334" s="116"/>
      <c r="X334" s="116"/>
      <c r="Y334" s="116"/>
      <c r="Z334" s="116"/>
      <c r="AA334" s="116"/>
    </row>
    <row r="335" spans="1:27" ht="15" customHeight="1">
      <c r="A335" s="118" t="s">
        <v>1175</v>
      </c>
      <c r="B335" s="118" t="s">
        <v>1176</v>
      </c>
      <c r="C335" s="118" t="s">
        <v>170</v>
      </c>
      <c r="D335" s="118" t="s">
        <v>632</v>
      </c>
      <c r="E335" s="118"/>
      <c r="F335" s="118" t="s">
        <v>72</v>
      </c>
      <c r="G335" s="118">
        <v>10</v>
      </c>
      <c r="H335" s="118">
        <v>14</v>
      </c>
      <c r="I335" s="118">
        <v>16</v>
      </c>
      <c r="J335" s="118">
        <v>16</v>
      </c>
      <c r="K335" s="118" t="s">
        <v>733</v>
      </c>
      <c r="L335" s="120">
        <v>1</v>
      </c>
      <c r="M335" s="120" t="s">
        <v>1637</v>
      </c>
      <c r="N335" s="118"/>
      <c r="O335" s="118"/>
      <c r="P335" s="118"/>
    </row>
    <row r="336" spans="1:27" ht="15" customHeight="1">
      <c r="A336" s="118" t="s">
        <v>1250</v>
      </c>
      <c r="B336" s="118" t="s">
        <v>1251</v>
      </c>
      <c r="C336" s="118" t="s">
        <v>59</v>
      </c>
      <c r="D336" s="118" t="s">
        <v>632</v>
      </c>
      <c r="E336" s="118"/>
      <c r="F336" s="118" t="s">
        <v>72</v>
      </c>
      <c r="G336" s="118">
        <v>19</v>
      </c>
      <c r="H336" s="118">
        <v>19</v>
      </c>
      <c r="I336" s="118">
        <v>15</v>
      </c>
      <c r="J336" s="118">
        <v>15</v>
      </c>
      <c r="K336" s="118" t="s">
        <v>59</v>
      </c>
      <c r="L336" s="120">
        <v>1</v>
      </c>
      <c r="M336" s="120" t="s">
        <v>1639</v>
      </c>
      <c r="N336" s="118"/>
      <c r="O336" s="118"/>
      <c r="P336" s="118"/>
    </row>
    <row r="337" spans="1:27" ht="15" customHeight="1">
      <c r="A337" s="118" t="s">
        <v>903</v>
      </c>
      <c r="B337" s="118" t="s">
        <v>904</v>
      </c>
      <c r="C337" s="118" t="s">
        <v>170</v>
      </c>
      <c r="D337" s="118" t="s">
        <v>18</v>
      </c>
      <c r="E337" s="118" t="s">
        <v>395</v>
      </c>
      <c r="F337" s="118" t="s">
        <v>72</v>
      </c>
      <c r="G337" s="118">
        <v>0.33</v>
      </c>
      <c r="H337" s="118">
        <v>0.5</v>
      </c>
      <c r="I337" s="118">
        <v>1</v>
      </c>
      <c r="J337" s="118">
        <v>1</v>
      </c>
      <c r="K337" s="118"/>
      <c r="L337" s="120" t="s">
        <v>143</v>
      </c>
      <c r="M337" s="120" t="s">
        <v>1637</v>
      </c>
      <c r="N337" s="118"/>
      <c r="O337" s="118"/>
      <c r="P337" s="118"/>
    </row>
    <row r="338" spans="1:27" ht="15" customHeight="1">
      <c r="A338" s="118" t="s">
        <v>1258</v>
      </c>
      <c r="B338" s="118" t="s">
        <v>1259</v>
      </c>
      <c r="C338" s="118" t="s">
        <v>59</v>
      </c>
      <c r="D338" s="118" t="s">
        <v>60</v>
      </c>
      <c r="E338" s="118"/>
      <c r="F338" s="118" t="s">
        <v>20</v>
      </c>
      <c r="G338" s="118">
        <v>36</v>
      </c>
      <c r="H338" s="118">
        <v>36</v>
      </c>
      <c r="I338" s="118">
        <v>25</v>
      </c>
      <c r="J338" s="118">
        <v>25</v>
      </c>
      <c r="K338" s="118" t="s">
        <v>59</v>
      </c>
      <c r="L338" s="120">
        <v>1</v>
      </c>
      <c r="M338" s="120" t="s">
        <v>1639</v>
      </c>
      <c r="N338" s="118"/>
      <c r="O338" s="118"/>
      <c r="P338" s="118"/>
    </row>
    <row r="339" spans="1:27" ht="12.75">
      <c r="A339" s="118" t="s">
        <v>125</v>
      </c>
      <c r="B339" s="118" t="s">
        <v>126</v>
      </c>
      <c r="C339" s="118" t="s">
        <v>127</v>
      </c>
      <c r="D339" s="118" t="s">
        <v>60</v>
      </c>
      <c r="E339" s="118"/>
      <c r="F339" s="118" t="s">
        <v>72</v>
      </c>
      <c r="G339" s="119">
        <v>6</v>
      </c>
      <c r="H339" s="118">
        <v>9</v>
      </c>
      <c r="I339" s="118">
        <v>6</v>
      </c>
      <c r="J339" s="118">
        <v>6</v>
      </c>
      <c r="K339" s="118" t="s">
        <v>59</v>
      </c>
      <c r="L339" s="120" t="s">
        <v>115</v>
      </c>
      <c r="M339" s="120" t="s">
        <v>1639</v>
      </c>
      <c r="N339" s="118"/>
      <c r="O339" s="118"/>
      <c r="P339" s="118"/>
      <c r="Q339" s="116"/>
      <c r="R339" s="116"/>
      <c r="S339" s="116"/>
      <c r="T339" s="116"/>
      <c r="U339" s="116"/>
      <c r="V339" s="116"/>
      <c r="W339" s="116"/>
      <c r="X339" s="116"/>
      <c r="Y339" s="116"/>
      <c r="Z339" s="116"/>
      <c r="AA339" s="116"/>
    </row>
    <row r="340" spans="1:27" ht="12.75">
      <c r="A340" s="118" t="s">
        <v>1656</v>
      </c>
      <c r="B340" s="118" t="s">
        <v>220</v>
      </c>
      <c r="C340" s="118" t="s">
        <v>164</v>
      </c>
      <c r="D340" s="118" t="s">
        <v>18</v>
      </c>
      <c r="E340" s="118" t="s">
        <v>221</v>
      </c>
      <c r="F340" s="118" t="s">
        <v>222</v>
      </c>
      <c r="G340" s="118">
        <v>5</v>
      </c>
      <c r="H340" s="118">
        <v>7</v>
      </c>
      <c r="I340" s="118">
        <v>6</v>
      </c>
      <c r="J340" s="118">
        <v>6</v>
      </c>
      <c r="K340" s="118"/>
      <c r="L340" s="120" t="s">
        <v>56</v>
      </c>
      <c r="M340" s="120" t="s">
        <v>60</v>
      </c>
      <c r="N340" s="118"/>
      <c r="O340" s="118"/>
      <c r="P340" s="118"/>
    </row>
    <row r="341" spans="1:27" ht="12.75">
      <c r="A341" s="118" t="s">
        <v>1252</v>
      </c>
      <c r="B341" s="118" t="s">
        <v>1253</v>
      </c>
      <c r="C341" s="118" t="s">
        <v>59</v>
      </c>
      <c r="D341" s="118" t="s">
        <v>60</v>
      </c>
      <c r="E341" s="118"/>
      <c r="F341" s="118" t="s">
        <v>72</v>
      </c>
      <c r="G341" s="119">
        <v>23</v>
      </c>
      <c r="H341" s="118">
        <v>41</v>
      </c>
      <c r="I341" s="118">
        <v>32</v>
      </c>
      <c r="J341" s="118">
        <v>32</v>
      </c>
      <c r="K341" s="118" t="s">
        <v>59</v>
      </c>
      <c r="L341" s="120" t="s">
        <v>1643</v>
      </c>
      <c r="M341" s="120" t="s">
        <v>1639</v>
      </c>
      <c r="N341" s="118"/>
      <c r="O341" s="118"/>
      <c r="P341" s="118"/>
    </row>
    <row r="342" spans="1:27" ht="12.75">
      <c r="A342" s="118" t="s">
        <v>1127</v>
      </c>
      <c r="B342" s="118" t="s">
        <v>1128</v>
      </c>
      <c r="C342" s="118" t="s">
        <v>205</v>
      </c>
      <c r="D342" s="118" t="s">
        <v>1129</v>
      </c>
      <c r="E342" s="118" t="s">
        <v>1130</v>
      </c>
      <c r="F342" s="118" t="s">
        <v>20</v>
      </c>
      <c r="G342" s="118">
        <v>3</v>
      </c>
      <c r="H342" s="118">
        <v>5</v>
      </c>
      <c r="I342" s="118">
        <v>5</v>
      </c>
      <c r="J342" s="118">
        <v>5</v>
      </c>
      <c r="K342" s="118" t="s">
        <v>98</v>
      </c>
      <c r="L342" s="120">
        <v>1</v>
      </c>
      <c r="M342" s="120" t="s">
        <v>60</v>
      </c>
      <c r="N342" s="118"/>
      <c r="O342" s="118"/>
      <c r="P342" s="118"/>
    </row>
    <row r="343" spans="1:27" ht="12.75">
      <c r="A343" s="118" t="s">
        <v>791</v>
      </c>
      <c r="B343" s="118" t="s">
        <v>792</v>
      </c>
      <c r="C343" s="118" t="s">
        <v>238</v>
      </c>
      <c r="D343" s="118" t="s">
        <v>390</v>
      </c>
      <c r="E343" s="118" t="s">
        <v>391</v>
      </c>
      <c r="F343" s="118" t="s">
        <v>20</v>
      </c>
      <c r="G343" s="118">
        <v>6</v>
      </c>
      <c r="H343" s="118">
        <v>6</v>
      </c>
      <c r="I343" s="118">
        <v>6</v>
      </c>
      <c r="J343" s="118">
        <v>6</v>
      </c>
      <c r="K343" s="118" t="s">
        <v>98</v>
      </c>
      <c r="L343" s="120" t="s">
        <v>1642</v>
      </c>
      <c r="M343" s="120" t="s">
        <v>60</v>
      </c>
      <c r="N343" s="118"/>
      <c r="O343" s="118"/>
      <c r="P343" s="118"/>
    </row>
    <row r="344" spans="1:27" ht="12.75">
      <c r="A344" s="118" t="s">
        <v>144</v>
      </c>
      <c r="B344" s="118" t="s">
        <v>145</v>
      </c>
      <c r="C344" s="118" t="s">
        <v>59</v>
      </c>
      <c r="D344" s="118" t="s">
        <v>60</v>
      </c>
      <c r="E344" s="118"/>
      <c r="F344" s="118" t="s">
        <v>72</v>
      </c>
      <c r="G344" s="119">
        <v>5</v>
      </c>
      <c r="H344" s="118">
        <v>7</v>
      </c>
      <c r="I344" s="118">
        <v>5</v>
      </c>
      <c r="J344" s="118">
        <v>5</v>
      </c>
      <c r="K344" s="118" t="s">
        <v>59</v>
      </c>
      <c r="L344" s="120" t="s">
        <v>146</v>
      </c>
      <c r="M344" s="120" t="s">
        <v>1639</v>
      </c>
      <c r="N344" s="118"/>
      <c r="O344" s="118"/>
      <c r="P344" s="118"/>
    </row>
    <row r="345" spans="1:27" ht="12.75">
      <c r="A345" s="118" t="s">
        <v>147</v>
      </c>
      <c r="B345" s="118" t="s">
        <v>148</v>
      </c>
      <c r="C345" s="118" t="s">
        <v>59</v>
      </c>
      <c r="D345" s="118" t="s">
        <v>60</v>
      </c>
      <c r="E345" s="118"/>
      <c r="F345" s="118" t="s">
        <v>72</v>
      </c>
      <c r="G345" s="119">
        <v>11</v>
      </c>
      <c r="H345" s="118">
        <v>23</v>
      </c>
      <c r="I345" s="118">
        <v>16</v>
      </c>
      <c r="J345" s="118">
        <v>16</v>
      </c>
      <c r="K345" s="118" t="s">
        <v>59</v>
      </c>
      <c r="L345" s="120">
        <v>1</v>
      </c>
      <c r="M345" s="120" t="s">
        <v>1639</v>
      </c>
      <c r="N345" s="118"/>
      <c r="O345" s="118"/>
      <c r="P345" s="118"/>
      <c r="Q345" s="122"/>
      <c r="R345" s="122"/>
      <c r="S345" s="122"/>
      <c r="T345" s="122"/>
      <c r="U345" s="122"/>
      <c r="V345" s="122"/>
      <c r="W345" s="122"/>
      <c r="X345" s="122"/>
      <c r="Y345" s="122"/>
      <c r="Z345" s="122"/>
      <c r="AA345" s="122"/>
    </row>
    <row r="346" spans="1:27" ht="20.25" customHeight="1">
      <c r="A346" s="118" t="s">
        <v>1961</v>
      </c>
      <c r="B346" s="118" t="s">
        <v>757</v>
      </c>
      <c r="C346" s="118" t="s">
        <v>732</v>
      </c>
      <c r="D346" s="118" t="s">
        <v>680</v>
      </c>
      <c r="E346" s="118" t="s">
        <v>387</v>
      </c>
      <c r="F346" s="118" t="s">
        <v>20</v>
      </c>
      <c r="G346" s="121">
        <v>6</v>
      </c>
      <c r="H346" s="118">
        <v>6</v>
      </c>
      <c r="I346" s="118">
        <v>7</v>
      </c>
      <c r="J346" s="118">
        <v>7</v>
      </c>
      <c r="K346" s="118" t="s">
        <v>98</v>
      </c>
      <c r="L346" s="118" t="s">
        <v>1653</v>
      </c>
      <c r="M346" s="118" t="s">
        <v>1637</v>
      </c>
      <c r="N346" s="118"/>
      <c r="O346" s="118"/>
      <c r="P346" s="118"/>
    </row>
    <row r="347" spans="1:27" ht="20.25" customHeight="1">
      <c r="A347" s="118" t="s">
        <v>1962</v>
      </c>
      <c r="B347" s="118" t="s">
        <v>1963</v>
      </c>
      <c r="C347" s="118" t="s">
        <v>732</v>
      </c>
      <c r="D347" s="118" t="s">
        <v>680</v>
      </c>
      <c r="E347" s="118" t="s">
        <v>387</v>
      </c>
      <c r="F347" s="118" t="s">
        <v>20</v>
      </c>
      <c r="G347" s="121">
        <v>12</v>
      </c>
      <c r="H347" s="118">
        <v>9</v>
      </c>
      <c r="I347" s="118">
        <v>12</v>
      </c>
      <c r="J347" s="118">
        <v>12</v>
      </c>
      <c r="K347" s="118" t="s">
        <v>98</v>
      </c>
      <c r="L347" s="118" t="s">
        <v>1653</v>
      </c>
      <c r="M347" s="118" t="s">
        <v>1637</v>
      </c>
      <c r="N347" s="118"/>
      <c r="O347" s="118"/>
      <c r="P347" s="118"/>
    </row>
    <row r="348" spans="1:27" ht="12.75">
      <c r="A348" s="118" t="s">
        <v>1964</v>
      </c>
      <c r="B348" s="118" t="s">
        <v>1965</v>
      </c>
      <c r="C348" s="118" t="s">
        <v>732</v>
      </c>
      <c r="D348" s="118" t="s">
        <v>680</v>
      </c>
      <c r="E348" s="118" t="s">
        <v>387</v>
      </c>
      <c r="F348" s="118" t="s">
        <v>20</v>
      </c>
      <c r="G348" s="121">
        <v>16</v>
      </c>
      <c r="H348" s="118">
        <v>11</v>
      </c>
      <c r="I348" s="118">
        <v>16</v>
      </c>
      <c r="J348" s="118">
        <v>16</v>
      </c>
      <c r="K348" s="118" t="s">
        <v>98</v>
      </c>
      <c r="L348" s="118" t="s">
        <v>1653</v>
      </c>
      <c r="M348" s="118" t="s">
        <v>1637</v>
      </c>
      <c r="N348" s="118"/>
      <c r="O348" s="118"/>
      <c r="P348" s="118"/>
    </row>
    <row r="349" spans="1:27" ht="12.75">
      <c r="A349" s="118" t="s">
        <v>1966</v>
      </c>
      <c r="B349" s="118" t="s">
        <v>1967</v>
      </c>
      <c r="C349" s="118" t="s">
        <v>732</v>
      </c>
      <c r="D349" s="118" t="s">
        <v>680</v>
      </c>
      <c r="E349" s="118" t="s">
        <v>387</v>
      </c>
      <c r="F349" s="118" t="s">
        <v>20</v>
      </c>
      <c r="G349" s="121">
        <v>20</v>
      </c>
      <c r="H349" s="118">
        <v>13</v>
      </c>
      <c r="I349" s="118">
        <v>20</v>
      </c>
      <c r="J349" s="118">
        <v>20</v>
      </c>
      <c r="K349" s="118" t="s">
        <v>98</v>
      </c>
      <c r="L349" s="118" t="s">
        <v>1653</v>
      </c>
      <c r="M349" s="118" t="s">
        <v>1637</v>
      </c>
      <c r="N349" s="118"/>
      <c r="O349" s="118"/>
      <c r="P349" s="118"/>
    </row>
    <row r="350" spans="1:27" ht="12.75">
      <c r="A350" s="118" t="s">
        <v>1160</v>
      </c>
      <c r="B350" s="118" t="s">
        <v>1161</v>
      </c>
      <c r="C350" s="118" t="s">
        <v>238</v>
      </c>
      <c r="D350" s="118" t="s">
        <v>60</v>
      </c>
      <c r="E350" s="118"/>
      <c r="F350" s="118" t="s">
        <v>61</v>
      </c>
      <c r="G350" s="119">
        <v>1</v>
      </c>
      <c r="H350" s="118">
        <v>9</v>
      </c>
      <c r="I350" s="118">
        <v>3</v>
      </c>
      <c r="J350" s="118">
        <v>3</v>
      </c>
      <c r="K350" s="118" t="s">
        <v>98</v>
      </c>
      <c r="L350" s="120" t="s">
        <v>1162</v>
      </c>
      <c r="M350" s="120" t="s">
        <v>1637</v>
      </c>
      <c r="N350" s="118"/>
      <c r="O350" s="118"/>
      <c r="P350" s="118"/>
    </row>
    <row r="351" spans="1:27" ht="15" customHeight="1">
      <c r="A351" s="118" t="s">
        <v>1163</v>
      </c>
      <c r="B351" s="118" t="s">
        <v>1164</v>
      </c>
      <c r="C351" s="118" t="s">
        <v>238</v>
      </c>
      <c r="D351" s="118" t="s">
        <v>60</v>
      </c>
      <c r="E351" s="118"/>
      <c r="F351" s="118" t="s">
        <v>20</v>
      </c>
      <c r="G351" s="118">
        <v>12</v>
      </c>
      <c r="H351" s="118">
        <v>12</v>
      </c>
      <c r="I351" s="118">
        <v>3</v>
      </c>
      <c r="J351" s="118">
        <v>3</v>
      </c>
      <c r="K351" s="118" t="s">
        <v>98</v>
      </c>
      <c r="L351" s="120" t="s">
        <v>1657</v>
      </c>
      <c r="M351" s="120" t="s">
        <v>1637</v>
      </c>
      <c r="N351" s="118"/>
      <c r="O351" s="118"/>
      <c r="P351" s="118"/>
    </row>
    <row r="352" spans="1:27" ht="15" customHeight="1">
      <c r="A352" s="118" t="s">
        <v>583</v>
      </c>
      <c r="B352" s="118" t="s">
        <v>584</v>
      </c>
      <c r="C352" s="118" t="s">
        <v>315</v>
      </c>
      <c r="D352" s="118" t="s">
        <v>443</v>
      </c>
      <c r="E352" s="118" t="s">
        <v>585</v>
      </c>
      <c r="F352" s="118" t="s">
        <v>72</v>
      </c>
      <c r="G352" s="118">
        <v>7</v>
      </c>
      <c r="H352" s="118">
        <v>10</v>
      </c>
      <c r="I352" s="118">
        <v>9</v>
      </c>
      <c r="J352" s="118">
        <v>9</v>
      </c>
      <c r="K352" s="118" t="s">
        <v>586</v>
      </c>
      <c r="L352" s="120" t="s">
        <v>56</v>
      </c>
      <c r="M352" s="120" t="s">
        <v>60</v>
      </c>
      <c r="N352" s="118"/>
      <c r="O352" s="118"/>
      <c r="P352" s="118"/>
    </row>
    <row r="353" spans="1:27" ht="12.75">
      <c r="A353" s="118" t="s">
        <v>587</v>
      </c>
      <c r="B353" s="118" t="s">
        <v>588</v>
      </c>
      <c r="C353" s="118" t="s">
        <v>315</v>
      </c>
      <c r="D353" s="118" t="s">
        <v>443</v>
      </c>
      <c r="E353" s="118" t="s">
        <v>585</v>
      </c>
      <c r="F353" s="118" t="s">
        <v>72</v>
      </c>
      <c r="G353" s="118">
        <v>14</v>
      </c>
      <c r="H353" s="118">
        <v>14</v>
      </c>
      <c r="I353" s="118">
        <v>13</v>
      </c>
      <c r="J353" s="118">
        <v>13</v>
      </c>
      <c r="K353" s="118" t="s">
        <v>586</v>
      </c>
      <c r="L353" s="120" t="s">
        <v>56</v>
      </c>
      <c r="M353" s="120" t="s">
        <v>60</v>
      </c>
      <c r="N353" s="118"/>
      <c r="O353" s="118"/>
      <c r="P353" s="118"/>
    </row>
    <row r="354" spans="1:27" ht="12.75">
      <c r="A354" s="118" t="s">
        <v>589</v>
      </c>
      <c r="B354" s="118" t="s">
        <v>590</v>
      </c>
      <c r="C354" s="118" t="s">
        <v>315</v>
      </c>
      <c r="D354" s="118" t="s">
        <v>443</v>
      </c>
      <c r="E354" s="118" t="s">
        <v>585</v>
      </c>
      <c r="F354" s="118" t="s">
        <v>68</v>
      </c>
      <c r="G354" s="118">
        <v>23</v>
      </c>
      <c r="H354" s="118">
        <v>23</v>
      </c>
      <c r="I354" s="118">
        <v>21</v>
      </c>
      <c r="J354" s="118">
        <v>21</v>
      </c>
      <c r="K354" s="118" t="s">
        <v>586</v>
      </c>
      <c r="L354" s="120">
        <v>1</v>
      </c>
      <c r="M354" s="120" t="s">
        <v>60</v>
      </c>
      <c r="N354" s="118"/>
      <c r="O354" s="118"/>
      <c r="P354" s="118"/>
    </row>
    <row r="355" spans="1:27" ht="12.75">
      <c r="A355" s="118" t="s">
        <v>591</v>
      </c>
      <c r="B355" s="118" t="s">
        <v>592</v>
      </c>
      <c r="C355" s="118" t="s">
        <v>315</v>
      </c>
      <c r="D355" s="118" t="s">
        <v>443</v>
      </c>
      <c r="E355" s="118" t="s">
        <v>585</v>
      </c>
      <c r="F355" s="118" t="s">
        <v>72</v>
      </c>
      <c r="G355" s="118">
        <v>3</v>
      </c>
      <c r="H355" s="118">
        <v>4</v>
      </c>
      <c r="I355" s="118">
        <v>4</v>
      </c>
      <c r="J355" s="118">
        <v>4</v>
      </c>
      <c r="K355" s="118" t="s">
        <v>586</v>
      </c>
      <c r="L355" s="120" t="s">
        <v>593</v>
      </c>
      <c r="M355" s="120" t="s">
        <v>60</v>
      </c>
      <c r="N355" s="118"/>
      <c r="O355" s="118"/>
      <c r="P355" s="118"/>
    </row>
    <row r="356" spans="1:27" ht="19.5" customHeight="1">
      <c r="A356" s="118" t="s">
        <v>594</v>
      </c>
      <c r="B356" s="118" t="s">
        <v>595</v>
      </c>
      <c r="C356" s="118" t="s">
        <v>315</v>
      </c>
      <c r="D356" s="118" t="s">
        <v>443</v>
      </c>
      <c r="E356" s="118" t="s">
        <v>585</v>
      </c>
      <c r="F356" s="118" t="s">
        <v>72</v>
      </c>
      <c r="G356" s="118">
        <v>13</v>
      </c>
      <c r="H356" s="118">
        <v>13</v>
      </c>
      <c r="I356" s="118">
        <v>14</v>
      </c>
      <c r="J356" s="118">
        <v>14</v>
      </c>
      <c r="K356" s="118" t="s">
        <v>586</v>
      </c>
      <c r="L356" s="120" t="s">
        <v>593</v>
      </c>
      <c r="M356" s="120" t="s">
        <v>60</v>
      </c>
      <c r="N356" s="118"/>
      <c r="O356" s="118"/>
      <c r="P356" s="118"/>
    </row>
    <row r="357" spans="1:27" ht="20.25" customHeight="1">
      <c r="A357" s="118" t="s">
        <v>596</v>
      </c>
      <c r="B357" s="118" t="s">
        <v>597</v>
      </c>
      <c r="C357" s="118" t="s">
        <v>315</v>
      </c>
      <c r="D357" s="118" t="s">
        <v>443</v>
      </c>
      <c r="E357" s="118" t="s">
        <v>585</v>
      </c>
      <c r="F357" s="118" t="s">
        <v>72</v>
      </c>
      <c r="G357" s="118">
        <v>9</v>
      </c>
      <c r="H357" s="118">
        <v>9</v>
      </c>
      <c r="I357" s="118">
        <v>9</v>
      </c>
      <c r="J357" s="118">
        <v>9</v>
      </c>
      <c r="K357" s="118" t="s">
        <v>586</v>
      </c>
      <c r="L357" s="120" t="s">
        <v>593</v>
      </c>
      <c r="M357" s="120" t="s">
        <v>60</v>
      </c>
      <c r="N357" s="118"/>
      <c r="O357" s="118"/>
      <c r="P357" s="118"/>
    </row>
    <row r="358" spans="1:27" ht="20.25" customHeight="1">
      <c r="A358" s="118" t="s">
        <v>598</v>
      </c>
      <c r="B358" s="118" t="s">
        <v>599</v>
      </c>
      <c r="C358" s="118" t="s">
        <v>315</v>
      </c>
      <c r="D358" s="118" t="s">
        <v>443</v>
      </c>
      <c r="E358" s="118" t="s">
        <v>585</v>
      </c>
      <c r="F358" s="118" t="s">
        <v>72</v>
      </c>
      <c r="G358" s="118">
        <v>8</v>
      </c>
      <c r="H358" s="118">
        <v>8</v>
      </c>
      <c r="I358" s="118">
        <v>8</v>
      </c>
      <c r="J358" s="118">
        <v>8</v>
      </c>
      <c r="K358" s="118" t="s">
        <v>586</v>
      </c>
      <c r="L358" s="120" t="s">
        <v>593</v>
      </c>
      <c r="M358" s="120" t="s">
        <v>60</v>
      </c>
      <c r="N358" s="118"/>
      <c r="O358" s="118"/>
      <c r="P358" s="118"/>
    </row>
    <row r="359" spans="1:27" ht="12.75">
      <c r="A359" s="118" t="s">
        <v>1968</v>
      </c>
      <c r="B359" s="118" t="s">
        <v>634</v>
      </c>
      <c r="C359" s="118" t="s">
        <v>304</v>
      </c>
      <c r="D359" s="118" t="s">
        <v>1969</v>
      </c>
      <c r="E359" s="118" t="s">
        <v>1970</v>
      </c>
      <c r="F359" s="118" t="s">
        <v>20</v>
      </c>
      <c r="G359" s="121">
        <v>1</v>
      </c>
      <c r="H359" s="118">
        <v>3</v>
      </c>
      <c r="I359" s="118">
        <v>1</v>
      </c>
      <c r="J359" s="118">
        <v>1</v>
      </c>
      <c r="K359" s="118" t="s">
        <v>98</v>
      </c>
      <c r="L359" s="118" t="s">
        <v>1641</v>
      </c>
      <c r="M359" s="118" t="s">
        <v>60</v>
      </c>
      <c r="N359" s="118"/>
      <c r="O359" s="118"/>
      <c r="P359" s="118"/>
    </row>
    <row r="360" spans="1:27" ht="12.75">
      <c r="A360" s="118" t="s">
        <v>1971</v>
      </c>
      <c r="B360" s="118" t="s">
        <v>636</v>
      </c>
      <c r="C360" s="118" t="s">
        <v>304</v>
      </c>
      <c r="D360" s="118" t="s">
        <v>1969</v>
      </c>
      <c r="E360" s="118" t="s">
        <v>1970</v>
      </c>
      <c r="F360" s="118" t="s">
        <v>20</v>
      </c>
      <c r="G360" s="121">
        <v>2</v>
      </c>
      <c r="H360" s="118">
        <v>4</v>
      </c>
      <c r="I360" s="118">
        <v>3</v>
      </c>
      <c r="J360" s="118">
        <v>3</v>
      </c>
      <c r="K360" s="118" t="s">
        <v>98</v>
      </c>
      <c r="L360" s="118" t="s">
        <v>1972</v>
      </c>
      <c r="M360" s="118" t="s">
        <v>60</v>
      </c>
      <c r="N360" s="118"/>
      <c r="O360" s="118"/>
      <c r="P360" s="118"/>
    </row>
    <row r="361" spans="1:27" ht="12.75">
      <c r="A361" s="117" t="s">
        <v>1973</v>
      </c>
      <c r="B361" s="117" t="s">
        <v>1897</v>
      </c>
      <c r="C361" s="117" t="s">
        <v>170</v>
      </c>
      <c r="D361" s="117" t="s">
        <v>632</v>
      </c>
      <c r="F361" s="117" t="s">
        <v>61</v>
      </c>
      <c r="K361" s="117" t="s">
        <v>98</v>
      </c>
      <c r="L361" s="128" t="s">
        <v>1630</v>
      </c>
      <c r="M361" s="128" t="s">
        <v>1637</v>
      </c>
    </row>
    <row r="362" spans="1:27" ht="12.75">
      <c r="A362" s="118" t="s">
        <v>63</v>
      </c>
      <c r="B362" s="118" t="s">
        <v>64</v>
      </c>
      <c r="C362" s="118" t="s">
        <v>59</v>
      </c>
      <c r="D362" s="118" t="s">
        <v>18</v>
      </c>
      <c r="E362" s="118" t="s">
        <v>60</v>
      </c>
      <c r="F362" s="118" t="s">
        <v>61</v>
      </c>
      <c r="G362" s="118">
        <v>7</v>
      </c>
      <c r="H362" s="118">
        <v>7</v>
      </c>
      <c r="I362" s="118" t="s">
        <v>62</v>
      </c>
      <c r="J362" s="118">
        <v>7</v>
      </c>
      <c r="K362" s="118" t="s">
        <v>59</v>
      </c>
      <c r="L362" s="120" t="s">
        <v>65</v>
      </c>
      <c r="M362" s="120" t="s">
        <v>1639</v>
      </c>
      <c r="N362" s="118"/>
      <c r="O362" s="118"/>
      <c r="P362" s="118"/>
    </row>
    <row r="363" spans="1:27" ht="15" customHeight="1" thickBot="1">
      <c r="A363" s="118" t="s">
        <v>57</v>
      </c>
      <c r="B363" s="118" t="s">
        <v>58</v>
      </c>
      <c r="C363" s="118" t="s">
        <v>59</v>
      </c>
      <c r="D363" s="118" t="s">
        <v>18</v>
      </c>
      <c r="E363" s="118" t="s">
        <v>60</v>
      </c>
      <c r="F363" s="118" t="s">
        <v>61</v>
      </c>
      <c r="G363" s="118">
        <v>7</v>
      </c>
      <c r="H363" s="118">
        <v>7</v>
      </c>
      <c r="I363" s="118" t="s">
        <v>62</v>
      </c>
      <c r="J363" s="118">
        <v>7</v>
      </c>
      <c r="K363" s="118" t="s">
        <v>59</v>
      </c>
      <c r="L363" s="120" t="s">
        <v>56</v>
      </c>
      <c r="M363" s="120" t="s">
        <v>1639</v>
      </c>
      <c r="N363" s="118"/>
      <c r="O363" s="118"/>
      <c r="P363" s="118"/>
    </row>
    <row r="364" spans="1:27" ht="20.25" customHeight="1" thickBot="1">
      <c r="A364" s="129" t="s">
        <v>1974</v>
      </c>
      <c r="B364" s="129" t="s">
        <v>1032</v>
      </c>
      <c r="C364" s="129" t="s">
        <v>304</v>
      </c>
      <c r="D364" s="129" t="s">
        <v>110</v>
      </c>
      <c r="E364" s="129"/>
      <c r="F364" s="129" t="s">
        <v>206</v>
      </c>
      <c r="G364" s="130">
        <v>0.5</v>
      </c>
      <c r="H364" s="129">
        <v>2</v>
      </c>
      <c r="I364" s="129">
        <v>2</v>
      </c>
      <c r="J364" s="129">
        <v>2</v>
      </c>
      <c r="K364" s="129" t="s">
        <v>392</v>
      </c>
      <c r="L364" s="131" t="s">
        <v>1655</v>
      </c>
      <c r="M364" s="131" t="s">
        <v>1637</v>
      </c>
      <c r="N364" s="129"/>
      <c r="O364" s="129"/>
      <c r="P364" s="129"/>
      <c r="Q364" s="132"/>
      <c r="R364" s="132"/>
      <c r="S364" s="132"/>
      <c r="T364" s="132"/>
      <c r="U364" s="132"/>
      <c r="V364" s="132"/>
      <c r="W364" s="132"/>
      <c r="X364" s="132"/>
      <c r="Y364" s="132"/>
      <c r="Z364" s="132"/>
      <c r="AA364" s="132"/>
    </row>
    <row r="365" spans="1:27" ht="20.25" customHeight="1" thickBot="1">
      <c r="A365" s="129" t="s">
        <v>1975</v>
      </c>
      <c r="B365" s="129" t="s">
        <v>1034</v>
      </c>
      <c r="C365" s="129" t="s">
        <v>304</v>
      </c>
      <c r="D365" s="129" t="s">
        <v>110</v>
      </c>
      <c r="E365" s="129"/>
      <c r="F365" s="129" t="s">
        <v>206</v>
      </c>
      <c r="G365" s="133">
        <v>2</v>
      </c>
      <c r="H365" s="129">
        <v>3</v>
      </c>
      <c r="I365" s="129">
        <v>4</v>
      </c>
      <c r="J365" s="129">
        <v>4</v>
      </c>
      <c r="K365" s="129" t="s">
        <v>392</v>
      </c>
      <c r="L365" s="131" t="s">
        <v>1655</v>
      </c>
      <c r="M365" s="131" t="s">
        <v>1637</v>
      </c>
      <c r="N365" s="129"/>
      <c r="O365" s="129"/>
      <c r="P365" s="129"/>
      <c r="Q365" s="132"/>
      <c r="R365" s="132"/>
      <c r="S365" s="132"/>
      <c r="T365" s="132"/>
      <c r="U365" s="132"/>
      <c r="V365" s="132"/>
      <c r="W365" s="132"/>
      <c r="X365" s="132"/>
      <c r="Y365" s="132"/>
      <c r="Z365" s="132"/>
      <c r="AA365" s="132"/>
    </row>
    <row r="366" spans="1:27" ht="20.25" customHeight="1" thickBot="1">
      <c r="A366" s="129" t="s">
        <v>1976</v>
      </c>
      <c r="B366" s="129" t="s">
        <v>1977</v>
      </c>
      <c r="C366" s="129" t="s">
        <v>304</v>
      </c>
      <c r="D366" s="129" t="s">
        <v>110</v>
      </c>
      <c r="E366" s="129"/>
      <c r="F366" s="129" t="s">
        <v>206</v>
      </c>
      <c r="G366" s="133">
        <v>4</v>
      </c>
      <c r="H366" s="129">
        <v>5</v>
      </c>
      <c r="I366" s="129">
        <v>6</v>
      </c>
      <c r="J366" s="129">
        <v>6</v>
      </c>
      <c r="K366" s="129" t="s">
        <v>392</v>
      </c>
      <c r="L366" s="131" t="s">
        <v>1655</v>
      </c>
      <c r="M366" s="131" t="s">
        <v>1637</v>
      </c>
      <c r="N366" s="129"/>
      <c r="O366" s="129"/>
      <c r="P366" s="129"/>
      <c r="Q366" s="132"/>
      <c r="R366" s="132"/>
      <c r="S366" s="132"/>
      <c r="T366" s="132"/>
      <c r="U366" s="132"/>
      <c r="V366" s="132"/>
      <c r="W366" s="132"/>
      <c r="X366" s="132"/>
      <c r="Y366" s="132"/>
      <c r="Z366" s="132"/>
      <c r="AA366" s="132"/>
    </row>
  </sheetData>
  <sortState ref="A2:P728">
    <sortCondition ref="A1"/>
  </sortState>
  <conditionalFormatting sqref="L290:L297">
    <cfRule type="notContainsBlanks" dxfId="3" priority="6">
      <formula>LEN(TRIM(L290))&gt;0</formula>
    </cfRule>
  </conditionalFormatting>
  <conditionalFormatting sqref="L308:L309">
    <cfRule type="notContainsBlanks" dxfId="2" priority="3">
      <formula>LEN(TRIM(L308))&gt;0</formula>
    </cfRule>
  </conditionalFormatting>
  <conditionalFormatting sqref="L346:L347">
    <cfRule type="notContainsBlanks" dxfId="1" priority="2">
      <formula>LEN(TRIM(L346))&gt;0</formula>
    </cfRule>
  </conditionalFormatting>
  <conditionalFormatting sqref="L356:L358">
    <cfRule type="notContainsBlanks" dxfId="0" priority="1">
      <formula>LEN(TRIM(L356))&gt;0</formula>
    </cfRule>
  </conditionalFormatting>
  <pageMargins left="0.7" right="0.7" top="0.75" bottom="0.75" header="0.3" footer="0.3"/>
  <pageSetup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O534"/>
  <sheetViews>
    <sheetView workbookViewId="0">
      <pane xSplit="2" ySplit="1" topLeftCell="C211" activePane="bottomRight" state="frozen"/>
      <selection pane="topRight" activeCell="C1" sqref="C1"/>
      <selection pane="bottomLeft" activeCell="A2" sqref="A2"/>
      <selection pane="bottomRight" activeCell="A129" sqref="A129"/>
    </sheetView>
  </sheetViews>
  <sheetFormatPr defaultRowHeight="12.75"/>
  <cols>
    <col min="1" max="1" width="33.140625" customWidth="1"/>
    <col min="2" max="2" width="21" customWidth="1"/>
    <col min="3" max="3" width="25.140625" customWidth="1"/>
    <col min="4" max="4" width="16.7109375" customWidth="1"/>
    <col min="5" max="5" width="19.7109375" customWidth="1"/>
    <col min="6" max="6" width="14.85546875" customWidth="1"/>
    <col min="7" max="7" width="20.5703125" customWidth="1"/>
    <col min="8" max="8" width="11.28515625" customWidth="1"/>
    <col min="9" max="9" width="15.28515625" customWidth="1"/>
    <col min="10" max="10" width="14.140625" customWidth="1"/>
    <col min="11" max="11" width="11.140625" customWidth="1"/>
    <col min="12" max="12" width="15.28515625" customWidth="1"/>
    <col min="13" max="13" width="28" customWidth="1"/>
    <col min="14" max="14" width="35.7109375" customWidth="1"/>
    <col min="15" max="15" width="17.7109375" customWidth="1"/>
  </cols>
  <sheetData>
    <row r="1" spans="1:15" s="7" customFormat="1" ht="25.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</row>
    <row r="2" spans="1:15" s="7" customFormat="1">
      <c r="A2" s="1" t="s">
        <v>489</v>
      </c>
      <c r="B2" s="1" t="s">
        <v>490</v>
      </c>
      <c r="C2" s="1" t="s">
        <v>487</v>
      </c>
      <c r="D2" s="1" t="s">
        <v>488</v>
      </c>
      <c r="E2" s="1" t="s">
        <v>32</v>
      </c>
      <c r="F2" s="1" t="s">
        <v>20</v>
      </c>
      <c r="G2" s="1">
        <v>3</v>
      </c>
      <c r="H2" s="1">
        <v>7</v>
      </c>
      <c r="I2" s="1">
        <v>4</v>
      </c>
      <c r="J2" s="1">
        <v>4</v>
      </c>
      <c r="K2" s="1" t="s">
        <v>47</v>
      </c>
      <c r="L2" s="1">
        <v>1</v>
      </c>
      <c r="M2" s="1"/>
      <c r="N2" s="1"/>
      <c r="O2" s="1"/>
    </row>
    <row r="3" spans="1:15" s="7" customFormat="1">
      <c r="A3" s="1" t="s">
        <v>497</v>
      </c>
      <c r="B3" s="1" t="s">
        <v>498</v>
      </c>
      <c r="C3" s="1" t="s">
        <v>487</v>
      </c>
      <c r="D3" s="1" t="s">
        <v>488</v>
      </c>
      <c r="E3" s="1" t="s">
        <v>32</v>
      </c>
      <c r="F3" s="1" t="s">
        <v>20</v>
      </c>
      <c r="G3" s="1">
        <v>11</v>
      </c>
      <c r="H3" s="1">
        <v>37</v>
      </c>
      <c r="I3" s="1">
        <v>24</v>
      </c>
      <c r="J3" s="1">
        <v>24</v>
      </c>
      <c r="K3" s="1" t="s">
        <v>47</v>
      </c>
      <c r="L3" s="1">
        <v>1</v>
      </c>
      <c r="M3" s="1"/>
      <c r="N3" s="1"/>
      <c r="O3" s="1"/>
    </row>
    <row r="4" spans="1:15" s="7" customFormat="1">
      <c r="A4" s="1" t="s">
        <v>495</v>
      </c>
      <c r="B4" s="1" t="s">
        <v>496</v>
      </c>
      <c r="C4" s="1" t="s">
        <v>487</v>
      </c>
      <c r="D4" s="1" t="s">
        <v>488</v>
      </c>
      <c r="E4" s="1" t="s">
        <v>32</v>
      </c>
      <c r="F4" s="1" t="s">
        <v>20</v>
      </c>
      <c r="G4" s="1">
        <v>9</v>
      </c>
      <c r="H4" s="1">
        <v>33</v>
      </c>
      <c r="I4" s="1">
        <v>21</v>
      </c>
      <c r="J4" s="1">
        <v>21</v>
      </c>
      <c r="K4" s="1" t="s">
        <v>47</v>
      </c>
      <c r="L4" s="1">
        <v>1</v>
      </c>
      <c r="M4" s="1"/>
      <c r="N4" s="1"/>
      <c r="O4" s="1"/>
    </row>
    <row r="5" spans="1:15" s="7" customFormat="1">
      <c r="A5" s="1" t="s">
        <v>493</v>
      </c>
      <c r="B5" s="1" t="s">
        <v>494</v>
      </c>
      <c r="C5" s="1" t="s">
        <v>487</v>
      </c>
      <c r="D5" s="1" t="s">
        <v>488</v>
      </c>
      <c r="E5" s="1" t="s">
        <v>32</v>
      </c>
      <c r="F5" s="1" t="s">
        <v>20</v>
      </c>
      <c r="G5" s="1">
        <v>7</v>
      </c>
      <c r="H5" s="1">
        <v>25</v>
      </c>
      <c r="I5" s="1">
        <v>16</v>
      </c>
      <c r="J5" s="1">
        <v>16</v>
      </c>
      <c r="K5" s="1" t="s">
        <v>47</v>
      </c>
      <c r="L5" s="1">
        <v>1</v>
      </c>
      <c r="M5" s="1"/>
      <c r="N5" s="1"/>
      <c r="O5" s="1"/>
    </row>
    <row r="6" spans="1:15" s="7" customFormat="1">
      <c r="A6" s="1" t="s">
        <v>491</v>
      </c>
      <c r="B6" s="1" t="s">
        <v>492</v>
      </c>
      <c r="C6" s="1" t="s">
        <v>487</v>
      </c>
      <c r="D6" s="1" t="s">
        <v>488</v>
      </c>
      <c r="E6" s="1" t="s">
        <v>32</v>
      </c>
      <c r="F6" s="1" t="s">
        <v>20</v>
      </c>
      <c r="G6" s="1">
        <v>5</v>
      </c>
      <c r="H6" s="1">
        <v>13</v>
      </c>
      <c r="I6" s="1">
        <v>8</v>
      </c>
      <c r="J6" s="1">
        <v>8</v>
      </c>
      <c r="K6" s="1" t="s">
        <v>47</v>
      </c>
      <c r="L6" s="1">
        <v>1</v>
      </c>
      <c r="M6" s="1"/>
      <c r="N6" s="1"/>
      <c r="O6" s="1"/>
    </row>
    <row r="7" spans="1:15" s="7" customFormat="1">
      <c r="A7" s="1" t="s">
        <v>485</v>
      </c>
      <c r="B7" s="1" t="s">
        <v>486</v>
      </c>
      <c r="C7" s="1" t="s">
        <v>487</v>
      </c>
      <c r="D7" s="1" t="s">
        <v>488</v>
      </c>
      <c r="E7" s="1" t="s">
        <v>32</v>
      </c>
      <c r="F7" s="1" t="s">
        <v>20</v>
      </c>
      <c r="G7" s="1">
        <v>1</v>
      </c>
      <c r="H7" s="1">
        <v>4</v>
      </c>
      <c r="I7" s="1">
        <v>2</v>
      </c>
      <c r="J7" s="1">
        <v>2</v>
      </c>
      <c r="K7" s="1" t="s">
        <v>47</v>
      </c>
      <c r="L7" s="1">
        <v>1</v>
      </c>
      <c r="M7" s="1"/>
      <c r="N7" s="1"/>
      <c r="O7" s="1"/>
    </row>
    <row r="8" spans="1:15" s="7" customFormat="1">
      <c r="A8" s="1" t="s">
        <v>162</v>
      </c>
      <c r="B8" s="1" t="s">
        <v>163</v>
      </c>
      <c r="C8" s="1" t="s">
        <v>164</v>
      </c>
      <c r="D8" s="1" t="s">
        <v>18</v>
      </c>
      <c r="E8" s="1" t="s">
        <v>60</v>
      </c>
      <c r="F8" s="1" t="s">
        <v>20</v>
      </c>
      <c r="G8" s="1">
        <v>10</v>
      </c>
      <c r="H8" s="1">
        <v>18</v>
      </c>
      <c r="I8" s="1">
        <v>16</v>
      </c>
      <c r="J8" s="1">
        <v>16</v>
      </c>
      <c r="K8" s="1" t="s">
        <v>98</v>
      </c>
      <c r="L8" s="1">
        <v>1</v>
      </c>
      <c r="M8" s="1"/>
      <c r="N8" s="1"/>
      <c r="O8" s="1"/>
    </row>
    <row r="9" spans="1:15" s="7" customFormat="1">
      <c r="A9" s="1" t="s">
        <v>165</v>
      </c>
      <c r="B9" s="1" t="s">
        <v>166</v>
      </c>
      <c r="C9" s="1" t="s">
        <v>164</v>
      </c>
      <c r="D9" s="1" t="s">
        <v>18</v>
      </c>
      <c r="E9" s="1" t="s">
        <v>60</v>
      </c>
      <c r="F9" s="1" t="s">
        <v>72</v>
      </c>
      <c r="G9" s="1" t="s">
        <v>167</v>
      </c>
      <c r="H9" s="1">
        <v>37</v>
      </c>
      <c r="I9" s="1">
        <v>34</v>
      </c>
      <c r="J9" s="1">
        <v>34</v>
      </c>
      <c r="K9" s="1" t="s">
        <v>98</v>
      </c>
      <c r="L9" s="1">
        <v>1</v>
      </c>
      <c r="M9" s="1"/>
      <c r="N9" s="1"/>
      <c r="O9" s="1"/>
    </row>
    <row r="10" spans="1:15" s="7" customFormat="1">
      <c r="A10" s="1" t="s">
        <v>499</v>
      </c>
      <c r="B10" s="1" t="s">
        <v>500</v>
      </c>
      <c r="C10" s="1" t="s">
        <v>487</v>
      </c>
      <c r="D10" s="1" t="s">
        <v>488</v>
      </c>
      <c r="E10" s="1" t="s">
        <v>32</v>
      </c>
      <c r="F10" s="1" t="s">
        <v>222</v>
      </c>
      <c r="G10" s="1" t="s">
        <v>81</v>
      </c>
      <c r="H10" s="1">
        <v>109</v>
      </c>
      <c r="I10" s="1">
        <v>60</v>
      </c>
      <c r="J10" s="1">
        <v>60</v>
      </c>
      <c r="K10" s="1" t="s">
        <v>47</v>
      </c>
      <c r="L10" s="1">
        <v>1</v>
      </c>
      <c r="M10" s="1"/>
      <c r="N10" s="1"/>
      <c r="O10" s="1"/>
    </row>
    <row r="11" spans="1:15" s="7" customFormat="1">
      <c r="A11" s="1" t="s">
        <v>174</v>
      </c>
      <c r="B11" s="1" t="s">
        <v>175</v>
      </c>
      <c r="C11" s="1" t="s">
        <v>176</v>
      </c>
      <c r="D11" s="1" t="s">
        <v>18</v>
      </c>
      <c r="E11" s="1" t="s">
        <v>60</v>
      </c>
      <c r="F11" s="1" t="s">
        <v>20</v>
      </c>
      <c r="G11" s="1">
        <v>4</v>
      </c>
      <c r="H11" s="1">
        <v>4</v>
      </c>
      <c r="I11" s="1">
        <v>6</v>
      </c>
      <c r="J11" s="1">
        <v>6</v>
      </c>
      <c r="K11" s="1" t="s">
        <v>98</v>
      </c>
      <c r="L11" s="1" t="s">
        <v>56</v>
      </c>
      <c r="M11" s="1"/>
      <c r="N11" s="1"/>
      <c r="O11" s="1"/>
    </row>
    <row r="12" spans="1:15" s="7" customFormat="1">
      <c r="A12" s="1" t="s">
        <v>842</v>
      </c>
      <c r="B12" s="1" t="s">
        <v>843</v>
      </c>
      <c r="C12" s="1" t="s">
        <v>315</v>
      </c>
      <c r="D12" s="1" t="s">
        <v>387</v>
      </c>
      <c r="E12" s="1"/>
      <c r="F12" s="1" t="s">
        <v>61</v>
      </c>
      <c r="G12" s="1">
        <v>2</v>
      </c>
      <c r="H12" s="1">
        <v>3</v>
      </c>
      <c r="I12" s="1">
        <v>3</v>
      </c>
      <c r="J12" s="1">
        <v>3</v>
      </c>
      <c r="K12" s="1" t="s">
        <v>98</v>
      </c>
      <c r="L12" s="2">
        <v>44239</v>
      </c>
      <c r="M12" s="1"/>
      <c r="N12" s="1"/>
      <c r="O12" s="1"/>
    </row>
    <row r="13" spans="1:15" s="7" customFormat="1">
      <c r="A13" s="1" t="s">
        <v>1177</v>
      </c>
      <c r="B13" s="1" t="s">
        <v>1178</v>
      </c>
      <c r="C13" s="1" t="s">
        <v>59</v>
      </c>
      <c r="D13" s="1" t="s">
        <v>60</v>
      </c>
      <c r="E13" s="1"/>
      <c r="F13" s="1" t="s">
        <v>72</v>
      </c>
      <c r="G13" s="1" t="s">
        <v>81</v>
      </c>
      <c r="H13" s="1">
        <v>7</v>
      </c>
      <c r="I13" s="1">
        <v>5</v>
      </c>
      <c r="J13" s="1">
        <v>5</v>
      </c>
      <c r="K13" s="1" t="s">
        <v>59</v>
      </c>
      <c r="L13" s="2">
        <v>44208</v>
      </c>
      <c r="M13" s="1"/>
      <c r="N13" s="1"/>
      <c r="O13" s="1"/>
    </row>
    <row r="14" spans="1:15" s="7" customFormat="1">
      <c r="A14" s="1" t="s">
        <v>1187</v>
      </c>
      <c r="B14" s="1" t="s">
        <v>1188</v>
      </c>
      <c r="C14" s="1" t="s">
        <v>59</v>
      </c>
      <c r="D14" s="1" t="s">
        <v>226</v>
      </c>
      <c r="E14" s="1" t="s">
        <v>18</v>
      </c>
      <c r="F14" s="1" t="s">
        <v>72</v>
      </c>
      <c r="G14" s="1">
        <v>15</v>
      </c>
      <c r="H14" s="1">
        <v>32</v>
      </c>
      <c r="I14" s="1">
        <v>26</v>
      </c>
      <c r="J14" s="1">
        <v>26</v>
      </c>
      <c r="K14" s="1" t="s">
        <v>59</v>
      </c>
      <c r="L14" s="1">
        <v>1</v>
      </c>
      <c r="M14" s="1"/>
      <c r="N14" s="1"/>
      <c r="O14" s="1"/>
    </row>
    <row r="15" spans="1:15" s="7" customFormat="1">
      <c r="A15" s="1" t="s">
        <v>1112</v>
      </c>
      <c r="B15" s="1" t="s">
        <v>1113</v>
      </c>
      <c r="C15" s="1" t="s">
        <v>205</v>
      </c>
      <c r="D15" s="1" t="s">
        <v>324</v>
      </c>
      <c r="E15" s="1"/>
      <c r="F15" s="1" t="s">
        <v>61</v>
      </c>
      <c r="G15" s="1">
        <v>4</v>
      </c>
      <c r="H15" s="1">
        <v>7</v>
      </c>
      <c r="I15" s="1">
        <v>6</v>
      </c>
      <c r="J15" s="1">
        <v>6</v>
      </c>
      <c r="K15" s="1" t="s">
        <v>98</v>
      </c>
      <c r="L15" s="2">
        <v>44216</v>
      </c>
      <c r="M15" s="1"/>
      <c r="N15" s="1"/>
      <c r="O15" s="1"/>
    </row>
    <row r="16" spans="1:15" s="7" customFormat="1">
      <c r="A16" s="1" t="s">
        <v>1110</v>
      </c>
      <c r="B16" s="1" t="s">
        <v>1111</v>
      </c>
      <c r="C16" s="1" t="s">
        <v>205</v>
      </c>
      <c r="D16" s="1" t="s">
        <v>324</v>
      </c>
      <c r="E16" s="1"/>
      <c r="F16" s="1" t="s">
        <v>61</v>
      </c>
      <c r="G16" s="1">
        <v>2</v>
      </c>
      <c r="H16" s="1">
        <v>3</v>
      </c>
      <c r="I16" s="1">
        <v>3</v>
      </c>
      <c r="J16" s="1">
        <v>3</v>
      </c>
      <c r="K16" s="1" t="s">
        <v>98</v>
      </c>
      <c r="L16" s="1" t="s">
        <v>998</v>
      </c>
      <c r="M16" s="1"/>
      <c r="N16" s="1"/>
      <c r="O16" s="1"/>
    </row>
    <row r="17" spans="1:15" s="7" customFormat="1">
      <c r="A17" s="1" t="s">
        <v>1189</v>
      </c>
      <c r="B17" s="1" t="s">
        <v>1190</v>
      </c>
      <c r="C17" s="1" t="s">
        <v>59</v>
      </c>
      <c r="D17" s="1" t="s">
        <v>60</v>
      </c>
      <c r="E17" s="1"/>
      <c r="F17" s="1" t="s">
        <v>20</v>
      </c>
      <c r="G17" s="1">
        <v>8</v>
      </c>
      <c r="H17" s="1">
        <v>15</v>
      </c>
      <c r="I17" s="1">
        <v>11</v>
      </c>
      <c r="J17" s="1">
        <v>11</v>
      </c>
      <c r="K17" s="1" t="s">
        <v>59</v>
      </c>
      <c r="L17" s="1">
        <v>1</v>
      </c>
      <c r="M17" s="1"/>
      <c r="N17" s="1"/>
      <c r="O17" s="1"/>
    </row>
    <row r="18" spans="1:15" s="7" customFormat="1">
      <c r="A18" s="1" t="s">
        <v>1191</v>
      </c>
      <c r="B18" s="1" t="s">
        <v>1192</v>
      </c>
      <c r="C18" s="1" t="s">
        <v>59</v>
      </c>
      <c r="D18" s="1" t="s">
        <v>60</v>
      </c>
      <c r="E18" s="1"/>
      <c r="F18" s="1" t="s">
        <v>72</v>
      </c>
      <c r="G18" s="1" t="s">
        <v>81</v>
      </c>
      <c r="H18" s="1">
        <v>24</v>
      </c>
      <c r="I18" s="1">
        <v>20</v>
      </c>
      <c r="J18" s="1">
        <v>20</v>
      </c>
      <c r="K18" s="1" t="s">
        <v>59</v>
      </c>
      <c r="L18" s="1" t="s">
        <v>111</v>
      </c>
      <c r="M18" s="1"/>
      <c r="N18" s="1"/>
      <c r="O18" s="1"/>
    </row>
    <row r="19" spans="1:15" s="7" customFormat="1">
      <c r="A19" s="1" t="s">
        <v>116</v>
      </c>
      <c r="B19" s="1" t="s">
        <v>117</v>
      </c>
      <c r="C19" s="1" t="s">
        <v>59</v>
      </c>
      <c r="D19" s="1" t="s">
        <v>60</v>
      </c>
      <c r="E19" s="1" t="s">
        <v>60</v>
      </c>
      <c r="F19" s="1" t="s">
        <v>72</v>
      </c>
      <c r="G19" s="1">
        <v>30</v>
      </c>
      <c r="H19" s="1">
        <v>75</v>
      </c>
      <c r="I19" s="1">
        <v>66</v>
      </c>
      <c r="J19" s="1">
        <v>60</v>
      </c>
      <c r="K19" s="1" t="s">
        <v>59</v>
      </c>
      <c r="L19" s="1">
        <v>1</v>
      </c>
      <c r="M19" s="1"/>
      <c r="N19" s="1"/>
      <c r="O19" s="1"/>
    </row>
    <row r="20" spans="1:15" s="7" customFormat="1">
      <c r="A20" s="1" t="s">
        <v>118</v>
      </c>
      <c r="B20" s="1" t="s">
        <v>119</v>
      </c>
      <c r="C20" s="1" t="s">
        <v>59</v>
      </c>
      <c r="D20" s="1" t="s">
        <v>60</v>
      </c>
      <c r="E20" s="1" t="s">
        <v>60</v>
      </c>
      <c r="F20" s="1" t="s">
        <v>72</v>
      </c>
      <c r="G20" s="1">
        <v>11</v>
      </c>
      <c r="H20" s="1">
        <v>19</v>
      </c>
      <c r="I20" s="1">
        <v>9</v>
      </c>
      <c r="J20" s="1">
        <v>9</v>
      </c>
      <c r="K20" s="1" t="s">
        <v>59</v>
      </c>
      <c r="L20" s="1" t="s">
        <v>115</v>
      </c>
      <c r="M20" s="1"/>
      <c r="N20" s="1"/>
      <c r="O20" s="1"/>
    </row>
    <row r="21" spans="1:15" s="7" customFormat="1">
      <c r="A21" s="1" t="s">
        <v>388</v>
      </c>
      <c r="B21" s="1" t="s">
        <v>389</v>
      </c>
      <c r="C21" s="1" t="s">
        <v>238</v>
      </c>
      <c r="D21" s="1" t="s">
        <v>390</v>
      </c>
      <c r="E21" s="1" t="s">
        <v>391</v>
      </c>
      <c r="F21" s="1" t="s">
        <v>20</v>
      </c>
      <c r="G21" s="1">
        <v>2</v>
      </c>
      <c r="H21" s="1">
        <v>3</v>
      </c>
      <c r="I21" s="1">
        <v>3</v>
      </c>
      <c r="J21" s="1">
        <v>3</v>
      </c>
      <c r="K21" s="1" t="s">
        <v>392</v>
      </c>
      <c r="L21" s="1" t="s">
        <v>139</v>
      </c>
      <c r="M21" s="1"/>
      <c r="N21" s="1"/>
      <c r="O21" s="1"/>
    </row>
    <row r="22" spans="1:15" s="7" customFormat="1">
      <c r="A22" s="1" t="s">
        <v>1325</v>
      </c>
      <c r="B22" s="1" t="s">
        <v>1326</v>
      </c>
      <c r="C22" s="1" t="s">
        <v>315</v>
      </c>
      <c r="D22" s="1" t="s">
        <v>862</v>
      </c>
      <c r="E22" s="1"/>
      <c r="F22" s="1" t="s">
        <v>61</v>
      </c>
      <c r="G22" s="1">
        <v>2</v>
      </c>
      <c r="H22" s="1">
        <v>4</v>
      </c>
      <c r="I22" s="1">
        <v>4</v>
      </c>
      <c r="J22" s="1">
        <v>4</v>
      </c>
      <c r="K22" s="1" t="s">
        <v>98</v>
      </c>
      <c r="L22" s="2">
        <v>44208</v>
      </c>
      <c r="M22" s="1"/>
      <c r="N22" s="1"/>
      <c r="O22" s="1"/>
    </row>
    <row r="23" spans="1:15" s="7" customFormat="1">
      <c r="A23" s="1" t="s">
        <v>439</v>
      </c>
      <c r="B23" s="1" t="s">
        <v>427</v>
      </c>
      <c r="C23" s="1" t="s">
        <v>435</v>
      </c>
      <c r="D23" s="1" t="s">
        <v>60</v>
      </c>
      <c r="E23" s="1"/>
      <c r="F23" s="1" t="s">
        <v>61</v>
      </c>
      <c r="G23" s="1" t="s">
        <v>81</v>
      </c>
      <c r="H23" s="1">
        <v>3</v>
      </c>
      <c r="I23" s="1">
        <v>4</v>
      </c>
      <c r="J23" s="1">
        <v>4</v>
      </c>
      <c r="K23" s="1" t="s">
        <v>429</v>
      </c>
      <c r="L23" s="1" t="s">
        <v>430</v>
      </c>
      <c r="M23" s="1"/>
      <c r="N23" s="1"/>
      <c r="O23" s="1"/>
    </row>
    <row r="24" spans="1:15" s="7" customFormat="1">
      <c r="A24" s="1" t="s">
        <v>426</v>
      </c>
      <c r="B24" s="1" t="s">
        <v>427</v>
      </c>
      <c r="C24" s="1" t="s">
        <v>428</v>
      </c>
      <c r="D24" s="1" t="s">
        <v>60</v>
      </c>
      <c r="E24" s="1"/>
      <c r="F24" s="1" t="s">
        <v>72</v>
      </c>
      <c r="G24" s="1" t="s">
        <v>193</v>
      </c>
      <c r="H24" s="1">
        <v>4</v>
      </c>
      <c r="I24" s="1">
        <v>4</v>
      </c>
      <c r="J24" s="1">
        <v>4</v>
      </c>
      <c r="K24" s="1" t="s">
        <v>429</v>
      </c>
      <c r="L24" s="1" t="s">
        <v>259</v>
      </c>
      <c r="M24" s="1"/>
      <c r="N24" s="1"/>
      <c r="O24" s="1"/>
    </row>
    <row r="25" spans="1:15" s="7" customFormat="1">
      <c r="A25" s="1" t="s">
        <v>440</v>
      </c>
      <c r="B25" s="1" t="s">
        <v>441</v>
      </c>
      <c r="C25" s="1" t="s">
        <v>442</v>
      </c>
      <c r="D25" s="1" t="s">
        <v>60</v>
      </c>
      <c r="E25" s="1" t="s">
        <v>443</v>
      </c>
      <c r="F25" s="1" t="s">
        <v>20</v>
      </c>
      <c r="G25" s="1" t="s">
        <v>81</v>
      </c>
      <c r="H25" s="1">
        <v>3</v>
      </c>
      <c r="I25" s="1">
        <v>3</v>
      </c>
      <c r="J25" s="1">
        <v>3</v>
      </c>
      <c r="K25" s="1" t="s">
        <v>429</v>
      </c>
      <c r="L25" s="1" t="s">
        <v>111</v>
      </c>
      <c r="M25" s="1"/>
      <c r="N25" s="1"/>
      <c r="O25" s="1"/>
    </row>
    <row r="26" spans="1:15" s="7" customFormat="1">
      <c r="A26" s="1" t="s">
        <v>433</v>
      </c>
      <c r="B26" s="1" t="s">
        <v>434</v>
      </c>
      <c r="C26" s="1" t="s">
        <v>435</v>
      </c>
      <c r="D26" s="1" t="s">
        <v>60</v>
      </c>
      <c r="E26" s="1"/>
      <c r="F26" s="1" t="s">
        <v>61</v>
      </c>
      <c r="G26" s="1" t="s">
        <v>81</v>
      </c>
      <c r="H26" s="1">
        <v>3</v>
      </c>
      <c r="I26" s="1">
        <v>3</v>
      </c>
      <c r="J26" s="1">
        <v>3</v>
      </c>
      <c r="K26" s="1" t="s">
        <v>429</v>
      </c>
      <c r="L26" s="1">
        <v>1</v>
      </c>
      <c r="M26" s="1"/>
      <c r="N26" s="1"/>
      <c r="O26" s="1"/>
    </row>
    <row r="27" spans="1:15" s="7" customFormat="1">
      <c r="A27" s="1" t="s">
        <v>437</v>
      </c>
      <c r="B27" s="1" t="s">
        <v>438</v>
      </c>
      <c r="C27" s="1" t="s">
        <v>435</v>
      </c>
      <c r="D27" s="1" t="s">
        <v>60</v>
      </c>
      <c r="E27" s="1"/>
      <c r="F27" s="1" t="s">
        <v>61</v>
      </c>
      <c r="G27" s="1" t="s">
        <v>81</v>
      </c>
      <c r="H27" s="1">
        <v>3</v>
      </c>
      <c r="I27" s="1">
        <v>3</v>
      </c>
      <c r="J27" s="1">
        <v>3</v>
      </c>
      <c r="K27" s="1" t="s">
        <v>429</v>
      </c>
      <c r="L27" s="1" t="s">
        <v>124</v>
      </c>
      <c r="M27" s="1" t="s">
        <v>436</v>
      </c>
      <c r="N27" s="1"/>
      <c r="O27" s="1"/>
    </row>
    <row r="28" spans="1:15" s="7" customFormat="1">
      <c r="A28" s="1" t="s">
        <v>407</v>
      </c>
      <c r="B28" s="1" t="s">
        <v>408</v>
      </c>
      <c r="C28" s="1" t="s">
        <v>205</v>
      </c>
      <c r="D28" s="1" t="s">
        <v>387</v>
      </c>
      <c r="E28" s="1"/>
      <c r="F28" s="1" t="s">
        <v>61</v>
      </c>
      <c r="G28" s="1">
        <v>5</v>
      </c>
      <c r="H28" s="1">
        <v>11</v>
      </c>
      <c r="I28" s="1">
        <v>9</v>
      </c>
      <c r="J28" s="1">
        <v>9</v>
      </c>
      <c r="K28" s="1" t="s">
        <v>392</v>
      </c>
      <c r="L28" s="1">
        <v>1</v>
      </c>
      <c r="M28" s="1"/>
      <c r="N28" s="1"/>
      <c r="O28" s="1"/>
    </row>
    <row r="29" spans="1:15" s="7" customFormat="1">
      <c r="A29" s="1" t="s">
        <v>676</v>
      </c>
      <c r="B29" s="1" t="s">
        <v>677</v>
      </c>
      <c r="C29" s="1" t="s">
        <v>238</v>
      </c>
      <c r="D29" s="1" t="s">
        <v>411</v>
      </c>
      <c r="E29" s="1"/>
      <c r="F29" s="1" t="s">
        <v>61</v>
      </c>
      <c r="G29" s="1">
        <v>5</v>
      </c>
      <c r="H29" s="1">
        <v>5</v>
      </c>
      <c r="I29" s="1">
        <v>6</v>
      </c>
      <c r="J29" s="1">
        <v>6</v>
      </c>
      <c r="K29" s="1"/>
      <c r="L29" s="27" t="s">
        <v>1653</v>
      </c>
      <c r="M29" s="1"/>
      <c r="N29" s="1"/>
      <c r="O29" s="1"/>
    </row>
    <row r="30" spans="1:15" s="7" customFormat="1" ht="25.5">
      <c r="A30" s="1" t="s">
        <v>600</v>
      </c>
      <c r="B30" s="1" t="s">
        <v>601</v>
      </c>
      <c r="C30" s="1" t="s">
        <v>304</v>
      </c>
      <c r="D30" s="1" t="s">
        <v>602</v>
      </c>
      <c r="E30" s="1"/>
      <c r="F30" s="1" t="s">
        <v>206</v>
      </c>
      <c r="G30" s="1">
        <v>0.1</v>
      </c>
      <c r="H30" s="1">
        <v>0.33</v>
      </c>
      <c r="I30" s="1">
        <v>0.25</v>
      </c>
      <c r="J30" s="1">
        <v>0.25</v>
      </c>
      <c r="K30" s="1" t="s">
        <v>603</v>
      </c>
      <c r="L30" s="1" t="s">
        <v>604</v>
      </c>
      <c r="M30" s="1"/>
      <c r="N30" s="1"/>
      <c r="O30" s="1"/>
    </row>
    <row r="31" spans="1:15" s="7" customFormat="1">
      <c r="A31" s="1" t="s">
        <v>693</v>
      </c>
      <c r="B31" s="1" t="s">
        <v>694</v>
      </c>
      <c r="C31" s="1" t="s">
        <v>304</v>
      </c>
      <c r="D31" s="1" t="s">
        <v>695</v>
      </c>
      <c r="E31" s="1"/>
      <c r="F31" s="1" t="s">
        <v>20</v>
      </c>
      <c r="G31" s="1">
        <v>2</v>
      </c>
      <c r="H31" s="1">
        <v>4</v>
      </c>
      <c r="I31" s="1">
        <v>4</v>
      </c>
      <c r="J31" s="1">
        <v>4</v>
      </c>
      <c r="K31" s="1"/>
      <c r="L31" s="1"/>
      <c r="M31" s="1"/>
      <c r="N31" s="1"/>
      <c r="O31" s="1"/>
    </row>
    <row r="32" spans="1:15" s="7" customFormat="1">
      <c r="A32" s="1" t="s">
        <v>369</v>
      </c>
      <c r="B32" s="1" t="s">
        <v>370</v>
      </c>
      <c r="C32" s="1" t="s">
        <v>304</v>
      </c>
      <c r="D32" s="1" t="s">
        <v>324</v>
      </c>
      <c r="E32" s="1" t="s">
        <v>371</v>
      </c>
      <c r="F32" s="1" t="s">
        <v>20</v>
      </c>
      <c r="G32" s="1">
        <v>10</v>
      </c>
      <c r="H32" s="1">
        <v>19</v>
      </c>
      <c r="I32" s="1">
        <v>18</v>
      </c>
      <c r="J32" s="1">
        <v>18</v>
      </c>
      <c r="K32" s="1"/>
      <c r="L32" s="2">
        <v>44198</v>
      </c>
      <c r="M32" s="1"/>
      <c r="N32" s="1"/>
      <c r="O32" s="1"/>
    </row>
    <row r="33" spans="1:15" s="7" customFormat="1">
      <c r="A33" s="1" t="s">
        <v>994</v>
      </c>
      <c r="B33" s="1" t="s">
        <v>995</v>
      </c>
      <c r="C33" s="1" t="s">
        <v>304</v>
      </c>
      <c r="D33" s="1" t="s">
        <v>387</v>
      </c>
      <c r="E33" s="1" t="s">
        <v>971</v>
      </c>
      <c r="F33" s="1" t="s">
        <v>20</v>
      </c>
      <c r="G33" s="1" t="s">
        <v>81</v>
      </c>
      <c r="H33" s="1">
        <v>34</v>
      </c>
      <c r="I33" s="1">
        <v>36</v>
      </c>
      <c r="J33" s="1">
        <v>36</v>
      </c>
      <c r="K33" s="1" t="s">
        <v>98</v>
      </c>
      <c r="L33" s="1">
        <v>1</v>
      </c>
      <c r="M33" s="1"/>
      <c r="N33" s="1"/>
      <c r="O33" s="1"/>
    </row>
    <row r="34" spans="1:15" s="7" customFormat="1">
      <c r="A34" s="1" t="s">
        <v>1429</v>
      </c>
      <c r="B34" s="1" t="s">
        <v>1430</v>
      </c>
      <c r="C34" s="1" t="s">
        <v>205</v>
      </c>
      <c r="D34" s="1" t="s">
        <v>60</v>
      </c>
      <c r="E34" s="1"/>
      <c r="F34" s="1" t="s">
        <v>20</v>
      </c>
      <c r="G34" s="1">
        <v>1</v>
      </c>
      <c r="H34" s="1">
        <v>1</v>
      </c>
      <c r="I34" s="1">
        <v>1</v>
      </c>
      <c r="J34" s="1">
        <v>1</v>
      </c>
      <c r="K34" s="1" t="s">
        <v>98</v>
      </c>
      <c r="L34" s="1" t="s">
        <v>1378</v>
      </c>
      <c r="M34" s="1"/>
      <c r="N34" s="1"/>
      <c r="O34" s="1"/>
    </row>
    <row r="35" spans="1:15" s="7" customFormat="1" ht="25.5">
      <c r="A35" s="1" t="s">
        <v>796</v>
      </c>
      <c r="B35" s="1" t="s">
        <v>797</v>
      </c>
      <c r="C35" s="1" t="s">
        <v>301</v>
      </c>
      <c r="D35" s="1" t="s">
        <v>387</v>
      </c>
      <c r="E35" s="1"/>
      <c r="F35" s="1" t="s">
        <v>61</v>
      </c>
      <c r="G35" s="1">
        <v>3</v>
      </c>
      <c r="H35" s="1">
        <v>3</v>
      </c>
      <c r="I35" s="1">
        <v>5</v>
      </c>
      <c r="J35" s="1">
        <v>5</v>
      </c>
      <c r="K35" s="1" t="s">
        <v>798</v>
      </c>
      <c r="L35" s="2">
        <v>44206</v>
      </c>
      <c r="M35" s="1"/>
      <c r="N35" s="1"/>
      <c r="O35" s="1"/>
    </row>
    <row r="36" spans="1:15" s="7" customFormat="1" ht="25.5">
      <c r="A36" s="1" t="s">
        <v>803</v>
      </c>
      <c r="B36" s="1" t="s">
        <v>804</v>
      </c>
      <c r="C36" s="1" t="s">
        <v>301</v>
      </c>
      <c r="D36" s="1" t="s">
        <v>387</v>
      </c>
      <c r="E36" s="1"/>
      <c r="F36" s="1" t="s">
        <v>20</v>
      </c>
      <c r="G36" s="1" t="s">
        <v>81</v>
      </c>
      <c r="H36" s="1">
        <v>14</v>
      </c>
      <c r="I36" s="1">
        <v>15</v>
      </c>
      <c r="J36" s="1">
        <v>15</v>
      </c>
      <c r="K36" s="1" t="s">
        <v>798</v>
      </c>
      <c r="L36" s="1">
        <v>1</v>
      </c>
      <c r="M36" s="1"/>
      <c r="N36" s="1"/>
      <c r="O36" s="1"/>
    </row>
    <row r="37" spans="1:15" s="7" customFormat="1" ht="25.5">
      <c r="A37" s="1" t="s">
        <v>799</v>
      </c>
      <c r="B37" s="1" t="s">
        <v>800</v>
      </c>
      <c r="C37" s="1" t="s">
        <v>301</v>
      </c>
      <c r="D37" s="1" t="s">
        <v>387</v>
      </c>
      <c r="E37" s="1"/>
      <c r="F37" s="1" t="s">
        <v>20</v>
      </c>
      <c r="G37" s="1" t="s">
        <v>81</v>
      </c>
      <c r="H37" s="1">
        <v>6</v>
      </c>
      <c r="I37" s="1">
        <v>10</v>
      </c>
      <c r="J37" s="1">
        <v>10</v>
      </c>
      <c r="K37" s="1" t="s">
        <v>798</v>
      </c>
      <c r="L37" s="2">
        <v>44206</v>
      </c>
      <c r="M37" s="1"/>
      <c r="N37" s="1"/>
      <c r="O37" s="1"/>
    </row>
    <row r="38" spans="1:15" s="7" customFormat="1" ht="25.5">
      <c r="A38" s="1" t="s">
        <v>801</v>
      </c>
      <c r="B38" s="1" t="s">
        <v>802</v>
      </c>
      <c r="C38" s="1" t="s">
        <v>301</v>
      </c>
      <c r="D38" s="1" t="s">
        <v>387</v>
      </c>
      <c r="E38" s="1"/>
      <c r="F38" s="1" t="s">
        <v>20</v>
      </c>
      <c r="G38" s="1" t="s">
        <v>81</v>
      </c>
      <c r="H38" s="1">
        <v>6</v>
      </c>
      <c r="I38" s="1">
        <v>10</v>
      </c>
      <c r="J38" s="1">
        <v>10</v>
      </c>
      <c r="K38" s="1" t="s">
        <v>798</v>
      </c>
      <c r="L38" s="1">
        <v>1</v>
      </c>
      <c r="M38" s="1"/>
      <c r="N38" s="1"/>
      <c r="O38" s="1"/>
    </row>
    <row r="39" spans="1:15" s="7" customFormat="1">
      <c r="A39" s="1" t="s">
        <v>322</v>
      </c>
      <c r="B39" s="1" t="s">
        <v>323</v>
      </c>
      <c r="C39" s="1" t="s">
        <v>304</v>
      </c>
      <c r="D39" s="1" t="s">
        <v>18</v>
      </c>
      <c r="E39" s="1" t="s">
        <v>324</v>
      </c>
      <c r="F39" s="1" t="s">
        <v>20</v>
      </c>
      <c r="G39" s="1">
        <v>3</v>
      </c>
      <c r="H39" s="1">
        <v>5</v>
      </c>
      <c r="I39" s="1">
        <v>6</v>
      </c>
      <c r="J39" s="1">
        <v>6</v>
      </c>
      <c r="K39" s="1"/>
      <c r="L39" s="1">
        <v>1</v>
      </c>
      <c r="M39" s="1"/>
      <c r="N39" s="1"/>
      <c r="O39" s="1"/>
    </row>
    <row r="40" spans="1:15" s="7" customFormat="1">
      <c r="A40" s="1" t="s">
        <v>325</v>
      </c>
      <c r="B40" s="1" t="s">
        <v>326</v>
      </c>
      <c r="C40" s="1" t="s">
        <v>304</v>
      </c>
      <c r="D40" s="1" t="s">
        <v>18</v>
      </c>
      <c r="E40" s="1" t="s">
        <v>324</v>
      </c>
      <c r="F40" s="1" t="s">
        <v>20</v>
      </c>
      <c r="G40" s="1" t="s">
        <v>193</v>
      </c>
      <c r="H40" s="1">
        <v>8</v>
      </c>
      <c r="I40" s="1">
        <v>9</v>
      </c>
      <c r="J40" s="1">
        <v>9</v>
      </c>
      <c r="K40" s="1"/>
      <c r="L40" s="1">
        <v>1</v>
      </c>
      <c r="M40" s="1"/>
      <c r="N40" s="1"/>
      <c r="O40" s="1"/>
    </row>
    <row r="41" spans="1:15" s="7" customFormat="1">
      <c r="A41" s="1" t="s">
        <v>120</v>
      </c>
      <c r="B41" s="1" t="s">
        <v>121</v>
      </c>
      <c r="C41" s="1" t="s">
        <v>59</v>
      </c>
      <c r="D41" s="1" t="s">
        <v>60</v>
      </c>
      <c r="E41" s="1" t="s">
        <v>60</v>
      </c>
      <c r="F41" s="1" t="s">
        <v>72</v>
      </c>
      <c r="G41" s="1">
        <v>7</v>
      </c>
      <c r="H41" s="1">
        <v>11</v>
      </c>
      <c r="I41" s="1">
        <v>8</v>
      </c>
      <c r="J41" s="1">
        <v>8</v>
      </c>
      <c r="K41" s="1" t="s">
        <v>59</v>
      </c>
      <c r="L41" s="2">
        <v>44235</v>
      </c>
      <c r="M41" s="1"/>
      <c r="N41" s="1"/>
      <c r="O41" s="1"/>
    </row>
    <row r="42" spans="1:15" s="7" customFormat="1" ht="25.5">
      <c r="A42" s="1" t="s">
        <v>393</v>
      </c>
      <c r="B42" s="1" t="s">
        <v>394</v>
      </c>
      <c r="C42" s="1" t="s">
        <v>304</v>
      </c>
      <c r="D42" s="1" t="s">
        <v>395</v>
      </c>
      <c r="E42" s="1"/>
      <c r="F42" s="1" t="s">
        <v>61</v>
      </c>
      <c r="G42" s="1">
        <v>0.5</v>
      </c>
      <c r="H42" s="1">
        <v>1</v>
      </c>
      <c r="I42" s="1">
        <v>1</v>
      </c>
      <c r="J42" s="1">
        <v>1</v>
      </c>
      <c r="K42" s="1" t="s">
        <v>392</v>
      </c>
      <c r="L42" s="1" t="s">
        <v>200</v>
      </c>
      <c r="M42" s="1"/>
      <c r="N42" s="1"/>
      <c r="O42" s="1"/>
    </row>
    <row r="43" spans="1:15" s="7" customFormat="1">
      <c r="A43" s="1" t="s">
        <v>1198</v>
      </c>
      <c r="B43" s="1" t="s">
        <v>1199</v>
      </c>
      <c r="C43" s="1" t="s">
        <v>59</v>
      </c>
      <c r="D43" s="1" t="s">
        <v>226</v>
      </c>
      <c r="E43" s="1" t="s">
        <v>18</v>
      </c>
      <c r="F43" s="1" t="s">
        <v>61</v>
      </c>
      <c r="G43" s="1">
        <v>2</v>
      </c>
      <c r="H43" s="1">
        <v>5</v>
      </c>
      <c r="I43" s="1">
        <v>4</v>
      </c>
      <c r="J43" s="1">
        <v>4</v>
      </c>
      <c r="K43" s="1" t="s">
        <v>59</v>
      </c>
      <c r="L43" s="2">
        <v>44207</v>
      </c>
      <c r="M43" s="1"/>
      <c r="N43" s="1"/>
      <c r="O43" s="1"/>
    </row>
    <row r="44" spans="1:15" s="7" customFormat="1">
      <c r="A44" s="1" t="s">
        <v>1200</v>
      </c>
      <c r="B44" s="1" t="s">
        <v>1201</v>
      </c>
      <c r="C44" s="1" t="s">
        <v>59</v>
      </c>
      <c r="D44" s="1" t="s">
        <v>60</v>
      </c>
      <c r="E44" s="1"/>
      <c r="F44" s="1" t="s">
        <v>20</v>
      </c>
      <c r="G44" s="1">
        <v>5</v>
      </c>
      <c r="H44" s="1">
        <v>16</v>
      </c>
      <c r="I44" s="1">
        <v>10</v>
      </c>
      <c r="J44" s="1">
        <v>10</v>
      </c>
      <c r="K44" s="1" t="s">
        <v>59</v>
      </c>
      <c r="L44" s="1">
        <v>1</v>
      </c>
      <c r="M44" s="1"/>
      <c r="N44" s="1"/>
      <c r="O44" s="1"/>
    </row>
    <row r="45" spans="1:15" s="7" customFormat="1">
      <c r="A45" s="1" t="s">
        <v>1333</v>
      </c>
      <c r="B45" s="1" t="s">
        <v>1334</v>
      </c>
      <c r="C45" s="1" t="s">
        <v>161</v>
      </c>
      <c r="D45" s="1" t="s">
        <v>862</v>
      </c>
      <c r="E45" s="1"/>
      <c r="F45" s="1" t="s">
        <v>61</v>
      </c>
      <c r="G45" s="1">
        <v>4</v>
      </c>
      <c r="H45" s="1">
        <v>7</v>
      </c>
      <c r="I45" s="1">
        <v>6</v>
      </c>
      <c r="J45" s="1">
        <v>6</v>
      </c>
      <c r="K45" s="1" t="s">
        <v>98</v>
      </c>
      <c r="L45" s="1" t="s">
        <v>1480</v>
      </c>
      <c r="M45" s="1"/>
      <c r="N45" s="1"/>
      <c r="O45" s="1"/>
    </row>
    <row r="46" spans="1:15" s="43" customFormat="1">
      <c r="A46" s="1" t="s">
        <v>1329</v>
      </c>
      <c r="B46" s="1" t="s">
        <v>1330</v>
      </c>
      <c r="C46" s="1" t="s">
        <v>304</v>
      </c>
      <c r="D46" s="1" t="s">
        <v>862</v>
      </c>
      <c r="E46" s="1"/>
      <c r="F46" s="1" t="s">
        <v>61</v>
      </c>
      <c r="G46" s="1">
        <v>0.5</v>
      </c>
      <c r="H46" s="1">
        <v>1</v>
      </c>
      <c r="I46" s="1">
        <v>0.5</v>
      </c>
      <c r="J46" s="1">
        <v>0.5</v>
      </c>
      <c r="K46" s="1" t="s">
        <v>392</v>
      </c>
      <c r="L46" s="2">
        <v>44239</v>
      </c>
      <c r="M46" s="1"/>
      <c r="N46" s="1"/>
      <c r="O46" s="1"/>
    </row>
    <row r="47" spans="1:15" s="43" customFormat="1" ht="15" customHeight="1">
      <c r="A47" s="1" t="s">
        <v>1202</v>
      </c>
      <c r="B47" s="1" t="s">
        <v>1203</v>
      </c>
      <c r="C47" s="1" t="s">
        <v>59</v>
      </c>
      <c r="D47" s="1" t="s">
        <v>60</v>
      </c>
      <c r="E47" s="1"/>
      <c r="F47" s="1" t="s">
        <v>20</v>
      </c>
      <c r="G47" s="1">
        <v>14</v>
      </c>
      <c r="H47" s="1">
        <v>22</v>
      </c>
      <c r="I47" s="1">
        <v>17</v>
      </c>
      <c r="J47" s="1">
        <v>17</v>
      </c>
      <c r="K47" s="1" t="s">
        <v>59</v>
      </c>
      <c r="L47" s="1">
        <v>1</v>
      </c>
      <c r="M47" s="1"/>
      <c r="N47" s="1"/>
      <c r="O47" s="1"/>
    </row>
    <row r="48" spans="1:15" s="7" customFormat="1" ht="15" customHeight="1">
      <c r="A48" s="1" t="s">
        <v>1204</v>
      </c>
      <c r="B48" s="1" t="s">
        <v>1205</v>
      </c>
      <c r="C48" s="1" t="s">
        <v>59</v>
      </c>
      <c r="D48" s="1" t="s">
        <v>60</v>
      </c>
      <c r="E48" s="1"/>
      <c r="F48" s="1" t="s">
        <v>20</v>
      </c>
      <c r="G48" s="1" t="s">
        <v>81</v>
      </c>
      <c r="H48" s="1">
        <v>55</v>
      </c>
      <c r="I48" s="1">
        <v>50</v>
      </c>
      <c r="J48" s="1">
        <v>50</v>
      </c>
      <c r="K48" s="1" t="s">
        <v>59</v>
      </c>
      <c r="L48" s="1" t="s">
        <v>115</v>
      </c>
      <c r="M48" s="1"/>
      <c r="N48" s="1"/>
      <c r="O48" s="1"/>
    </row>
    <row r="49" spans="1:15" s="7" customFormat="1" ht="15" customHeight="1">
      <c r="A49" s="1" t="s">
        <v>1335</v>
      </c>
      <c r="B49" s="1" t="s">
        <v>1336</v>
      </c>
      <c r="C49" s="1" t="s">
        <v>170</v>
      </c>
      <c r="D49" s="1" t="s">
        <v>387</v>
      </c>
      <c r="E49" s="1"/>
      <c r="F49" s="1" t="s">
        <v>61</v>
      </c>
      <c r="G49" s="1">
        <v>4</v>
      </c>
      <c r="H49" s="1">
        <v>2</v>
      </c>
      <c r="I49" s="1">
        <v>4</v>
      </c>
      <c r="J49" s="1">
        <v>4</v>
      </c>
      <c r="K49" s="1" t="s">
        <v>181</v>
      </c>
      <c r="L49" s="2">
        <v>44202</v>
      </c>
      <c r="M49" s="1"/>
      <c r="N49" s="1"/>
      <c r="O49" s="1"/>
    </row>
    <row r="50" spans="1:15" s="7" customFormat="1" ht="15" customHeight="1">
      <c r="A50" s="1" t="s">
        <v>1337</v>
      </c>
      <c r="B50" s="1" t="s">
        <v>1338</v>
      </c>
      <c r="C50" s="1" t="s">
        <v>170</v>
      </c>
      <c r="D50" s="1" t="s">
        <v>387</v>
      </c>
      <c r="E50" s="1"/>
      <c r="F50" s="1" t="s">
        <v>20</v>
      </c>
      <c r="G50" s="1">
        <v>3</v>
      </c>
      <c r="H50" s="1">
        <v>5</v>
      </c>
      <c r="I50" s="1">
        <v>5</v>
      </c>
      <c r="J50" s="1">
        <v>5</v>
      </c>
      <c r="K50" s="1" t="s">
        <v>392</v>
      </c>
      <c r="L50" s="2">
        <v>44198</v>
      </c>
      <c r="M50" s="1"/>
      <c r="N50" s="1"/>
      <c r="O50" s="1"/>
    </row>
    <row r="51" spans="1:15" s="7" customFormat="1" ht="15" customHeight="1">
      <c r="A51" s="1" t="s">
        <v>1339</v>
      </c>
      <c r="B51" s="1" t="s">
        <v>1340</v>
      </c>
      <c r="C51" s="1" t="s">
        <v>170</v>
      </c>
      <c r="D51" s="1" t="s">
        <v>387</v>
      </c>
      <c r="E51" s="1" t="s">
        <v>1341</v>
      </c>
      <c r="F51" s="1" t="s">
        <v>61</v>
      </c>
      <c r="G51" s="1">
        <v>1</v>
      </c>
      <c r="H51" s="1">
        <v>1</v>
      </c>
      <c r="I51" s="1">
        <v>2</v>
      </c>
      <c r="J51" s="1">
        <v>2</v>
      </c>
      <c r="K51" s="1" t="s">
        <v>181</v>
      </c>
      <c r="L51" s="1">
        <v>1</v>
      </c>
      <c r="M51" s="1"/>
      <c r="N51" s="1"/>
      <c r="O51" s="1"/>
    </row>
    <row r="52" spans="1:15" s="7" customFormat="1" ht="15" customHeight="1">
      <c r="A52" s="1" t="s">
        <v>112</v>
      </c>
      <c r="B52" s="1" t="s">
        <v>113</v>
      </c>
      <c r="C52" s="1" t="s">
        <v>114</v>
      </c>
      <c r="D52" s="1" t="s">
        <v>60</v>
      </c>
      <c r="E52" s="1" t="s">
        <v>60</v>
      </c>
      <c r="F52" s="1" t="s">
        <v>72</v>
      </c>
      <c r="G52" s="1">
        <v>6</v>
      </c>
      <c r="H52" s="1">
        <v>11</v>
      </c>
      <c r="I52" s="1">
        <v>10</v>
      </c>
      <c r="J52" s="1">
        <v>10</v>
      </c>
      <c r="K52" s="1" t="s">
        <v>59</v>
      </c>
      <c r="L52" s="1" t="s">
        <v>115</v>
      </c>
      <c r="M52" s="1"/>
      <c r="N52" s="1"/>
      <c r="O52" s="1"/>
    </row>
    <row r="53" spans="1:15" s="7" customFormat="1" ht="15" customHeight="1">
      <c r="A53" s="1" t="s">
        <v>350</v>
      </c>
      <c r="B53" s="1" t="s">
        <v>351</v>
      </c>
      <c r="C53" s="1" t="s">
        <v>190</v>
      </c>
      <c r="D53" s="1" t="s">
        <v>60</v>
      </c>
      <c r="E53" s="1"/>
      <c r="F53" s="1" t="s">
        <v>72</v>
      </c>
      <c r="G53" s="1">
        <v>24</v>
      </c>
      <c r="H53" s="1">
        <v>78</v>
      </c>
      <c r="I53" s="1">
        <v>64</v>
      </c>
      <c r="J53" s="1">
        <v>60</v>
      </c>
      <c r="K53" s="1"/>
      <c r="L53" s="1">
        <v>1</v>
      </c>
      <c r="M53" s="1"/>
      <c r="N53" s="1"/>
      <c r="O53" s="1"/>
    </row>
    <row r="54" spans="1:15" s="7" customFormat="1" ht="15" customHeight="1">
      <c r="A54" s="1" t="s">
        <v>1499</v>
      </c>
      <c r="B54" s="1" t="s">
        <v>1500</v>
      </c>
      <c r="C54" s="1" t="s">
        <v>304</v>
      </c>
      <c r="D54" s="1" t="s">
        <v>371</v>
      </c>
      <c r="E54" s="1" t="s">
        <v>387</v>
      </c>
      <c r="F54" s="1" t="s">
        <v>61</v>
      </c>
      <c r="G54" s="1">
        <v>0.5</v>
      </c>
      <c r="H54" s="1">
        <v>0.5</v>
      </c>
      <c r="I54" s="1">
        <v>1</v>
      </c>
      <c r="J54" s="1">
        <v>1</v>
      </c>
      <c r="K54" s="1" t="s">
        <v>603</v>
      </c>
      <c r="L54" s="1">
        <v>1</v>
      </c>
      <c r="M54" s="1"/>
      <c r="N54" s="1"/>
      <c r="O54" s="1"/>
    </row>
    <row r="55" spans="1:15" s="7" customFormat="1" ht="15" customHeight="1">
      <c r="A55" s="1" t="s">
        <v>151</v>
      </c>
      <c r="B55" s="1" t="s">
        <v>152</v>
      </c>
      <c r="C55" s="1" t="s">
        <v>101</v>
      </c>
      <c r="D55" s="1" t="s">
        <v>18</v>
      </c>
      <c r="E55" s="1" t="s">
        <v>60</v>
      </c>
      <c r="F55" s="1" t="s">
        <v>72</v>
      </c>
      <c r="G55" s="1">
        <v>7</v>
      </c>
      <c r="H55" s="1">
        <v>8</v>
      </c>
      <c r="I55" s="1">
        <v>7</v>
      </c>
      <c r="J55" s="1">
        <v>7</v>
      </c>
      <c r="K55" s="1" t="s">
        <v>59</v>
      </c>
      <c r="L55" s="1">
        <v>1</v>
      </c>
      <c r="M55" s="1"/>
      <c r="N55" s="1"/>
      <c r="O55" s="1"/>
    </row>
    <row r="56" spans="1:15" s="7" customFormat="1" ht="15" customHeight="1">
      <c r="A56" s="1" t="s">
        <v>287</v>
      </c>
      <c r="B56" s="1" t="s">
        <v>288</v>
      </c>
      <c r="C56" s="1" t="s">
        <v>289</v>
      </c>
      <c r="D56" s="1" t="s">
        <v>18</v>
      </c>
      <c r="E56" s="1" t="s">
        <v>60</v>
      </c>
      <c r="F56" s="1" t="s">
        <v>72</v>
      </c>
      <c r="G56" s="1">
        <v>6</v>
      </c>
      <c r="H56" s="1">
        <v>11</v>
      </c>
      <c r="I56" s="1">
        <v>8</v>
      </c>
      <c r="J56" s="1">
        <v>8</v>
      </c>
      <c r="K56" s="1" t="s">
        <v>98</v>
      </c>
      <c r="L56" s="1">
        <v>1</v>
      </c>
      <c r="M56" s="1"/>
      <c r="N56" s="1"/>
      <c r="O56" s="1"/>
    </row>
    <row r="57" spans="1:15" s="7" customFormat="1" ht="15" customHeight="1">
      <c r="A57" s="1" t="s">
        <v>290</v>
      </c>
      <c r="B57" s="1" t="s">
        <v>291</v>
      </c>
      <c r="C57" s="1" t="s">
        <v>289</v>
      </c>
      <c r="D57" s="1" t="s">
        <v>18</v>
      </c>
      <c r="E57" s="1" t="s">
        <v>60</v>
      </c>
      <c r="F57" s="1" t="s">
        <v>72</v>
      </c>
      <c r="G57" s="1" t="s">
        <v>193</v>
      </c>
      <c r="H57" s="1">
        <v>22</v>
      </c>
      <c r="I57" s="1">
        <v>17</v>
      </c>
      <c r="J57" s="1">
        <v>17</v>
      </c>
      <c r="K57" s="1" t="s">
        <v>98</v>
      </c>
      <c r="L57" s="2">
        <v>44206</v>
      </c>
      <c r="M57" s="1"/>
      <c r="N57" s="1"/>
      <c r="O57" s="1"/>
    </row>
    <row r="58" spans="1:15" s="7" customFormat="1" ht="15" customHeight="1">
      <c r="A58" s="1" t="s">
        <v>1206</v>
      </c>
      <c r="B58" s="1" t="s">
        <v>1207</v>
      </c>
      <c r="C58" s="1" t="s">
        <v>59</v>
      </c>
      <c r="D58" s="1" t="s">
        <v>60</v>
      </c>
      <c r="E58" s="1" t="s">
        <v>18</v>
      </c>
      <c r="F58" s="1" t="s">
        <v>20</v>
      </c>
      <c r="G58" s="1" t="s">
        <v>81</v>
      </c>
      <c r="H58" s="1">
        <v>12</v>
      </c>
      <c r="I58" s="1">
        <v>6</v>
      </c>
      <c r="J58" s="1">
        <v>6</v>
      </c>
      <c r="K58" s="1" t="s">
        <v>59</v>
      </c>
      <c r="L58" s="1" t="s">
        <v>124</v>
      </c>
      <c r="M58" s="1"/>
      <c r="N58" s="1"/>
      <c r="O58" s="1"/>
    </row>
    <row r="59" spans="1:15" s="7" customFormat="1" ht="15" customHeight="1">
      <c r="A59" s="1" t="s">
        <v>1131</v>
      </c>
      <c r="B59" s="1" t="s">
        <v>1132</v>
      </c>
      <c r="C59" s="1" t="s">
        <v>238</v>
      </c>
      <c r="D59" s="1" t="s">
        <v>1133</v>
      </c>
      <c r="E59" s="1" t="s">
        <v>1134</v>
      </c>
      <c r="F59" s="1" t="s">
        <v>61</v>
      </c>
      <c r="G59" s="1">
        <v>4</v>
      </c>
      <c r="H59" s="1">
        <v>5</v>
      </c>
      <c r="I59" s="1">
        <v>4</v>
      </c>
      <c r="J59" s="1">
        <v>4</v>
      </c>
      <c r="K59" s="1" t="s">
        <v>392</v>
      </c>
      <c r="L59" s="2">
        <v>44235</v>
      </c>
      <c r="M59" s="1"/>
      <c r="N59" s="1"/>
      <c r="O59" s="1"/>
    </row>
    <row r="60" spans="1:15" s="7" customFormat="1" ht="15" customHeight="1">
      <c r="A60" s="1" t="s">
        <v>122</v>
      </c>
      <c r="B60" s="1" t="s">
        <v>123</v>
      </c>
      <c r="C60" s="1" t="s">
        <v>59</v>
      </c>
      <c r="D60" s="1" t="s">
        <v>60</v>
      </c>
      <c r="E60" s="1"/>
      <c r="F60" s="1" t="s">
        <v>72</v>
      </c>
      <c r="G60" s="1">
        <v>3</v>
      </c>
      <c r="H60" s="1">
        <v>5</v>
      </c>
      <c r="I60" s="1">
        <v>3</v>
      </c>
      <c r="J60" s="1">
        <v>3</v>
      </c>
      <c r="K60" s="1" t="s">
        <v>59</v>
      </c>
      <c r="L60" s="1">
        <v>1</v>
      </c>
      <c r="M60" s="1"/>
      <c r="N60" s="1"/>
      <c r="O60" s="1"/>
    </row>
    <row r="61" spans="1:15" s="7" customFormat="1" ht="15" customHeight="1">
      <c r="A61" s="1" t="s">
        <v>447</v>
      </c>
      <c r="B61" s="1" t="s">
        <v>448</v>
      </c>
      <c r="C61" s="1" t="s">
        <v>435</v>
      </c>
      <c r="D61" s="1" t="s">
        <v>60</v>
      </c>
      <c r="E61" s="1"/>
      <c r="F61" s="12" t="s">
        <v>20</v>
      </c>
      <c r="G61" s="1" t="s">
        <v>81</v>
      </c>
      <c r="H61" s="1">
        <v>7</v>
      </c>
      <c r="I61" s="1">
        <v>8</v>
      </c>
      <c r="J61" s="1">
        <v>8</v>
      </c>
      <c r="K61" s="1"/>
      <c r="L61" s="1" t="s">
        <v>115</v>
      </c>
      <c r="M61" s="1"/>
      <c r="N61" s="1"/>
      <c r="O61" s="1"/>
    </row>
    <row r="62" spans="1:15" s="7" customFormat="1" ht="15" customHeight="1">
      <c r="A62" s="12" t="s">
        <v>1625</v>
      </c>
      <c r="B62" s="12" t="s">
        <v>1626</v>
      </c>
      <c r="C62" s="1" t="s">
        <v>435</v>
      </c>
      <c r="D62" s="1" t="s">
        <v>60</v>
      </c>
      <c r="E62" s="1"/>
      <c r="F62" s="12" t="s">
        <v>72</v>
      </c>
      <c r="G62" s="1"/>
      <c r="H62" s="1">
        <v>9</v>
      </c>
      <c r="I62" s="1">
        <v>10</v>
      </c>
      <c r="J62" s="1">
        <v>10</v>
      </c>
      <c r="K62" s="1" t="s">
        <v>98</v>
      </c>
      <c r="L62" s="1" t="s">
        <v>115</v>
      </c>
      <c r="M62" s="1"/>
      <c r="N62" s="1"/>
      <c r="O62" s="1"/>
    </row>
    <row r="63" spans="1:15" s="7" customFormat="1" ht="15" customHeight="1">
      <c r="A63" s="1" t="s">
        <v>1039</v>
      </c>
      <c r="B63" s="1" t="s">
        <v>1040</v>
      </c>
      <c r="C63" s="1" t="s">
        <v>304</v>
      </c>
      <c r="D63" s="1" t="s">
        <v>387</v>
      </c>
      <c r="E63" s="1"/>
      <c r="F63" s="1" t="s">
        <v>206</v>
      </c>
      <c r="G63" s="1">
        <v>0.5</v>
      </c>
      <c r="H63" s="1">
        <v>3</v>
      </c>
      <c r="I63" s="1">
        <v>3</v>
      </c>
      <c r="J63" s="1">
        <v>3</v>
      </c>
      <c r="K63" s="1" t="s">
        <v>392</v>
      </c>
      <c r="L63" s="2">
        <v>44198</v>
      </c>
      <c r="M63" s="1"/>
      <c r="N63" s="1"/>
      <c r="O63" s="1"/>
    </row>
    <row r="64" spans="1:15" s="7" customFormat="1" ht="15" customHeight="1">
      <c r="A64" s="1" t="s">
        <v>1035</v>
      </c>
      <c r="B64" s="1" t="s">
        <v>1036</v>
      </c>
      <c r="C64" s="1" t="s">
        <v>304</v>
      </c>
      <c r="D64" s="1" t="s">
        <v>387</v>
      </c>
      <c r="E64" s="1"/>
      <c r="F64" s="1" t="s">
        <v>206</v>
      </c>
      <c r="G64" s="1">
        <v>0.5</v>
      </c>
      <c r="H64" s="1">
        <v>0.5</v>
      </c>
      <c r="I64" s="1">
        <v>1</v>
      </c>
      <c r="J64" s="1">
        <v>1</v>
      </c>
      <c r="K64" s="1" t="s">
        <v>392</v>
      </c>
      <c r="L64" s="1">
        <v>1</v>
      </c>
      <c r="M64" s="1"/>
      <c r="N64" s="1"/>
      <c r="O64" s="1"/>
    </row>
    <row r="65" spans="1:15" s="7" customFormat="1" ht="15" customHeight="1">
      <c r="A65" s="1" t="s">
        <v>376</v>
      </c>
      <c r="B65" s="1" t="s">
        <v>377</v>
      </c>
      <c r="C65" s="1" t="s">
        <v>205</v>
      </c>
      <c r="D65" s="1" t="s">
        <v>60</v>
      </c>
      <c r="E65" s="1"/>
      <c r="F65" s="1" t="s">
        <v>72</v>
      </c>
      <c r="G65" s="1">
        <v>50</v>
      </c>
      <c r="H65" s="1">
        <v>177</v>
      </c>
      <c r="I65" s="1">
        <v>128</v>
      </c>
      <c r="J65" s="1">
        <v>60</v>
      </c>
      <c r="K65" s="1" t="s">
        <v>98</v>
      </c>
      <c r="L65" s="1">
        <v>1</v>
      </c>
      <c r="M65" s="1"/>
      <c r="N65" s="1"/>
      <c r="O65" s="1"/>
    </row>
    <row r="66" spans="1:15" s="7" customFormat="1" ht="15" customHeight="1">
      <c r="A66" s="1" t="s">
        <v>378</v>
      </c>
      <c r="B66" s="1" t="s">
        <v>379</v>
      </c>
      <c r="C66" s="1" t="s">
        <v>205</v>
      </c>
      <c r="D66" s="1" t="s">
        <v>60</v>
      </c>
      <c r="E66" s="1"/>
      <c r="F66" s="1" t="s">
        <v>72</v>
      </c>
      <c r="G66" s="1">
        <v>42</v>
      </c>
      <c r="H66" s="1">
        <v>139</v>
      </c>
      <c r="I66" s="1">
        <v>128</v>
      </c>
      <c r="J66" s="1">
        <v>60</v>
      </c>
      <c r="K66" s="1" t="s">
        <v>98</v>
      </c>
      <c r="L66" s="1">
        <v>1</v>
      </c>
      <c r="M66" s="1"/>
      <c r="N66" s="1"/>
      <c r="O66" s="1"/>
    </row>
    <row r="67" spans="1:15" s="7" customFormat="1" ht="15" customHeight="1">
      <c r="A67" s="1" t="s">
        <v>374</v>
      </c>
      <c r="B67" s="1" t="s">
        <v>375</v>
      </c>
      <c r="C67" s="1" t="s">
        <v>205</v>
      </c>
      <c r="D67" s="1" t="s">
        <v>60</v>
      </c>
      <c r="E67" s="1"/>
      <c r="F67" s="1" t="s">
        <v>72</v>
      </c>
      <c r="G67" s="1">
        <v>41</v>
      </c>
      <c r="H67" s="1">
        <v>121</v>
      </c>
      <c r="I67" s="1">
        <v>128</v>
      </c>
      <c r="J67" s="1">
        <v>60</v>
      </c>
      <c r="K67" s="1" t="s">
        <v>98</v>
      </c>
      <c r="L67" s="2">
        <v>44200</v>
      </c>
      <c r="M67" s="1"/>
      <c r="N67" s="1"/>
      <c r="O67" s="1"/>
    </row>
    <row r="68" spans="1:15" s="7" customFormat="1" ht="15" customHeight="1">
      <c r="A68" s="1" t="s">
        <v>1458</v>
      </c>
      <c r="B68" s="1" t="s">
        <v>1459</v>
      </c>
      <c r="C68" s="1" t="s">
        <v>304</v>
      </c>
      <c r="D68" s="1" t="s">
        <v>60</v>
      </c>
      <c r="E68" s="1"/>
      <c r="F68" s="1" t="s">
        <v>206</v>
      </c>
      <c r="G68" s="1">
        <v>1</v>
      </c>
      <c r="H68" s="1">
        <v>3</v>
      </c>
      <c r="I68" s="1">
        <v>3</v>
      </c>
      <c r="J68" s="1">
        <v>3</v>
      </c>
      <c r="K68" s="1" t="s">
        <v>627</v>
      </c>
      <c r="L68" s="2">
        <v>44198</v>
      </c>
      <c r="M68" s="1"/>
      <c r="N68" s="1"/>
      <c r="O68" s="1"/>
    </row>
    <row r="69" spans="1:15" s="7" customFormat="1" ht="15" customHeight="1">
      <c r="A69" s="1" t="s">
        <v>703</v>
      </c>
      <c r="B69" s="1" t="s">
        <v>704</v>
      </c>
      <c r="C69" s="1" t="s">
        <v>238</v>
      </c>
      <c r="D69" s="1" t="s">
        <v>602</v>
      </c>
      <c r="E69" s="1"/>
      <c r="F69" s="1" t="s">
        <v>72</v>
      </c>
      <c r="G69" s="1">
        <v>7</v>
      </c>
      <c r="H69" s="1">
        <v>8</v>
      </c>
      <c r="I69" s="1">
        <v>9</v>
      </c>
      <c r="J69" s="1">
        <v>9</v>
      </c>
      <c r="K69" s="1" t="s">
        <v>392</v>
      </c>
      <c r="L69" s="2">
        <v>44201</v>
      </c>
      <c r="M69" s="1"/>
      <c r="N69" s="1"/>
      <c r="O69" s="1"/>
    </row>
    <row r="70" spans="1:15" s="7" customFormat="1" ht="15" customHeight="1">
      <c r="A70" s="1" t="s">
        <v>705</v>
      </c>
      <c r="B70" s="1" t="s">
        <v>706</v>
      </c>
      <c r="C70" s="1" t="s">
        <v>238</v>
      </c>
      <c r="D70" s="1" t="s">
        <v>602</v>
      </c>
      <c r="E70" s="1"/>
      <c r="F70" s="1" t="s">
        <v>72</v>
      </c>
      <c r="G70" s="1" t="s">
        <v>81</v>
      </c>
      <c r="H70" s="1">
        <v>11</v>
      </c>
      <c r="I70" s="1">
        <v>12</v>
      </c>
      <c r="J70" s="1">
        <v>12</v>
      </c>
      <c r="K70" s="1" t="s">
        <v>392</v>
      </c>
      <c r="L70" s="1" t="s">
        <v>344</v>
      </c>
      <c r="M70" s="1"/>
      <c r="N70" s="1"/>
      <c r="O70" s="1"/>
    </row>
    <row r="71" spans="1:15" s="7" customFormat="1" ht="15" customHeight="1">
      <c r="A71" s="1" t="s">
        <v>249</v>
      </c>
      <c r="B71" s="1" t="s">
        <v>250</v>
      </c>
      <c r="C71" s="1" t="s">
        <v>251</v>
      </c>
      <c r="D71" s="1" t="s">
        <v>60</v>
      </c>
      <c r="E71" s="1" t="s">
        <v>46</v>
      </c>
      <c r="F71" s="1" t="s">
        <v>72</v>
      </c>
      <c r="G71" s="1">
        <v>19</v>
      </c>
      <c r="H71" s="1">
        <v>23</v>
      </c>
      <c r="I71" s="1">
        <v>25</v>
      </c>
      <c r="J71" s="1">
        <v>25</v>
      </c>
      <c r="K71" s="1"/>
      <c r="L71" s="1">
        <v>1</v>
      </c>
      <c r="M71" s="1" t="s">
        <v>244</v>
      </c>
      <c r="N71" s="1"/>
      <c r="O71" s="1"/>
    </row>
    <row r="72" spans="1:15" s="7" customFormat="1" ht="15" customHeight="1">
      <c r="A72" s="1" t="s">
        <v>241</v>
      </c>
      <c r="B72" s="1" t="s">
        <v>242</v>
      </c>
      <c r="C72" s="1" t="s">
        <v>243</v>
      </c>
      <c r="D72" s="1" t="s">
        <v>60</v>
      </c>
      <c r="E72" s="1" t="s">
        <v>18</v>
      </c>
      <c r="F72" s="1" t="s">
        <v>72</v>
      </c>
      <c r="G72" s="1">
        <v>17</v>
      </c>
      <c r="H72" s="1">
        <v>19</v>
      </c>
      <c r="I72" s="1">
        <v>25</v>
      </c>
      <c r="J72" s="1">
        <v>25</v>
      </c>
      <c r="K72" s="1"/>
      <c r="L72" s="1">
        <v>1</v>
      </c>
      <c r="M72" s="1"/>
      <c r="N72" s="1"/>
      <c r="O72" s="1"/>
    </row>
    <row r="73" spans="1:15" s="7" customFormat="1" ht="15" customHeight="1">
      <c r="A73" s="1" t="s">
        <v>245</v>
      </c>
      <c r="B73" s="1" t="s">
        <v>246</v>
      </c>
      <c r="C73" s="1" t="s">
        <v>247</v>
      </c>
      <c r="D73" s="1" t="s">
        <v>60</v>
      </c>
      <c r="E73" s="1" t="s">
        <v>248</v>
      </c>
      <c r="F73" s="1" t="s">
        <v>72</v>
      </c>
      <c r="G73" s="1">
        <v>15</v>
      </c>
      <c r="H73" s="1">
        <v>16</v>
      </c>
      <c r="I73" s="1">
        <v>20</v>
      </c>
      <c r="J73" s="1">
        <v>20</v>
      </c>
      <c r="K73" s="1"/>
      <c r="L73" s="1">
        <v>1</v>
      </c>
      <c r="M73" s="1"/>
      <c r="N73" s="1"/>
      <c r="O73" s="1"/>
    </row>
    <row r="74" spans="1:15" s="7" customFormat="1" ht="15" customHeight="1">
      <c r="A74" s="1" t="s">
        <v>772</v>
      </c>
      <c r="B74" s="1" t="s">
        <v>773</v>
      </c>
      <c r="C74" s="1" t="s">
        <v>774</v>
      </c>
      <c r="D74" s="1" t="s">
        <v>324</v>
      </c>
      <c r="E74" s="1"/>
      <c r="F74" s="1" t="s">
        <v>20</v>
      </c>
      <c r="G74" s="1">
        <v>9</v>
      </c>
      <c r="H74" s="1">
        <v>9</v>
      </c>
      <c r="I74" s="1">
        <v>11</v>
      </c>
      <c r="J74" s="1">
        <v>11</v>
      </c>
      <c r="K74" s="1"/>
      <c r="L74" s="1">
        <v>1</v>
      </c>
      <c r="M74" s="1"/>
      <c r="N74" s="1"/>
      <c r="O74" s="1"/>
    </row>
    <row r="75" spans="1:15" s="7" customFormat="1" ht="15" customHeight="1">
      <c r="A75" s="1" t="s">
        <v>775</v>
      </c>
      <c r="B75" s="1" t="s">
        <v>776</v>
      </c>
      <c r="C75" s="1" t="s">
        <v>774</v>
      </c>
      <c r="D75" s="1" t="s">
        <v>324</v>
      </c>
      <c r="E75" s="1"/>
      <c r="F75" s="1" t="s">
        <v>72</v>
      </c>
      <c r="G75" s="1" t="s">
        <v>81</v>
      </c>
      <c r="H75" s="1">
        <v>17</v>
      </c>
      <c r="I75" s="1">
        <v>20</v>
      </c>
      <c r="J75" s="1">
        <v>20</v>
      </c>
      <c r="K75" s="1"/>
      <c r="L75" s="2">
        <v>44202</v>
      </c>
      <c r="M75" s="1"/>
      <c r="N75" s="1"/>
      <c r="O75" s="1"/>
    </row>
    <row r="76" spans="1:15" s="7" customFormat="1" ht="15" customHeight="1">
      <c r="A76" s="1" t="s">
        <v>1587</v>
      </c>
      <c r="B76" s="1" t="s">
        <v>1588</v>
      </c>
      <c r="C76" s="1" t="s">
        <v>1589</v>
      </c>
      <c r="D76" s="1" t="s">
        <v>60</v>
      </c>
      <c r="E76" s="1"/>
      <c r="F76" s="1" t="s">
        <v>72</v>
      </c>
      <c r="G76" s="1">
        <v>18</v>
      </c>
      <c r="H76" s="1">
        <v>23</v>
      </c>
      <c r="I76" s="1">
        <v>20</v>
      </c>
      <c r="J76" s="1">
        <v>20</v>
      </c>
      <c r="K76" s="1" t="s">
        <v>98</v>
      </c>
      <c r="L76" s="1">
        <v>1</v>
      </c>
      <c r="M76" s="1"/>
      <c r="N76" s="1"/>
      <c r="O76" s="1"/>
    </row>
    <row r="77" spans="1:15" s="7" customFormat="1" ht="15" customHeight="1">
      <c r="A77" s="1" t="s">
        <v>252</v>
      </c>
      <c r="B77" s="1" t="s">
        <v>253</v>
      </c>
      <c r="C77" s="1" t="s">
        <v>254</v>
      </c>
      <c r="D77" s="1" t="s">
        <v>60</v>
      </c>
      <c r="E77" s="1" t="s">
        <v>255</v>
      </c>
      <c r="F77" s="1" t="s">
        <v>72</v>
      </c>
      <c r="G77" s="1">
        <v>15</v>
      </c>
      <c r="H77" s="1">
        <v>16</v>
      </c>
      <c r="I77" s="1">
        <v>20</v>
      </c>
      <c r="J77" s="1">
        <v>20</v>
      </c>
      <c r="K77" s="1"/>
      <c r="L77" s="1" t="s">
        <v>124</v>
      </c>
      <c r="M77" s="1"/>
      <c r="N77" s="1"/>
      <c r="O77" s="1"/>
    </row>
    <row r="78" spans="1:15" s="7" customFormat="1" ht="15" customHeight="1">
      <c r="A78" s="1" t="s">
        <v>452</v>
      </c>
      <c r="B78" s="1" t="s">
        <v>453</v>
      </c>
      <c r="C78" s="1" t="s">
        <v>446</v>
      </c>
      <c r="D78" s="1" t="s">
        <v>454</v>
      </c>
      <c r="E78" s="1" t="s">
        <v>60</v>
      </c>
      <c r="F78" s="1" t="s">
        <v>72</v>
      </c>
      <c r="G78" s="1" t="s">
        <v>81</v>
      </c>
      <c r="H78" s="1">
        <v>19</v>
      </c>
      <c r="I78" s="1">
        <v>22</v>
      </c>
      <c r="J78" s="1">
        <v>22</v>
      </c>
      <c r="K78" s="1" t="s">
        <v>455</v>
      </c>
      <c r="L78" s="1">
        <v>1</v>
      </c>
      <c r="M78" s="1"/>
      <c r="N78" s="1"/>
      <c r="O78" s="1"/>
    </row>
    <row r="79" spans="1:15" s="7" customFormat="1" ht="15" customHeight="1">
      <c r="A79" s="1" t="s">
        <v>149</v>
      </c>
      <c r="B79" s="1" t="s">
        <v>150</v>
      </c>
      <c r="C79" s="1" t="s">
        <v>59</v>
      </c>
      <c r="D79" s="1" t="s">
        <v>60</v>
      </c>
      <c r="E79" s="1"/>
      <c r="F79" s="1" t="s">
        <v>72</v>
      </c>
      <c r="G79" s="1">
        <v>16</v>
      </c>
      <c r="H79" s="1">
        <v>23</v>
      </c>
      <c r="I79" s="1">
        <v>17</v>
      </c>
      <c r="J79" s="1">
        <v>17</v>
      </c>
      <c r="K79" s="1" t="s">
        <v>59</v>
      </c>
      <c r="L79" s="1">
        <v>1</v>
      </c>
      <c r="M79" s="1"/>
      <c r="N79" s="1"/>
      <c r="O79" s="1"/>
    </row>
    <row r="80" spans="1:15" s="7" customFormat="1" ht="15" customHeight="1">
      <c r="A80" s="1" t="s">
        <v>444</v>
      </c>
      <c r="B80" s="1" t="s">
        <v>445</v>
      </c>
      <c r="C80" s="1" t="s">
        <v>446</v>
      </c>
      <c r="D80" s="1" t="s">
        <v>60</v>
      </c>
      <c r="E80" s="1"/>
      <c r="F80" s="1" t="s">
        <v>61</v>
      </c>
      <c r="G80" s="1" t="s">
        <v>81</v>
      </c>
      <c r="H80" s="1">
        <v>7</v>
      </c>
      <c r="I80" s="1">
        <v>7</v>
      </c>
      <c r="J80" s="1">
        <v>7</v>
      </c>
      <c r="K80" s="1" t="s">
        <v>429</v>
      </c>
      <c r="L80" s="1" t="s">
        <v>358</v>
      </c>
      <c r="M80" s="1"/>
      <c r="N80" s="1"/>
      <c r="O80" s="1"/>
    </row>
    <row r="81" spans="1:15" s="7" customFormat="1" ht="15" customHeight="1">
      <c r="A81" s="1" t="s">
        <v>431</v>
      </c>
      <c r="B81" s="1" t="s">
        <v>432</v>
      </c>
      <c r="C81" s="1" t="s">
        <v>428</v>
      </c>
      <c r="D81" s="1" t="s">
        <v>60</v>
      </c>
      <c r="E81" s="1"/>
      <c r="F81" s="1" t="s">
        <v>72</v>
      </c>
      <c r="G81" s="1" t="s">
        <v>81</v>
      </c>
      <c r="H81" s="1">
        <v>6</v>
      </c>
      <c r="I81" s="1">
        <v>6</v>
      </c>
      <c r="J81" s="1">
        <v>6</v>
      </c>
      <c r="K81" s="1" t="s">
        <v>429</v>
      </c>
      <c r="L81" s="1" t="s">
        <v>115</v>
      </c>
      <c r="M81" s="1"/>
      <c r="N81" s="1"/>
      <c r="O81" s="1"/>
    </row>
    <row r="82" spans="1:15" s="7" customFormat="1" ht="15" customHeight="1">
      <c r="A82" s="1" t="s">
        <v>356</v>
      </c>
      <c r="B82" s="1" t="s">
        <v>357</v>
      </c>
      <c r="C82" s="1" t="s">
        <v>55</v>
      </c>
      <c r="D82" s="1" t="s">
        <v>324</v>
      </c>
      <c r="E82" s="1"/>
      <c r="F82" s="1" t="s">
        <v>206</v>
      </c>
      <c r="G82" s="1">
        <v>6</v>
      </c>
      <c r="H82" s="1">
        <v>12</v>
      </c>
      <c r="I82" s="1">
        <v>8</v>
      </c>
      <c r="J82" s="1">
        <v>8</v>
      </c>
      <c r="K82" s="1"/>
      <c r="L82" s="1">
        <v>1</v>
      </c>
      <c r="M82" s="1"/>
      <c r="N82" s="1"/>
      <c r="O82" s="1"/>
    </row>
    <row r="83" spans="1:15" s="7" customFormat="1" ht="15" customHeight="1">
      <c r="A83" s="1" t="s">
        <v>905</v>
      </c>
      <c r="B83" s="1" t="s">
        <v>906</v>
      </c>
      <c r="C83" s="1" t="s">
        <v>96</v>
      </c>
      <c r="D83" s="1" t="s">
        <v>18</v>
      </c>
      <c r="E83" s="1" t="s">
        <v>907</v>
      </c>
      <c r="F83" s="1" t="s">
        <v>72</v>
      </c>
      <c r="G83" s="1">
        <v>9</v>
      </c>
      <c r="H83" s="1">
        <v>7</v>
      </c>
      <c r="I83" s="1">
        <v>6</v>
      </c>
      <c r="J83" s="1">
        <v>6</v>
      </c>
      <c r="K83" s="1"/>
      <c r="L83" s="1" t="s">
        <v>65</v>
      </c>
      <c r="M83" s="1"/>
      <c r="N83" s="1"/>
      <c r="O83" s="1"/>
    </row>
    <row r="84" spans="1:15" s="7" customFormat="1" ht="15" customHeight="1">
      <c r="A84" s="1" t="s">
        <v>969</v>
      </c>
      <c r="B84" s="1" t="s">
        <v>970</v>
      </c>
      <c r="C84" s="1" t="s">
        <v>304</v>
      </c>
      <c r="D84" s="1" t="s">
        <v>971</v>
      </c>
      <c r="E84" s="1" t="s">
        <v>324</v>
      </c>
      <c r="F84" s="1" t="s">
        <v>206</v>
      </c>
      <c r="G84" s="1">
        <v>2</v>
      </c>
      <c r="H84" s="1">
        <v>4</v>
      </c>
      <c r="I84" s="1">
        <v>4</v>
      </c>
      <c r="J84" s="1">
        <v>4</v>
      </c>
      <c r="K84" s="1" t="s">
        <v>392</v>
      </c>
      <c r="L84" s="1">
        <v>1</v>
      </c>
      <c r="M84" s="1"/>
      <c r="N84" s="1"/>
      <c r="O84" s="1"/>
    </row>
    <row r="85" spans="1:15" s="7" customFormat="1" ht="15" customHeight="1">
      <c r="A85" s="1" t="s">
        <v>972</v>
      </c>
      <c r="B85" s="1" t="s">
        <v>973</v>
      </c>
      <c r="C85" s="1" t="s">
        <v>304</v>
      </c>
      <c r="D85" s="1" t="s">
        <v>971</v>
      </c>
      <c r="E85" s="1" t="s">
        <v>324</v>
      </c>
      <c r="F85" s="1" t="s">
        <v>61</v>
      </c>
      <c r="G85" s="1" t="s">
        <v>81</v>
      </c>
      <c r="H85" s="1">
        <v>7</v>
      </c>
      <c r="I85" s="1">
        <v>8</v>
      </c>
      <c r="J85" s="1">
        <v>8</v>
      </c>
      <c r="K85" s="1" t="s">
        <v>392</v>
      </c>
      <c r="L85" s="2">
        <v>44198</v>
      </c>
      <c r="M85" s="1"/>
      <c r="N85" s="1"/>
      <c r="O85" s="1"/>
    </row>
    <row r="86" spans="1:15" s="7" customFormat="1" ht="15" customHeight="1">
      <c r="A86" s="1" t="s">
        <v>359</v>
      </c>
      <c r="B86" s="1" t="s">
        <v>360</v>
      </c>
      <c r="C86" s="1" t="s">
        <v>55</v>
      </c>
      <c r="D86" s="1" t="s">
        <v>324</v>
      </c>
      <c r="E86" s="1"/>
      <c r="F86" s="1" t="s">
        <v>61</v>
      </c>
      <c r="G86" s="1">
        <v>4</v>
      </c>
      <c r="H86" s="1">
        <v>4</v>
      </c>
      <c r="I86" s="1">
        <v>4</v>
      </c>
      <c r="J86" s="1">
        <v>4</v>
      </c>
      <c r="K86" s="1"/>
      <c r="L86" s="1" t="s">
        <v>56</v>
      </c>
      <c r="M86" s="1"/>
      <c r="N86" s="1"/>
      <c r="O86" s="1"/>
    </row>
    <row r="87" spans="1:15" s="7" customFormat="1" ht="15" customHeight="1">
      <c r="A87" s="1" t="s">
        <v>1487</v>
      </c>
      <c r="B87" s="1" t="s">
        <v>1488</v>
      </c>
      <c r="C87" s="1" t="s">
        <v>304</v>
      </c>
      <c r="D87" s="1" t="s">
        <v>371</v>
      </c>
      <c r="E87" s="1" t="s">
        <v>387</v>
      </c>
      <c r="F87" s="1" t="s">
        <v>61</v>
      </c>
      <c r="G87" s="1">
        <v>2</v>
      </c>
      <c r="H87" s="1">
        <v>4</v>
      </c>
      <c r="I87" s="1">
        <v>5</v>
      </c>
      <c r="J87" s="1">
        <v>5</v>
      </c>
      <c r="K87" s="1" t="s">
        <v>392</v>
      </c>
      <c r="L87" s="1">
        <v>1</v>
      </c>
      <c r="M87" s="1"/>
      <c r="N87" s="1"/>
      <c r="O87" s="1"/>
    </row>
    <row r="88" spans="1:15" s="7" customFormat="1" ht="15" customHeight="1">
      <c r="A88" s="1" t="s">
        <v>87</v>
      </c>
      <c r="B88" s="1" t="s">
        <v>88</v>
      </c>
      <c r="C88" s="1" t="s">
        <v>59</v>
      </c>
      <c r="D88" s="1" t="s">
        <v>60</v>
      </c>
      <c r="E88" s="1"/>
      <c r="F88" s="1" t="s">
        <v>72</v>
      </c>
      <c r="G88" s="1" t="s">
        <v>62</v>
      </c>
      <c r="H88" s="1">
        <v>37</v>
      </c>
      <c r="I88" s="1" t="s">
        <v>62</v>
      </c>
      <c r="J88" s="1">
        <v>30</v>
      </c>
      <c r="K88" s="1" t="s">
        <v>59</v>
      </c>
      <c r="L88" s="1" t="s">
        <v>56</v>
      </c>
      <c r="M88" s="1"/>
      <c r="N88" s="1"/>
      <c r="O88" s="1"/>
    </row>
    <row r="89" spans="1:15" s="7" customFormat="1" ht="15" customHeight="1">
      <c r="A89" s="1" t="s">
        <v>92</v>
      </c>
      <c r="B89" s="1" t="s">
        <v>93</v>
      </c>
      <c r="C89" s="1" t="s">
        <v>59</v>
      </c>
      <c r="D89" s="1" t="s">
        <v>60</v>
      </c>
      <c r="E89" s="1"/>
      <c r="F89" s="1" t="s">
        <v>72</v>
      </c>
      <c r="G89" s="1" t="s">
        <v>62</v>
      </c>
      <c r="H89" s="1">
        <v>47</v>
      </c>
      <c r="I89" s="1" t="s">
        <v>62</v>
      </c>
      <c r="J89" s="1">
        <v>30</v>
      </c>
      <c r="K89" s="1" t="s">
        <v>59</v>
      </c>
      <c r="L89" s="1" t="s">
        <v>91</v>
      </c>
      <c r="M89" s="1"/>
      <c r="N89" s="1"/>
      <c r="O89" s="1"/>
    </row>
    <row r="90" spans="1:15" s="7" customFormat="1" ht="15" customHeight="1">
      <c r="A90" s="1" t="s">
        <v>89</v>
      </c>
      <c r="B90" s="1" t="s">
        <v>90</v>
      </c>
      <c r="C90" s="1" t="s">
        <v>59</v>
      </c>
      <c r="D90" s="1" t="s">
        <v>60</v>
      </c>
      <c r="E90" s="1"/>
      <c r="F90" s="1" t="s">
        <v>72</v>
      </c>
      <c r="G90" s="1" t="s">
        <v>62</v>
      </c>
      <c r="H90" s="1">
        <v>47</v>
      </c>
      <c r="I90" s="1" t="s">
        <v>62</v>
      </c>
      <c r="J90" s="1">
        <v>30</v>
      </c>
      <c r="K90" s="1" t="s">
        <v>59</v>
      </c>
      <c r="L90" s="1">
        <v>1</v>
      </c>
      <c r="M90" s="1"/>
      <c r="N90" s="1"/>
      <c r="O90" s="1"/>
    </row>
    <row r="91" spans="1:15" s="7" customFormat="1" ht="15" customHeight="1">
      <c r="A91" s="1" t="s">
        <v>1511</v>
      </c>
      <c r="B91" s="1" t="s">
        <v>1512</v>
      </c>
      <c r="C91" s="1" t="s">
        <v>238</v>
      </c>
      <c r="D91" s="1" t="s">
        <v>387</v>
      </c>
      <c r="E91" s="1"/>
      <c r="F91" s="1" t="s">
        <v>20</v>
      </c>
      <c r="G91" s="1">
        <v>5</v>
      </c>
      <c r="H91" s="1">
        <v>7</v>
      </c>
      <c r="I91" s="1">
        <v>8</v>
      </c>
      <c r="J91" s="1">
        <v>8</v>
      </c>
      <c r="K91" s="1" t="s">
        <v>98</v>
      </c>
      <c r="L91" s="2">
        <v>44200</v>
      </c>
      <c r="M91" s="1"/>
      <c r="N91" s="1"/>
      <c r="O91" s="1"/>
    </row>
    <row r="92" spans="1:15" s="7" customFormat="1" ht="15" customHeight="1">
      <c r="A92" s="1" t="s">
        <v>1513</v>
      </c>
      <c r="B92" s="1" t="s">
        <v>1514</v>
      </c>
      <c r="C92" s="1" t="s">
        <v>683</v>
      </c>
      <c r="D92" s="1" t="s">
        <v>32</v>
      </c>
      <c r="E92" s="1" t="s">
        <v>488</v>
      </c>
      <c r="F92" s="1" t="s">
        <v>72</v>
      </c>
      <c r="G92" s="1">
        <v>6</v>
      </c>
      <c r="H92" s="1">
        <v>15</v>
      </c>
      <c r="I92" s="1">
        <v>8</v>
      </c>
      <c r="J92" s="1">
        <v>8</v>
      </c>
      <c r="K92" s="1" t="s">
        <v>98</v>
      </c>
      <c r="L92" s="1">
        <v>1</v>
      </c>
      <c r="M92" s="1"/>
      <c r="N92" s="1"/>
      <c r="O92" s="1"/>
    </row>
    <row r="93" spans="1:15" s="7" customFormat="1" ht="15" customHeight="1">
      <c r="A93" s="1" t="s">
        <v>1364</v>
      </c>
      <c r="B93" s="1" t="s">
        <v>1365</v>
      </c>
      <c r="C93" s="1" t="s">
        <v>1366</v>
      </c>
      <c r="D93" s="1" t="s">
        <v>387</v>
      </c>
      <c r="E93" s="1" t="s">
        <v>371</v>
      </c>
      <c r="F93" s="1" t="s">
        <v>20</v>
      </c>
      <c r="G93" s="1">
        <v>10</v>
      </c>
      <c r="H93" s="1">
        <v>11</v>
      </c>
      <c r="I93" s="1">
        <v>8</v>
      </c>
      <c r="J93" s="1">
        <v>8</v>
      </c>
      <c r="K93" s="1" t="s">
        <v>98</v>
      </c>
      <c r="L93" s="1">
        <v>1</v>
      </c>
      <c r="M93" s="1"/>
      <c r="N93" s="1" t="s">
        <v>1360</v>
      </c>
      <c r="O93" s="1" t="s">
        <v>1361</v>
      </c>
    </row>
    <row r="94" spans="1:15" s="7" customFormat="1" ht="15" customHeight="1">
      <c r="A94" s="1" t="s">
        <v>1208</v>
      </c>
      <c r="B94" s="1" t="s">
        <v>1209</v>
      </c>
      <c r="C94" s="1" t="s">
        <v>59</v>
      </c>
      <c r="D94" s="1" t="s">
        <v>60</v>
      </c>
      <c r="E94" s="1"/>
      <c r="F94" s="1" t="s">
        <v>20</v>
      </c>
      <c r="G94" s="1" t="s">
        <v>81</v>
      </c>
      <c r="H94" s="1">
        <v>14</v>
      </c>
      <c r="I94" s="1">
        <v>8</v>
      </c>
      <c r="J94" s="1">
        <v>8</v>
      </c>
      <c r="K94" s="1" t="s">
        <v>59</v>
      </c>
      <c r="L94" s="2">
        <v>44216</v>
      </c>
      <c r="M94" s="1"/>
      <c r="N94" s="1"/>
      <c r="O94" s="1"/>
    </row>
    <row r="95" spans="1:15" s="7" customFormat="1" ht="15" customHeight="1">
      <c r="A95" s="1" t="s">
        <v>1210</v>
      </c>
      <c r="B95" s="1" t="s">
        <v>1211</v>
      </c>
      <c r="C95" s="1" t="s">
        <v>59</v>
      </c>
      <c r="D95" s="1" t="s">
        <v>60</v>
      </c>
      <c r="E95" s="1"/>
      <c r="F95" s="1" t="s">
        <v>20</v>
      </c>
      <c r="G95" s="1" t="s">
        <v>81</v>
      </c>
      <c r="H95" s="1">
        <v>48</v>
      </c>
      <c r="I95" s="1">
        <v>35</v>
      </c>
      <c r="J95" s="1">
        <v>35</v>
      </c>
      <c r="K95" s="1" t="s">
        <v>59</v>
      </c>
      <c r="L95" s="2">
        <v>44216</v>
      </c>
      <c r="M95" s="1"/>
      <c r="N95" s="1"/>
      <c r="O95" s="1"/>
    </row>
    <row r="96" spans="1:15" s="7" customFormat="1" ht="15" customHeight="1">
      <c r="A96" s="1" t="s">
        <v>1212</v>
      </c>
      <c r="B96" s="1" t="s">
        <v>1213</v>
      </c>
      <c r="C96" s="1" t="s">
        <v>59</v>
      </c>
      <c r="D96" s="1" t="s">
        <v>60</v>
      </c>
      <c r="E96" s="1"/>
      <c r="F96" s="1" t="s">
        <v>20</v>
      </c>
      <c r="G96" s="1" t="s">
        <v>81</v>
      </c>
      <c r="H96" s="1">
        <v>37</v>
      </c>
      <c r="I96" s="1">
        <v>25</v>
      </c>
      <c r="J96" s="1">
        <v>25</v>
      </c>
      <c r="K96" s="1" t="s">
        <v>59</v>
      </c>
      <c r="L96" s="2">
        <v>44231</v>
      </c>
      <c r="M96" s="1"/>
      <c r="N96" s="1"/>
      <c r="O96" s="1"/>
    </row>
    <row r="97" spans="1:15" s="7" customFormat="1" ht="15" customHeight="1">
      <c r="A97" s="1" t="s">
        <v>777</v>
      </c>
      <c r="B97" s="1" t="s">
        <v>778</v>
      </c>
      <c r="C97" s="1" t="s">
        <v>779</v>
      </c>
      <c r="D97" s="1" t="s">
        <v>226</v>
      </c>
      <c r="E97" s="1"/>
      <c r="F97" s="1" t="s">
        <v>72</v>
      </c>
      <c r="G97" s="1">
        <v>7</v>
      </c>
      <c r="H97" s="1">
        <v>8</v>
      </c>
      <c r="I97" s="1">
        <v>2</v>
      </c>
      <c r="J97" s="1">
        <v>6</v>
      </c>
      <c r="K97" s="1" t="s">
        <v>780</v>
      </c>
      <c r="L97" s="1" t="s">
        <v>212</v>
      </c>
      <c r="M97" s="1"/>
      <c r="N97" s="1"/>
      <c r="O97" s="1"/>
    </row>
    <row r="98" spans="1:15" s="7" customFormat="1" ht="15" customHeight="1">
      <c r="A98" s="1" t="s">
        <v>1523</v>
      </c>
      <c r="B98" s="1" t="s">
        <v>1524</v>
      </c>
      <c r="C98" s="1" t="s">
        <v>161</v>
      </c>
      <c r="D98" s="1" t="s">
        <v>862</v>
      </c>
      <c r="E98" s="1"/>
      <c r="F98" s="1" t="s">
        <v>20</v>
      </c>
      <c r="G98" s="1">
        <v>5</v>
      </c>
      <c r="H98" s="1">
        <v>7</v>
      </c>
      <c r="I98" s="1">
        <v>6</v>
      </c>
      <c r="J98" s="1">
        <v>6</v>
      </c>
      <c r="K98" s="1" t="s">
        <v>98</v>
      </c>
      <c r="L98" s="1">
        <v>1</v>
      </c>
      <c r="M98" s="1"/>
      <c r="N98" s="1" t="s">
        <v>1262</v>
      </c>
      <c r="O98" s="1" t="s">
        <v>1263</v>
      </c>
    </row>
    <row r="99" spans="1:15" s="7" customFormat="1" ht="15" customHeight="1">
      <c r="A99" s="1" t="s">
        <v>1260</v>
      </c>
      <c r="B99" s="1" t="s">
        <v>1261</v>
      </c>
      <c r="C99" s="1" t="s">
        <v>298</v>
      </c>
      <c r="D99" s="1" t="s">
        <v>324</v>
      </c>
      <c r="E99" s="1"/>
      <c r="F99" s="1" t="s">
        <v>72</v>
      </c>
      <c r="G99" s="1">
        <v>9</v>
      </c>
      <c r="H99" s="1">
        <v>11</v>
      </c>
      <c r="I99" s="1">
        <v>7</v>
      </c>
      <c r="J99" s="1">
        <v>7</v>
      </c>
      <c r="K99" s="1" t="s">
        <v>98</v>
      </c>
      <c r="L99" s="1">
        <v>1</v>
      </c>
      <c r="M99" s="1"/>
      <c r="N99" s="1"/>
      <c r="O99" s="1"/>
    </row>
    <row r="100" spans="1:15" s="7" customFormat="1" ht="15" customHeight="1">
      <c r="A100" s="1" t="s">
        <v>1179</v>
      </c>
      <c r="B100" s="1" t="s">
        <v>1180</v>
      </c>
      <c r="C100" s="1" t="s">
        <v>59</v>
      </c>
      <c r="D100" s="1" t="s">
        <v>60</v>
      </c>
      <c r="E100" s="1"/>
      <c r="F100" s="1" t="s">
        <v>20</v>
      </c>
      <c r="G100" s="1">
        <v>3</v>
      </c>
      <c r="H100" s="1">
        <v>5</v>
      </c>
      <c r="I100" s="1">
        <v>4</v>
      </c>
      <c r="J100" s="1">
        <v>4</v>
      </c>
      <c r="K100" s="1" t="s">
        <v>59</v>
      </c>
      <c r="L100" s="2">
        <v>44198</v>
      </c>
      <c r="M100" s="1"/>
      <c r="N100" s="1"/>
      <c r="O100" s="1"/>
    </row>
    <row r="101" spans="1:15" s="7" customFormat="1" ht="15" customHeight="1">
      <c r="A101" s="1" t="s">
        <v>1181</v>
      </c>
      <c r="B101" s="1" t="s">
        <v>1182</v>
      </c>
      <c r="C101" s="1" t="s">
        <v>59</v>
      </c>
      <c r="D101" s="1" t="s">
        <v>60</v>
      </c>
      <c r="E101" s="1"/>
      <c r="F101" s="1" t="s">
        <v>72</v>
      </c>
      <c r="G101" s="1" t="s">
        <v>81</v>
      </c>
      <c r="H101" s="1">
        <v>10</v>
      </c>
      <c r="I101" s="1">
        <v>8</v>
      </c>
      <c r="J101" s="1">
        <v>8</v>
      </c>
      <c r="K101" s="1" t="s">
        <v>59</v>
      </c>
      <c r="L101" s="1">
        <v>1</v>
      </c>
      <c r="M101" s="1"/>
      <c r="N101" s="1"/>
      <c r="O101" s="1"/>
    </row>
    <row r="102" spans="1:15" s="7" customFormat="1" ht="15" customHeight="1">
      <c r="A102" s="1" t="s">
        <v>1183</v>
      </c>
      <c r="B102" s="1" t="s">
        <v>1184</v>
      </c>
      <c r="C102" s="1" t="s">
        <v>59</v>
      </c>
      <c r="D102" s="1" t="s">
        <v>60</v>
      </c>
      <c r="E102" s="1"/>
      <c r="F102" s="1" t="s">
        <v>61</v>
      </c>
      <c r="G102" s="1">
        <v>1</v>
      </c>
      <c r="H102" s="1">
        <v>3</v>
      </c>
      <c r="I102" s="1">
        <v>2</v>
      </c>
      <c r="J102" s="1">
        <v>2</v>
      </c>
      <c r="K102" s="1" t="s">
        <v>59</v>
      </c>
      <c r="L102" s="2">
        <v>44208</v>
      </c>
      <c r="M102" s="1"/>
      <c r="N102" s="1"/>
      <c r="O102" s="1"/>
    </row>
    <row r="103" spans="1:15" s="7" customFormat="1" ht="15" customHeight="1">
      <c r="A103" s="1" t="s">
        <v>1101</v>
      </c>
      <c r="B103" s="1" t="s">
        <v>1102</v>
      </c>
      <c r="C103" s="1" t="s">
        <v>711</v>
      </c>
      <c r="D103" s="1" t="s">
        <v>324</v>
      </c>
      <c r="E103" s="1"/>
      <c r="F103" s="1" t="s">
        <v>61</v>
      </c>
      <c r="G103" s="1">
        <v>10</v>
      </c>
      <c r="H103" s="1">
        <v>15</v>
      </c>
      <c r="I103" s="1">
        <v>14</v>
      </c>
      <c r="J103" s="1">
        <v>14</v>
      </c>
      <c r="K103" s="1" t="s">
        <v>98</v>
      </c>
      <c r="L103" s="2">
        <v>44235</v>
      </c>
      <c r="M103" s="1"/>
      <c r="N103" s="1"/>
      <c r="O103" s="1"/>
    </row>
    <row r="104" spans="1:15" s="7" customFormat="1" ht="15" customHeight="1">
      <c r="A104" s="1" t="s">
        <v>1165</v>
      </c>
      <c r="B104" s="1" t="s">
        <v>1166</v>
      </c>
      <c r="C104" s="1" t="s">
        <v>1167</v>
      </c>
      <c r="D104" s="1" t="s">
        <v>60</v>
      </c>
      <c r="E104" s="1" t="s">
        <v>97</v>
      </c>
      <c r="F104" s="1" t="s">
        <v>72</v>
      </c>
      <c r="G104" s="1">
        <v>4</v>
      </c>
      <c r="H104" s="1"/>
      <c r="I104" s="1">
        <v>7</v>
      </c>
      <c r="J104" s="1">
        <v>7</v>
      </c>
      <c r="K104" s="1" t="s">
        <v>98</v>
      </c>
      <c r="L104" s="1" t="s">
        <v>115</v>
      </c>
      <c r="M104" s="1"/>
      <c r="N104" s="1"/>
      <c r="O104" s="1"/>
    </row>
    <row r="105" spans="1:15" s="7" customFormat="1" ht="15" customHeight="1">
      <c r="A105" s="1" t="s">
        <v>1323</v>
      </c>
      <c r="B105" s="1" t="s">
        <v>1324</v>
      </c>
      <c r="C105" s="1" t="s">
        <v>711</v>
      </c>
      <c r="D105" s="1" t="s">
        <v>324</v>
      </c>
      <c r="E105" s="1"/>
      <c r="F105" s="1" t="s">
        <v>61</v>
      </c>
      <c r="G105" s="1">
        <v>5</v>
      </c>
      <c r="H105" s="1">
        <v>8</v>
      </c>
      <c r="I105" s="1">
        <v>6</v>
      </c>
      <c r="J105" s="1">
        <v>6</v>
      </c>
      <c r="K105" s="1" t="s">
        <v>98</v>
      </c>
      <c r="L105" s="2">
        <v>44201</v>
      </c>
      <c r="M105" s="1"/>
      <c r="N105" s="1"/>
      <c r="O105" s="1"/>
    </row>
    <row r="106" spans="1:15" s="7" customFormat="1" ht="15" customHeight="1">
      <c r="A106" s="1" t="s">
        <v>424</v>
      </c>
      <c r="B106" s="1" t="s">
        <v>425</v>
      </c>
      <c r="C106" s="1" t="s">
        <v>205</v>
      </c>
      <c r="D106" s="1" t="s">
        <v>387</v>
      </c>
      <c r="E106" s="1"/>
      <c r="F106" s="1" t="s">
        <v>206</v>
      </c>
      <c r="G106" s="1">
        <v>1</v>
      </c>
      <c r="H106" s="1">
        <v>2</v>
      </c>
      <c r="I106" s="1">
        <v>2</v>
      </c>
      <c r="J106" s="1">
        <v>2</v>
      </c>
      <c r="K106" s="1"/>
      <c r="L106" s="1">
        <v>1</v>
      </c>
      <c r="M106" s="1"/>
      <c r="N106" s="1"/>
      <c r="O106" s="1"/>
    </row>
    <row r="107" spans="1:15" s="7" customFormat="1" ht="15" customHeight="1">
      <c r="A107" s="1" t="s">
        <v>1274</v>
      </c>
      <c r="B107" s="1" t="s">
        <v>1275</v>
      </c>
      <c r="C107" s="1" t="s">
        <v>1276</v>
      </c>
      <c r="D107" s="1" t="s">
        <v>60</v>
      </c>
      <c r="E107" s="1"/>
      <c r="F107" s="1" t="s">
        <v>72</v>
      </c>
      <c r="G107" s="1">
        <v>8</v>
      </c>
      <c r="H107" s="1">
        <v>12</v>
      </c>
      <c r="I107" s="1">
        <v>9</v>
      </c>
      <c r="J107" s="1">
        <v>9</v>
      </c>
      <c r="K107" s="1" t="s">
        <v>98</v>
      </c>
      <c r="L107" s="1">
        <v>1</v>
      </c>
      <c r="M107" s="1"/>
      <c r="N107" s="1"/>
      <c r="O107" s="1"/>
    </row>
    <row r="108" spans="1:15" s="7" customFormat="1" ht="15" customHeight="1">
      <c r="A108" s="1" t="s">
        <v>1277</v>
      </c>
      <c r="B108" s="1" t="s">
        <v>1278</v>
      </c>
      <c r="C108" s="1" t="s">
        <v>1276</v>
      </c>
      <c r="D108" s="1" t="s">
        <v>60</v>
      </c>
      <c r="E108" s="1"/>
      <c r="F108" s="1" t="s">
        <v>72</v>
      </c>
      <c r="G108" s="1" t="s">
        <v>81</v>
      </c>
      <c r="H108" s="1">
        <v>17</v>
      </c>
      <c r="I108" s="1">
        <v>16</v>
      </c>
      <c r="J108" s="1">
        <v>16</v>
      </c>
      <c r="K108" s="1" t="s">
        <v>98</v>
      </c>
      <c r="L108" s="2">
        <v>44208</v>
      </c>
      <c r="M108" s="1"/>
      <c r="N108" s="1"/>
      <c r="O108" s="1"/>
    </row>
    <row r="109" spans="1:15" s="7" customFormat="1" ht="15" customHeight="1">
      <c r="A109" s="1" t="s">
        <v>1055</v>
      </c>
      <c r="B109" s="1" t="s">
        <v>1056</v>
      </c>
      <c r="C109" s="1" t="s">
        <v>190</v>
      </c>
      <c r="D109" s="1" t="s">
        <v>60</v>
      </c>
      <c r="E109" s="1"/>
      <c r="F109" s="1" t="s">
        <v>20</v>
      </c>
      <c r="G109" s="1">
        <v>7</v>
      </c>
      <c r="H109" s="1">
        <v>12</v>
      </c>
      <c r="I109" s="1">
        <v>9</v>
      </c>
      <c r="J109" s="1">
        <v>9</v>
      </c>
      <c r="K109" s="1" t="s">
        <v>98</v>
      </c>
      <c r="L109" s="1">
        <v>1</v>
      </c>
      <c r="M109" s="1"/>
      <c r="N109" s="1"/>
      <c r="O109" s="1"/>
    </row>
    <row r="110" spans="1:15" s="7" customFormat="1" ht="15" customHeight="1">
      <c r="A110" s="1" t="s">
        <v>1057</v>
      </c>
      <c r="B110" s="1" t="s">
        <v>1058</v>
      </c>
      <c r="C110" s="1" t="s">
        <v>190</v>
      </c>
      <c r="D110" s="1" t="s">
        <v>60</v>
      </c>
      <c r="E110" s="1"/>
      <c r="F110" s="1" t="s">
        <v>72</v>
      </c>
      <c r="G110" s="1" t="s">
        <v>81</v>
      </c>
      <c r="H110" s="1">
        <v>21</v>
      </c>
      <c r="I110" s="1">
        <v>18</v>
      </c>
      <c r="J110" s="1">
        <v>18</v>
      </c>
      <c r="K110" s="1" t="s">
        <v>98</v>
      </c>
      <c r="L110" s="1">
        <v>1</v>
      </c>
      <c r="M110" s="1"/>
      <c r="N110" s="1"/>
      <c r="O110" s="1"/>
    </row>
    <row r="111" spans="1:15" s="7" customFormat="1" ht="15" customHeight="1">
      <c r="A111" s="1" t="s">
        <v>1279</v>
      </c>
      <c r="B111" s="1" t="s">
        <v>1280</v>
      </c>
      <c r="C111" s="1" t="s">
        <v>190</v>
      </c>
      <c r="D111" s="1" t="s">
        <v>60</v>
      </c>
      <c r="E111" s="1"/>
      <c r="F111" s="1" t="s">
        <v>72</v>
      </c>
      <c r="G111" s="1">
        <v>10</v>
      </c>
      <c r="H111" s="1">
        <v>13</v>
      </c>
      <c r="I111" s="1">
        <v>11</v>
      </c>
      <c r="J111" s="1">
        <v>11</v>
      </c>
      <c r="K111" s="1" t="s">
        <v>98</v>
      </c>
      <c r="L111" s="2">
        <v>44198</v>
      </c>
      <c r="M111" s="1"/>
      <c r="N111" s="1"/>
      <c r="O111" s="1"/>
    </row>
    <row r="112" spans="1:15" s="7" customFormat="1" ht="15" customHeight="1">
      <c r="A112" s="1" t="s">
        <v>1281</v>
      </c>
      <c r="B112" s="1" t="s">
        <v>1282</v>
      </c>
      <c r="C112" s="1" t="s">
        <v>190</v>
      </c>
      <c r="D112" s="1" t="s">
        <v>60</v>
      </c>
      <c r="E112" s="1"/>
      <c r="F112" s="1" t="s">
        <v>72</v>
      </c>
      <c r="G112" s="1" t="s">
        <v>81</v>
      </c>
      <c r="H112" s="1">
        <v>19</v>
      </c>
      <c r="I112" s="1">
        <v>18</v>
      </c>
      <c r="J112" s="1">
        <v>18</v>
      </c>
      <c r="K112" s="1" t="s">
        <v>98</v>
      </c>
      <c r="L112" s="1">
        <v>1</v>
      </c>
      <c r="M112" s="1"/>
      <c r="N112" s="1"/>
      <c r="O112" s="1"/>
    </row>
    <row r="113" spans="1:15" s="7" customFormat="1" ht="15" customHeight="1">
      <c r="A113" s="1" t="s">
        <v>1283</v>
      </c>
      <c r="B113" s="1" t="s">
        <v>1284</v>
      </c>
      <c r="C113" s="1" t="s">
        <v>190</v>
      </c>
      <c r="D113" s="1" t="s">
        <v>60</v>
      </c>
      <c r="E113" s="1"/>
      <c r="F113" s="1" t="s">
        <v>72</v>
      </c>
      <c r="G113" s="1" t="s">
        <v>81</v>
      </c>
      <c r="H113" s="1">
        <v>28</v>
      </c>
      <c r="I113" s="1">
        <v>24</v>
      </c>
      <c r="J113" s="1">
        <v>24</v>
      </c>
      <c r="K113" s="1" t="s">
        <v>98</v>
      </c>
      <c r="L113" s="2">
        <v>44239</v>
      </c>
      <c r="M113" s="1" t="s">
        <v>1501</v>
      </c>
      <c r="N113" s="1"/>
      <c r="O113" s="1"/>
    </row>
    <row r="114" spans="1:15" s="7" customFormat="1" ht="15" customHeight="1">
      <c r="A114" s="1" t="s">
        <v>1059</v>
      </c>
      <c r="B114" s="1" t="s">
        <v>1060</v>
      </c>
      <c r="C114" s="1" t="s">
        <v>190</v>
      </c>
      <c r="D114" s="1" t="s">
        <v>60</v>
      </c>
      <c r="E114" s="1"/>
      <c r="F114" s="1" t="s">
        <v>20</v>
      </c>
      <c r="G114" s="1">
        <v>7</v>
      </c>
      <c r="H114" s="1">
        <v>13</v>
      </c>
      <c r="I114" s="1">
        <v>12</v>
      </c>
      <c r="J114" s="1">
        <v>12</v>
      </c>
      <c r="K114" s="1" t="s">
        <v>98</v>
      </c>
      <c r="L114" s="1">
        <v>1</v>
      </c>
      <c r="M114" s="1"/>
      <c r="N114" s="1"/>
      <c r="O114" s="1"/>
    </row>
    <row r="115" spans="1:15" s="7" customFormat="1" ht="15" customHeight="1">
      <c r="A115" s="1" t="s">
        <v>1061</v>
      </c>
      <c r="B115" s="1" t="s">
        <v>1062</v>
      </c>
      <c r="C115" s="1" t="s">
        <v>190</v>
      </c>
      <c r="D115" s="1" t="s">
        <v>60</v>
      </c>
      <c r="E115" s="1"/>
      <c r="F115" s="1" t="s">
        <v>72</v>
      </c>
      <c r="G115" s="1" t="s">
        <v>81</v>
      </c>
      <c r="H115" s="1">
        <v>23</v>
      </c>
      <c r="I115" s="1">
        <v>24</v>
      </c>
      <c r="J115" s="1">
        <v>24</v>
      </c>
      <c r="K115" s="1" t="s">
        <v>98</v>
      </c>
      <c r="L115" s="1">
        <v>1</v>
      </c>
      <c r="M115" s="1"/>
      <c r="N115" s="1"/>
      <c r="O115" s="1"/>
    </row>
    <row r="116" spans="1:15" s="7" customFormat="1" ht="15" customHeight="1">
      <c r="A116" s="1" t="s">
        <v>1063</v>
      </c>
      <c r="B116" s="1" t="s">
        <v>1064</v>
      </c>
      <c r="C116" s="1" t="s">
        <v>190</v>
      </c>
      <c r="D116" s="1" t="s">
        <v>60</v>
      </c>
      <c r="E116" s="1"/>
      <c r="F116" s="1" t="s">
        <v>20</v>
      </c>
      <c r="G116" s="1">
        <v>9</v>
      </c>
      <c r="H116" s="1">
        <v>16</v>
      </c>
      <c r="I116" s="1">
        <v>12</v>
      </c>
      <c r="J116" s="1">
        <v>12</v>
      </c>
      <c r="K116" s="1" t="s">
        <v>98</v>
      </c>
      <c r="L116" s="1">
        <v>1</v>
      </c>
      <c r="M116" s="1"/>
      <c r="N116" s="1"/>
      <c r="O116" s="1"/>
    </row>
    <row r="117" spans="1:15" s="7" customFormat="1" ht="15" customHeight="1">
      <c r="A117" s="1" t="s">
        <v>1065</v>
      </c>
      <c r="B117" s="1" t="s">
        <v>1066</v>
      </c>
      <c r="C117" s="1" t="s">
        <v>190</v>
      </c>
      <c r="D117" s="1" t="s">
        <v>60</v>
      </c>
      <c r="E117" s="1"/>
      <c r="F117" s="1" t="s">
        <v>72</v>
      </c>
      <c r="G117" s="1" t="s">
        <v>81</v>
      </c>
      <c r="H117" s="1">
        <v>27</v>
      </c>
      <c r="I117" s="1">
        <v>24</v>
      </c>
      <c r="J117" s="1">
        <v>24</v>
      </c>
      <c r="K117" s="1" t="s">
        <v>98</v>
      </c>
      <c r="L117" s="1">
        <v>1</v>
      </c>
      <c r="M117" s="1"/>
      <c r="N117" s="1"/>
      <c r="O117" s="1"/>
    </row>
    <row r="118" spans="1:15" s="7" customFormat="1" ht="15" customHeight="1">
      <c r="A118" s="1" t="s">
        <v>1067</v>
      </c>
      <c r="B118" s="1" t="s">
        <v>1068</v>
      </c>
      <c r="C118" s="1" t="s">
        <v>190</v>
      </c>
      <c r="D118" s="1" t="s">
        <v>60</v>
      </c>
      <c r="E118" s="1"/>
      <c r="F118" s="1" t="s">
        <v>20</v>
      </c>
      <c r="G118" s="1">
        <v>11</v>
      </c>
      <c r="H118" s="1">
        <v>17</v>
      </c>
      <c r="I118" s="1">
        <v>15</v>
      </c>
      <c r="J118" s="1">
        <v>15</v>
      </c>
      <c r="K118" s="1" t="s">
        <v>98</v>
      </c>
      <c r="L118" s="1">
        <v>1</v>
      </c>
      <c r="M118" s="1"/>
      <c r="N118" s="1"/>
      <c r="O118" s="1"/>
    </row>
    <row r="119" spans="1:15" s="7" customFormat="1" ht="15" customHeight="1">
      <c r="A119" s="1" t="s">
        <v>1069</v>
      </c>
      <c r="B119" s="1" t="s">
        <v>1070</v>
      </c>
      <c r="C119" s="1" t="s">
        <v>190</v>
      </c>
      <c r="D119" s="1" t="s">
        <v>60</v>
      </c>
      <c r="E119" s="1"/>
      <c r="F119" s="1" t="s">
        <v>72</v>
      </c>
      <c r="G119" s="1" t="s">
        <v>81</v>
      </c>
      <c r="H119" s="1">
        <v>29</v>
      </c>
      <c r="I119" s="1">
        <v>30</v>
      </c>
      <c r="J119" s="1">
        <v>30</v>
      </c>
      <c r="K119" s="1" t="s">
        <v>98</v>
      </c>
      <c r="L119" s="1">
        <v>1</v>
      </c>
      <c r="M119" s="1"/>
      <c r="N119" s="1"/>
      <c r="O119" s="1"/>
    </row>
    <row r="120" spans="1:15" s="7" customFormat="1" ht="15" customHeight="1">
      <c r="A120" s="1" t="s">
        <v>1071</v>
      </c>
      <c r="B120" s="1" t="s">
        <v>1072</v>
      </c>
      <c r="C120" s="1" t="s">
        <v>190</v>
      </c>
      <c r="D120" s="1" t="s">
        <v>60</v>
      </c>
      <c r="E120" s="1"/>
      <c r="F120" s="1" t="s">
        <v>20</v>
      </c>
      <c r="G120" s="1">
        <v>11</v>
      </c>
      <c r="H120" s="1">
        <v>11</v>
      </c>
      <c r="I120" s="1">
        <v>10</v>
      </c>
      <c r="J120" s="1">
        <v>10</v>
      </c>
      <c r="K120" s="1" t="s">
        <v>98</v>
      </c>
      <c r="L120" s="1">
        <v>1</v>
      </c>
      <c r="M120" s="1"/>
      <c r="N120" s="1"/>
      <c r="O120" s="1"/>
    </row>
    <row r="121" spans="1:15" s="7" customFormat="1" ht="15" customHeight="1">
      <c r="A121" s="1" t="s">
        <v>1073</v>
      </c>
      <c r="B121" s="1" t="s">
        <v>1074</v>
      </c>
      <c r="C121" s="1" t="s">
        <v>190</v>
      </c>
      <c r="D121" s="1" t="s">
        <v>60</v>
      </c>
      <c r="E121" s="1"/>
      <c r="F121" s="1" t="s">
        <v>72</v>
      </c>
      <c r="G121" s="1" t="s">
        <v>81</v>
      </c>
      <c r="H121" s="1">
        <v>20</v>
      </c>
      <c r="I121" s="1">
        <v>20</v>
      </c>
      <c r="J121" s="1">
        <v>20</v>
      </c>
      <c r="K121" s="1" t="s">
        <v>98</v>
      </c>
      <c r="L121" s="1">
        <v>1</v>
      </c>
      <c r="M121" s="1"/>
      <c r="N121" s="1"/>
      <c r="O121" s="1"/>
    </row>
    <row r="122" spans="1:15" s="7" customFormat="1" ht="15" customHeight="1">
      <c r="A122" s="1" t="s">
        <v>1075</v>
      </c>
      <c r="B122" s="1" t="s">
        <v>1076</v>
      </c>
      <c r="C122" s="1" t="s">
        <v>190</v>
      </c>
      <c r="D122" s="1" t="s">
        <v>60</v>
      </c>
      <c r="E122" s="1"/>
      <c r="F122" s="1" t="s">
        <v>20</v>
      </c>
      <c r="G122" s="1">
        <v>12</v>
      </c>
      <c r="H122" s="1">
        <v>12</v>
      </c>
      <c r="I122" s="1">
        <v>9</v>
      </c>
      <c r="J122" s="1">
        <v>9</v>
      </c>
      <c r="K122" s="1" t="s">
        <v>98</v>
      </c>
      <c r="L122" s="1">
        <v>1</v>
      </c>
      <c r="M122" s="1"/>
      <c r="N122" s="1"/>
      <c r="O122" s="1"/>
    </row>
    <row r="123" spans="1:15" s="7" customFormat="1" ht="15" customHeight="1">
      <c r="A123" s="1" t="s">
        <v>1077</v>
      </c>
      <c r="B123" s="1" t="s">
        <v>1078</v>
      </c>
      <c r="C123" s="1" t="s">
        <v>190</v>
      </c>
      <c r="D123" s="1" t="s">
        <v>60</v>
      </c>
      <c r="E123" s="1"/>
      <c r="F123" s="1" t="s">
        <v>72</v>
      </c>
      <c r="G123" s="1" t="s">
        <v>81</v>
      </c>
      <c r="H123" s="1">
        <v>21</v>
      </c>
      <c r="I123" s="1">
        <v>18</v>
      </c>
      <c r="J123" s="1">
        <v>18</v>
      </c>
      <c r="K123" s="1" t="s">
        <v>98</v>
      </c>
      <c r="L123" s="1">
        <v>1</v>
      </c>
      <c r="M123" s="1"/>
      <c r="N123" s="1"/>
      <c r="O123" s="1"/>
    </row>
    <row r="124" spans="1:15" s="7" customFormat="1" ht="15" customHeight="1">
      <c r="A124" s="1" t="s">
        <v>1289</v>
      </c>
      <c r="B124" s="1" t="s">
        <v>1290</v>
      </c>
      <c r="C124" s="1" t="s">
        <v>190</v>
      </c>
      <c r="D124" s="1" t="s">
        <v>60</v>
      </c>
      <c r="E124" s="1"/>
      <c r="F124" s="1" t="s">
        <v>72</v>
      </c>
      <c r="G124" s="1">
        <v>11</v>
      </c>
      <c r="H124" s="1">
        <v>13</v>
      </c>
      <c r="I124" s="1">
        <v>11</v>
      </c>
      <c r="J124" s="1">
        <v>11</v>
      </c>
      <c r="K124" s="1" t="s">
        <v>98</v>
      </c>
      <c r="L124" s="1">
        <v>1</v>
      </c>
      <c r="M124" s="1"/>
      <c r="N124" s="1"/>
      <c r="O124" s="1"/>
    </row>
    <row r="125" spans="1:15" s="7" customFormat="1" ht="15" customHeight="1">
      <c r="A125" s="1" t="s">
        <v>1291</v>
      </c>
      <c r="B125" s="1" t="s">
        <v>1292</v>
      </c>
      <c r="C125" s="1" t="s">
        <v>190</v>
      </c>
      <c r="D125" s="1" t="s">
        <v>60</v>
      </c>
      <c r="E125" s="1"/>
      <c r="F125" s="1" t="s">
        <v>72</v>
      </c>
      <c r="G125" s="1" t="s">
        <v>81</v>
      </c>
      <c r="H125" s="1">
        <v>19</v>
      </c>
      <c r="I125" s="1">
        <v>20</v>
      </c>
      <c r="J125" s="1">
        <v>20</v>
      </c>
      <c r="K125" s="1" t="s">
        <v>98</v>
      </c>
      <c r="L125" s="2">
        <v>44198</v>
      </c>
      <c r="M125" s="1"/>
      <c r="N125" s="1"/>
      <c r="O125" s="1"/>
    </row>
    <row r="126" spans="1:15" s="7" customFormat="1" ht="15" customHeight="1">
      <c r="A126" s="1" t="s">
        <v>1293</v>
      </c>
      <c r="B126" s="1" t="s">
        <v>1294</v>
      </c>
      <c r="C126" s="1" t="s">
        <v>190</v>
      </c>
      <c r="D126" s="1" t="s">
        <v>60</v>
      </c>
      <c r="E126" s="1"/>
      <c r="F126" s="1" t="s">
        <v>72</v>
      </c>
      <c r="G126" s="1">
        <v>11</v>
      </c>
      <c r="H126" s="1">
        <v>16</v>
      </c>
      <c r="I126" s="1">
        <v>14</v>
      </c>
      <c r="J126" s="1">
        <v>14</v>
      </c>
      <c r="K126" s="1" t="s">
        <v>98</v>
      </c>
      <c r="L126" s="2">
        <v>44198</v>
      </c>
      <c r="M126" s="1"/>
      <c r="N126" s="1"/>
      <c r="O126" s="1"/>
    </row>
    <row r="127" spans="1:15" s="7" customFormat="1" ht="15" customHeight="1">
      <c r="A127" s="1" t="s">
        <v>1295</v>
      </c>
      <c r="B127" s="1" t="s">
        <v>1296</v>
      </c>
      <c r="C127" s="1" t="s">
        <v>190</v>
      </c>
      <c r="D127" s="1" t="s">
        <v>60</v>
      </c>
      <c r="E127" s="1"/>
      <c r="F127" s="1" t="s">
        <v>72</v>
      </c>
      <c r="G127" s="1" t="s">
        <v>81</v>
      </c>
      <c r="H127" s="1">
        <v>22</v>
      </c>
      <c r="I127" s="1">
        <v>21</v>
      </c>
      <c r="J127" s="1">
        <v>21</v>
      </c>
      <c r="K127" s="1" t="s">
        <v>98</v>
      </c>
      <c r="L127" s="1">
        <v>1</v>
      </c>
      <c r="M127" s="1"/>
      <c r="N127" s="1"/>
      <c r="O127" s="1"/>
    </row>
    <row r="128" spans="1:15" s="7" customFormat="1" ht="15" customHeight="1">
      <c r="A128" s="1" t="s">
        <v>1079</v>
      </c>
      <c r="B128" s="1" t="s">
        <v>1080</v>
      </c>
      <c r="C128" s="1" t="s">
        <v>190</v>
      </c>
      <c r="D128" s="1" t="s">
        <v>60</v>
      </c>
      <c r="E128" s="1"/>
      <c r="F128" s="1" t="s">
        <v>20</v>
      </c>
      <c r="G128" s="1">
        <v>8</v>
      </c>
      <c r="H128" s="1">
        <v>10</v>
      </c>
      <c r="I128" s="1">
        <v>8</v>
      </c>
      <c r="J128" s="1">
        <v>8</v>
      </c>
      <c r="K128" s="1" t="s">
        <v>98</v>
      </c>
      <c r="L128" s="1">
        <v>1</v>
      </c>
      <c r="M128" s="1"/>
      <c r="N128" s="1"/>
      <c r="O128" s="1"/>
    </row>
    <row r="129" spans="1:15" s="7" customFormat="1" ht="15" customHeight="1">
      <c r="A129" s="1" t="s">
        <v>1081</v>
      </c>
      <c r="B129" s="1" t="s">
        <v>1082</v>
      </c>
      <c r="C129" s="1" t="s">
        <v>190</v>
      </c>
      <c r="D129" s="1" t="s">
        <v>60</v>
      </c>
      <c r="E129" s="1"/>
      <c r="F129" s="1" t="s">
        <v>72</v>
      </c>
      <c r="G129" s="1" t="s">
        <v>81</v>
      </c>
      <c r="H129" s="1">
        <v>16</v>
      </c>
      <c r="I129" s="1">
        <v>14</v>
      </c>
      <c r="J129" s="1">
        <v>14</v>
      </c>
      <c r="K129" s="1" t="s">
        <v>98</v>
      </c>
      <c r="L129" s="1" t="s">
        <v>124</v>
      </c>
      <c r="M129" s="1"/>
      <c r="N129" s="1"/>
      <c r="O129" s="1"/>
    </row>
    <row r="130" spans="1:15" s="7" customFormat="1" ht="15" customHeight="1">
      <c r="A130" s="1" t="s">
        <v>1478</v>
      </c>
      <c r="B130" s="1" t="s">
        <v>1479</v>
      </c>
      <c r="C130" s="1" t="s">
        <v>304</v>
      </c>
      <c r="D130" s="1" t="s">
        <v>387</v>
      </c>
      <c r="E130" s="1"/>
      <c r="F130" s="1" t="s">
        <v>206</v>
      </c>
      <c r="G130" s="1">
        <v>0.5</v>
      </c>
      <c r="H130" s="1">
        <v>1</v>
      </c>
      <c r="I130" s="1">
        <v>1</v>
      </c>
      <c r="J130" s="1">
        <v>1</v>
      </c>
      <c r="K130" s="1" t="s">
        <v>392</v>
      </c>
      <c r="L130" s="1">
        <v>1</v>
      </c>
      <c r="M130" s="1"/>
      <c r="N130" s="1"/>
      <c r="O130" s="1"/>
    </row>
    <row r="131" spans="1:15" s="7" customFormat="1" ht="15" customHeight="1">
      <c r="A131" s="1" t="s">
        <v>944</v>
      </c>
      <c r="B131" s="1" t="s">
        <v>945</v>
      </c>
      <c r="C131" s="1" t="s">
        <v>55</v>
      </c>
      <c r="D131" s="1" t="s">
        <v>60</v>
      </c>
      <c r="E131" s="1"/>
      <c r="F131" s="1" t="s">
        <v>72</v>
      </c>
      <c r="G131" s="1">
        <v>15</v>
      </c>
      <c r="H131" s="1">
        <v>20</v>
      </c>
      <c r="I131" s="1">
        <v>16</v>
      </c>
      <c r="J131" s="1">
        <v>16</v>
      </c>
      <c r="K131" s="1" t="s">
        <v>98</v>
      </c>
      <c r="L131" s="1">
        <v>1</v>
      </c>
      <c r="M131" s="1"/>
      <c r="N131" s="1"/>
      <c r="O131" s="1"/>
    </row>
    <row r="132" spans="1:15" s="7" customFormat="1" ht="15" customHeight="1">
      <c r="A132" s="1" t="s">
        <v>946</v>
      </c>
      <c r="B132" s="1" t="s">
        <v>947</v>
      </c>
      <c r="C132" s="1" t="s">
        <v>55</v>
      </c>
      <c r="D132" s="1" t="s">
        <v>60</v>
      </c>
      <c r="E132" s="1"/>
      <c r="F132" s="1" t="s">
        <v>72</v>
      </c>
      <c r="G132" s="1" t="s">
        <v>81</v>
      </c>
      <c r="H132" s="1">
        <v>28</v>
      </c>
      <c r="I132" s="1">
        <v>25</v>
      </c>
      <c r="J132" s="1">
        <v>25</v>
      </c>
      <c r="K132" s="1" t="s">
        <v>98</v>
      </c>
      <c r="L132" s="2">
        <v>44198</v>
      </c>
      <c r="M132" s="1"/>
      <c r="N132" s="1"/>
      <c r="O132" s="1"/>
    </row>
    <row r="133" spans="1:15" s="7" customFormat="1" ht="15" customHeight="1">
      <c r="A133" s="1" t="s">
        <v>1569</v>
      </c>
      <c r="B133" s="1"/>
      <c r="C133" s="1" t="s">
        <v>1570</v>
      </c>
      <c r="D133" s="1" t="s">
        <v>60</v>
      </c>
      <c r="E133" s="1"/>
      <c r="F133" s="1" t="s">
        <v>72</v>
      </c>
      <c r="G133" s="1">
        <v>13</v>
      </c>
      <c r="H133" s="1"/>
      <c r="I133" s="1">
        <v>16</v>
      </c>
      <c r="J133" s="1"/>
      <c r="K133" s="1" t="s">
        <v>59</v>
      </c>
      <c r="L133" s="2"/>
      <c r="M133" s="1"/>
      <c r="N133" s="1"/>
      <c r="O133" s="1"/>
    </row>
    <row r="134" spans="1:15" s="7" customFormat="1" ht="15" customHeight="1">
      <c r="A134" s="1" t="s">
        <v>449</v>
      </c>
      <c r="B134" s="1" t="s">
        <v>450</v>
      </c>
      <c r="C134" s="1" t="s">
        <v>446</v>
      </c>
      <c r="D134" s="1" t="s">
        <v>60</v>
      </c>
      <c r="E134" s="1"/>
      <c r="F134" s="1" t="s">
        <v>72</v>
      </c>
      <c r="G134" s="1" t="s">
        <v>81</v>
      </c>
      <c r="H134" s="1">
        <v>3</v>
      </c>
      <c r="I134" s="1">
        <v>4</v>
      </c>
      <c r="J134" s="1">
        <v>4</v>
      </c>
      <c r="K134" s="1" t="s">
        <v>451</v>
      </c>
      <c r="L134" s="1"/>
      <c r="M134" s="1"/>
      <c r="N134" s="1"/>
      <c r="O134" s="1"/>
    </row>
    <row r="135" spans="1:15" s="7" customFormat="1" ht="15" customHeight="1">
      <c r="A135" s="1" t="s">
        <v>713</v>
      </c>
      <c r="B135" s="1" t="s">
        <v>714</v>
      </c>
      <c r="C135" s="1" t="s">
        <v>715</v>
      </c>
      <c r="D135" s="1" t="s">
        <v>60</v>
      </c>
      <c r="E135" s="1" t="s">
        <v>40</v>
      </c>
      <c r="F135" s="1" t="s">
        <v>72</v>
      </c>
      <c r="G135" s="1">
        <v>3</v>
      </c>
      <c r="H135" s="1">
        <v>5</v>
      </c>
      <c r="I135" s="1">
        <v>4</v>
      </c>
      <c r="J135" s="1">
        <v>4</v>
      </c>
      <c r="K135" s="1" t="s">
        <v>392</v>
      </c>
      <c r="L135" s="1"/>
      <c r="M135" s="1"/>
      <c r="N135" s="1"/>
      <c r="O135" s="1"/>
    </row>
    <row r="136" spans="1:15" s="7" customFormat="1" ht="15" customHeight="1">
      <c r="A136" s="1" t="s">
        <v>135</v>
      </c>
      <c r="B136" s="1" t="s">
        <v>136</v>
      </c>
      <c r="C136" s="1" t="s">
        <v>59</v>
      </c>
      <c r="D136" s="1" t="s">
        <v>60</v>
      </c>
      <c r="E136" s="1" t="s">
        <v>60</v>
      </c>
      <c r="F136" s="1" t="s">
        <v>72</v>
      </c>
      <c r="G136" s="1">
        <v>9</v>
      </c>
      <c r="H136" s="1">
        <v>17</v>
      </c>
      <c r="I136" s="1">
        <v>20</v>
      </c>
      <c r="J136" s="1">
        <v>20</v>
      </c>
      <c r="K136" s="1" t="s">
        <v>59</v>
      </c>
      <c r="L136" s="1" t="s">
        <v>111</v>
      </c>
      <c r="M136" s="1"/>
      <c r="N136" s="1"/>
      <c r="O136" s="1"/>
    </row>
    <row r="137" spans="1:15" s="7" customFormat="1" ht="15" customHeight="1">
      <c r="A137" s="1" t="s">
        <v>135</v>
      </c>
      <c r="B137" s="1" t="s">
        <v>136</v>
      </c>
      <c r="C137" s="1" t="s">
        <v>59</v>
      </c>
      <c r="D137" s="1" t="s">
        <v>60</v>
      </c>
      <c r="E137" s="1" t="s">
        <v>60</v>
      </c>
      <c r="F137" s="1" t="s">
        <v>72</v>
      </c>
      <c r="G137" s="1">
        <v>9</v>
      </c>
      <c r="H137" s="1">
        <v>17</v>
      </c>
      <c r="I137" s="1">
        <v>20</v>
      </c>
      <c r="J137" s="1">
        <v>20</v>
      </c>
      <c r="K137" s="1" t="s">
        <v>59</v>
      </c>
      <c r="L137" s="1" t="s">
        <v>115</v>
      </c>
      <c r="M137" s="1"/>
      <c r="N137" s="1"/>
      <c r="O137" s="1"/>
    </row>
    <row r="138" spans="1:15" s="7" customFormat="1" ht="15" customHeight="1">
      <c r="A138" s="1" t="s">
        <v>1185</v>
      </c>
      <c r="B138" s="1" t="s">
        <v>1186</v>
      </c>
      <c r="C138" s="1" t="s">
        <v>59</v>
      </c>
      <c r="D138" s="1" t="s">
        <v>60</v>
      </c>
      <c r="E138" s="1"/>
      <c r="F138" s="1" t="s">
        <v>72</v>
      </c>
      <c r="G138" s="1">
        <v>25</v>
      </c>
      <c r="H138" s="1">
        <v>75</v>
      </c>
      <c r="I138" s="1">
        <v>50</v>
      </c>
      <c r="J138" s="1">
        <v>50</v>
      </c>
      <c r="K138" s="1" t="s">
        <v>59</v>
      </c>
      <c r="L138" s="1">
        <v>1</v>
      </c>
      <c r="M138" s="1"/>
      <c r="N138" s="1"/>
      <c r="O138" s="1"/>
    </row>
    <row r="139" spans="1:15" s="7" customFormat="1" ht="15" customHeight="1">
      <c r="A139" s="1" t="s">
        <v>269</v>
      </c>
      <c r="B139" s="1" t="s">
        <v>270</v>
      </c>
      <c r="C139" s="1" t="s">
        <v>271</v>
      </c>
      <c r="D139" s="1" t="s">
        <v>18</v>
      </c>
      <c r="E139" s="1" t="s">
        <v>60</v>
      </c>
      <c r="F139" s="1" t="s">
        <v>20</v>
      </c>
      <c r="G139" s="1">
        <v>5</v>
      </c>
      <c r="H139" s="1">
        <v>9</v>
      </c>
      <c r="I139" s="1">
        <v>7</v>
      </c>
      <c r="J139" s="1">
        <v>7</v>
      </c>
      <c r="K139" s="1" t="s">
        <v>98</v>
      </c>
      <c r="L139" s="2">
        <v>44208</v>
      </c>
      <c r="M139" s="1"/>
      <c r="N139" s="1"/>
      <c r="O139" s="1"/>
    </row>
    <row r="140" spans="1:15" s="7" customFormat="1" ht="15" customHeight="1">
      <c r="A140" s="1" t="s">
        <v>716</v>
      </c>
      <c r="B140" s="1" t="s">
        <v>717</v>
      </c>
      <c r="C140" s="1" t="s">
        <v>718</v>
      </c>
      <c r="D140" s="1" t="s">
        <v>60</v>
      </c>
      <c r="E140" s="1"/>
      <c r="F140" s="1" t="s">
        <v>72</v>
      </c>
      <c r="G140" s="1">
        <v>2</v>
      </c>
      <c r="H140" s="1">
        <v>5</v>
      </c>
      <c r="I140" s="1">
        <v>3</v>
      </c>
      <c r="J140" s="1">
        <v>3</v>
      </c>
      <c r="K140" s="1"/>
      <c r="L140" s="1"/>
      <c r="M140" s="1"/>
      <c r="N140" s="1"/>
      <c r="O140" s="1"/>
    </row>
    <row r="141" spans="1:15" s="7" customFormat="1" ht="15" customHeight="1">
      <c r="A141" s="1" t="s">
        <v>1474</v>
      </c>
      <c r="B141" s="1" t="s">
        <v>1475</v>
      </c>
      <c r="C141" s="1" t="s">
        <v>304</v>
      </c>
      <c r="D141" s="1" t="s">
        <v>387</v>
      </c>
      <c r="E141" s="1"/>
      <c r="F141" s="1" t="s">
        <v>61</v>
      </c>
      <c r="G141" s="1">
        <v>3</v>
      </c>
      <c r="H141" s="1">
        <v>6</v>
      </c>
      <c r="I141" s="1">
        <v>6</v>
      </c>
      <c r="J141" s="1">
        <v>6</v>
      </c>
      <c r="K141" s="1" t="s">
        <v>392</v>
      </c>
      <c r="L141" s="1" t="s">
        <v>998</v>
      </c>
      <c r="M141" s="1"/>
      <c r="N141" s="1"/>
      <c r="O141" s="1"/>
    </row>
    <row r="142" spans="1:15" s="7" customFormat="1" ht="15" customHeight="1">
      <c r="A142" s="1" t="s">
        <v>719</v>
      </c>
      <c r="B142" s="1" t="s">
        <v>720</v>
      </c>
      <c r="C142" s="1" t="s">
        <v>683</v>
      </c>
      <c r="D142" s="1" t="s">
        <v>60</v>
      </c>
      <c r="E142" s="1" t="s">
        <v>32</v>
      </c>
      <c r="F142" s="1" t="s">
        <v>72</v>
      </c>
      <c r="G142" s="1">
        <v>7</v>
      </c>
      <c r="H142" s="1">
        <v>9</v>
      </c>
      <c r="I142" s="1">
        <v>8</v>
      </c>
      <c r="J142" s="1">
        <v>8</v>
      </c>
      <c r="K142" s="1"/>
      <c r="L142" s="1">
        <v>1</v>
      </c>
      <c r="M142" s="1"/>
      <c r="N142" s="1"/>
      <c r="O142" s="1"/>
    </row>
    <row r="143" spans="1:15" s="7" customFormat="1" ht="15" customHeight="1">
      <c r="A143" s="1" t="s">
        <v>1214</v>
      </c>
      <c r="B143" s="1" t="s">
        <v>1215</v>
      </c>
      <c r="C143" s="1" t="s">
        <v>59</v>
      </c>
      <c r="D143" s="1" t="s">
        <v>60</v>
      </c>
      <c r="E143" s="1"/>
      <c r="F143" s="1" t="s">
        <v>20</v>
      </c>
      <c r="G143" s="1">
        <v>3</v>
      </c>
      <c r="H143" s="1">
        <v>5</v>
      </c>
      <c r="I143" s="1">
        <v>3</v>
      </c>
      <c r="J143" s="1">
        <v>4</v>
      </c>
      <c r="K143" s="1" t="s">
        <v>59</v>
      </c>
      <c r="L143" s="1">
        <v>1</v>
      </c>
      <c r="M143" s="1"/>
      <c r="N143" s="1"/>
      <c r="O143" s="1"/>
    </row>
    <row r="144" spans="1:15" s="7" customFormat="1" ht="15" customHeight="1">
      <c r="A144" s="1" t="s">
        <v>399</v>
      </c>
      <c r="B144" s="1" t="s">
        <v>400</v>
      </c>
      <c r="C144" s="1" t="s">
        <v>205</v>
      </c>
      <c r="D144" s="1" t="s">
        <v>387</v>
      </c>
      <c r="E144" s="1" t="s">
        <v>110</v>
      </c>
      <c r="F144" s="1" t="s">
        <v>61</v>
      </c>
      <c r="G144" s="1">
        <v>5</v>
      </c>
      <c r="H144" s="1">
        <v>9</v>
      </c>
      <c r="I144" s="1">
        <v>8</v>
      </c>
      <c r="J144" s="1">
        <v>8</v>
      </c>
      <c r="K144" s="1" t="s">
        <v>392</v>
      </c>
      <c r="L144" s="1" t="s">
        <v>398</v>
      </c>
      <c r="M144" s="1" t="s">
        <v>401</v>
      </c>
      <c r="N144" s="1"/>
      <c r="O144" s="1"/>
    </row>
    <row r="145" spans="1:15" s="7" customFormat="1" ht="15" customHeight="1">
      <c r="A145" s="1" t="s">
        <v>1015</v>
      </c>
      <c r="B145" s="1" t="s">
        <v>1016</v>
      </c>
      <c r="C145" s="1" t="s">
        <v>304</v>
      </c>
      <c r="D145" s="1" t="s">
        <v>387</v>
      </c>
      <c r="E145" s="1" t="s">
        <v>862</v>
      </c>
      <c r="F145" s="1" t="s">
        <v>206</v>
      </c>
      <c r="G145" s="1">
        <v>0.5</v>
      </c>
      <c r="H145" s="1">
        <v>0.5</v>
      </c>
      <c r="I145" s="1">
        <v>1</v>
      </c>
      <c r="J145" s="1">
        <v>1</v>
      </c>
      <c r="K145" s="1" t="s">
        <v>603</v>
      </c>
      <c r="L145" s="2">
        <v>44201</v>
      </c>
      <c r="M145" s="1"/>
      <c r="N145" s="1"/>
      <c r="O145" s="1"/>
    </row>
    <row r="146" spans="1:15" s="7" customFormat="1" ht="15" customHeight="1">
      <c r="A146" s="1" t="s">
        <v>1417</v>
      </c>
      <c r="B146" s="1" t="s">
        <v>1418</v>
      </c>
      <c r="C146" s="1" t="s">
        <v>304</v>
      </c>
      <c r="D146" s="1" t="s">
        <v>387</v>
      </c>
      <c r="E146" s="1"/>
      <c r="F146" s="1" t="s">
        <v>61</v>
      </c>
      <c r="G146" s="1">
        <v>2</v>
      </c>
      <c r="H146" s="1">
        <v>2</v>
      </c>
      <c r="I146" s="1">
        <v>2</v>
      </c>
      <c r="J146" s="1">
        <v>2</v>
      </c>
      <c r="K146" s="1" t="s">
        <v>392</v>
      </c>
      <c r="L146" s="2">
        <v>44239</v>
      </c>
      <c r="M146" s="1"/>
      <c r="N146" s="1"/>
      <c r="O146" s="1"/>
    </row>
    <row r="147" spans="1:15" s="7" customFormat="1" ht="15" customHeight="1">
      <c r="A147" s="1" t="s">
        <v>1531</v>
      </c>
      <c r="B147" s="1" t="s">
        <v>1532</v>
      </c>
      <c r="C147" s="1" t="s">
        <v>1533</v>
      </c>
      <c r="D147" s="1" t="s">
        <v>60</v>
      </c>
      <c r="E147" s="1"/>
      <c r="F147" s="1" t="s">
        <v>20</v>
      </c>
      <c r="G147" s="1">
        <v>1</v>
      </c>
      <c r="H147" s="1">
        <v>2</v>
      </c>
      <c r="I147" s="1">
        <v>1</v>
      </c>
      <c r="J147" s="1">
        <v>1</v>
      </c>
      <c r="K147" s="1" t="s">
        <v>886</v>
      </c>
      <c r="L147" s="1" t="s">
        <v>405</v>
      </c>
      <c r="M147" s="1" t="s">
        <v>406</v>
      </c>
      <c r="N147" s="1"/>
      <c r="O147" s="1"/>
    </row>
    <row r="148" spans="1:15" s="7" customFormat="1" ht="15" customHeight="1">
      <c r="A148" s="1" t="s">
        <v>1216</v>
      </c>
      <c r="B148" s="1" t="s">
        <v>1217</v>
      </c>
      <c r="C148" s="1" t="s">
        <v>59</v>
      </c>
      <c r="D148" s="1" t="s">
        <v>60</v>
      </c>
      <c r="E148" s="1"/>
      <c r="F148" s="1" t="s">
        <v>20</v>
      </c>
      <c r="G148" s="1" t="s">
        <v>81</v>
      </c>
      <c r="H148" s="1">
        <v>45</v>
      </c>
      <c r="I148" s="1">
        <v>18</v>
      </c>
      <c r="J148" s="1">
        <v>18</v>
      </c>
      <c r="K148" s="1" t="s">
        <v>59</v>
      </c>
      <c r="L148" s="1">
        <v>1</v>
      </c>
      <c r="M148" s="1"/>
      <c r="N148" s="1"/>
      <c r="O148" s="1"/>
    </row>
    <row r="149" spans="1:15" s="7" customFormat="1" ht="15" customHeight="1">
      <c r="A149" s="1" t="s">
        <v>1218</v>
      </c>
      <c r="B149" s="1" t="s">
        <v>1219</v>
      </c>
      <c r="C149" s="1" t="s">
        <v>59</v>
      </c>
      <c r="D149" s="1" t="s">
        <v>60</v>
      </c>
      <c r="E149" s="1"/>
      <c r="F149" s="1" t="s">
        <v>20</v>
      </c>
      <c r="G149" s="1" t="s">
        <v>81</v>
      </c>
      <c r="H149" s="1">
        <v>39</v>
      </c>
      <c r="I149" s="1">
        <v>18</v>
      </c>
      <c r="J149" s="1">
        <v>18</v>
      </c>
      <c r="K149" s="1" t="s">
        <v>59</v>
      </c>
      <c r="L149" s="1">
        <v>1</v>
      </c>
      <c r="M149" s="1"/>
      <c r="N149" s="1"/>
      <c r="O149" s="1"/>
    </row>
    <row r="150" spans="1:15" s="7" customFormat="1" ht="15" customHeight="1">
      <c r="A150" s="1" t="s">
        <v>402</v>
      </c>
      <c r="B150" s="1" t="s">
        <v>403</v>
      </c>
      <c r="C150" s="1" t="s">
        <v>205</v>
      </c>
      <c r="D150" s="1" t="s">
        <v>60</v>
      </c>
      <c r="E150" s="1"/>
      <c r="F150" s="1" t="s">
        <v>206</v>
      </c>
      <c r="G150" s="1">
        <v>1</v>
      </c>
      <c r="H150" s="1">
        <v>2</v>
      </c>
      <c r="I150" s="1">
        <v>1</v>
      </c>
      <c r="J150" s="1">
        <v>1</v>
      </c>
      <c r="K150" s="1" t="s">
        <v>404</v>
      </c>
      <c r="L150" s="1" t="s">
        <v>1426</v>
      </c>
      <c r="M150" s="1"/>
      <c r="N150" s="1"/>
      <c r="O150" s="1"/>
    </row>
    <row r="151" spans="1:15" s="7" customFormat="1" ht="15" customHeight="1">
      <c r="A151" s="1" t="s">
        <v>1424</v>
      </c>
      <c r="B151" s="1" t="s">
        <v>1425</v>
      </c>
      <c r="C151" s="1" t="s">
        <v>205</v>
      </c>
      <c r="D151" s="1" t="s">
        <v>60</v>
      </c>
      <c r="E151" s="1"/>
      <c r="F151" s="1" t="s">
        <v>206</v>
      </c>
      <c r="G151" s="1">
        <v>2</v>
      </c>
      <c r="H151" s="1">
        <v>3</v>
      </c>
      <c r="I151" s="1">
        <v>2</v>
      </c>
      <c r="J151" s="1">
        <v>2</v>
      </c>
      <c r="K151" s="1" t="s">
        <v>404</v>
      </c>
      <c r="L151" s="1" t="s">
        <v>398</v>
      </c>
      <c r="M151" s="1"/>
      <c r="N151" s="1"/>
      <c r="O151" s="1"/>
    </row>
    <row r="152" spans="1:15" s="7" customFormat="1" ht="15" customHeight="1">
      <c r="A152" s="1" t="s">
        <v>396</v>
      </c>
      <c r="B152" s="1" t="s">
        <v>397</v>
      </c>
      <c r="C152" s="1" t="s">
        <v>304</v>
      </c>
      <c r="D152" s="1" t="s">
        <v>60</v>
      </c>
      <c r="E152" s="1"/>
      <c r="F152" s="1" t="s">
        <v>61</v>
      </c>
      <c r="G152" s="1">
        <v>0.5</v>
      </c>
      <c r="H152" s="1">
        <v>1</v>
      </c>
      <c r="I152" s="1">
        <v>1</v>
      </c>
      <c r="J152" s="1">
        <v>1</v>
      </c>
      <c r="K152" s="1" t="s">
        <v>392</v>
      </c>
      <c r="L152" s="1" t="s">
        <v>1316</v>
      </c>
      <c r="M152" s="1"/>
      <c r="N152" s="1" t="s">
        <v>1331</v>
      </c>
      <c r="O152" s="1" t="s">
        <v>1332</v>
      </c>
    </row>
    <row r="153" spans="1:15" s="7" customFormat="1" ht="15" customHeight="1">
      <c r="A153" s="1" t="s">
        <v>1220</v>
      </c>
      <c r="B153" s="1" t="s">
        <v>1221</v>
      </c>
      <c r="C153" s="1" t="s">
        <v>59</v>
      </c>
      <c r="D153" s="1" t="s">
        <v>60</v>
      </c>
      <c r="E153" s="1"/>
      <c r="F153" s="1" t="s">
        <v>20</v>
      </c>
      <c r="G153" s="1" t="s">
        <v>81</v>
      </c>
      <c r="H153" s="1">
        <v>15</v>
      </c>
      <c r="I153" s="1">
        <v>11</v>
      </c>
      <c r="J153" s="1">
        <v>11</v>
      </c>
      <c r="K153" s="1" t="s">
        <v>59</v>
      </c>
      <c r="L153" s="2">
        <v>44200</v>
      </c>
      <c r="M153" s="1" t="s">
        <v>1257</v>
      </c>
      <c r="N153" s="1"/>
      <c r="O153" s="1"/>
    </row>
    <row r="154" spans="1:15" s="7" customFormat="1" ht="15" customHeight="1">
      <c r="A154" s="1" t="s">
        <v>1255</v>
      </c>
      <c r="B154" s="1" t="s">
        <v>1256</v>
      </c>
      <c r="C154" s="1" t="s">
        <v>59</v>
      </c>
      <c r="D154" s="1" t="s">
        <v>60</v>
      </c>
      <c r="E154" s="1"/>
      <c r="F154" s="1" t="s">
        <v>61</v>
      </c>
      <c r="G154" s="1">
        <v>1</v>
      </c>
      <c r="H154" s="1">
        <v>2</v>
      </c>
      <c r="I154" s="1">
        <v>1</v>
      </c>
      <c r="J154" s="1">
        <v>1</v>
      </c>
      <c r="K154" s="1" t="s">
        <v>59</v>
      </c>
      <c r="L154" s="1" t="s">
        <v>316</v>
      </c>
      <c r="M154" s="1"/>
      <c r="N154" s="1"/>
      <c r="O154" s="1"/>
    </row>
    <row r="155" spans="1:15" s="7" customFormat="1" ht="15" customHeight="1">
      <c r="A155" s="1" t="s">
        <v>1467</v>
      </c>
      <c r="B155" s="1" t="s">
        <v>1468</v>
      </c>
      <c r="C155" s="1" t="s">
        <v>304</v>
      </c>
      <c r="D155" s="1" t="s">
        <v>387</v>
      </c>
      <c r="E155" s="1"/>
      <c r="F155" s="1" t="s">
        <v>61</v>
      </c>
      <c r="G155" s="1">
        <v>3</v>
      </c>
      <c r="H155" s="1">
        <v>6</v>
      </c>
      <c r="I155" s="1">
        <v>5</v>
      </c>
      <c r="J155" s="1">
        <v>5</v>
      </c>
      <c r="K155" s="1" t="s">
        <v>98</v>
      </c>
      <c r="L155" s="1">
        <v>1</v>
      </c>
      <c r="M155" s="1"/>
      <c r="N155" s="1"/>
      <c r="O155" s="1"/>
    </row>
    <row r="156" spans="1:15" s="7" customFormat="1" ht="15" customHeight="1">
      <c r="A156" s="1" t="s">
        <v>1017</v>
      </c>
      <c r="B156" s="1" t="s">
        <v>1018</v>
      </c>
      <c r="C156" s="1" t="s">
        <v>304</v>
      </c>
      <c r="D156" s="1" t="s">
        <v>387</v>
      </c>
      <c r="E156" s="1"/>
      <c r="F156" s="1" t="s">
        <v>206</v>
      </c>
      <c r="G156" s="1">
        <v>2</v>
      </c>
      <c r="H156" s="1">
        <v>3</v>
      </c>
      <c r="I156" s="1">
        <v>3</v>
      </c>
      <c r="J156" s="1">
        <v>3</v>
      </c>
      <c r="K156" s="1" t="s">
        <v>392</v>
      </c>
      <c r="L156" s="2">
        <v>44267</v>
      </c>
      <c r="M156" s="1"/>
      <c r="N156" s="1"/>
      <c r="O156" s="1"/>
    </row>
    <row r="157" spans="1:15" s="7" customFormat="1" ht="15" customHeight="1">
      <c r="A157" s="1" t="s">
        <v>784</v>
      </c>
      <c r="B157" s="1" t="s">
        <v>785</v>
      </c>
      <c r="C157" s="1" t="s">
        <v>304</v>
      </c>
      <c r="D157" s="1" t="s">
        <v>184</v>
      </c>
      <c r="E157" s="1"/>
      <c r="F157" s="1" t="s">
        <v>61</v>
      </c>
      <c r="G157" s="1">
        <v>3</v>
      </c>
      <c r="H157" s="1">
        <v>4</v>
      </c>
      <c r="I157" s="1">
        <v>4</v>
      </c>
      <c r="J157" s="1">
        <v>4</v>
      </c>
      <c r="K157" s="1"/>
      <c r="L157" s="1" t="s">
        <v>115</v>
      </c>
      <c r="M157" s="1"/>
      <c r="N157" s="1"/>
      <c r="O157" s="1"/>
    </row>
    <row r="158" spans="1:15" s="7" customFormat="1" ht="15" customHeight="1">
      <c r="A158" s="1" t="s">
        <v>1497</v>
      </c>
      <c r="B158" s="1" t="s">
        <v>1498</v>
      </c>
      <c r="C158" s="1" t="s">
        <v>1457</v>
      </c>
      <c r="D158" s="1" t="s">
        <v>60</v>
      </c>
      <c r="E158" s="1"/>
      <c r="F158" s="1" t="s">
        <v>61</v>
      </c>
      <c r="G158" s="1">
        <v>0.5</v>
      </c>
      <c r="H158" s="1">
        <v>0.5</v>
      </c>
      <c r="I158" s="1">
        <v>1</v>
      </c>
      <c r="J158" s="1">
        <v>1</v>
      </c>
      <c r="K158" s="1" t="s">
        <v>404</v>
      </c>
      <c r="L158" s="1">
        <v>1</v>
      </c>
      <c r="M158" s="1"/>
      <c r="N158" s="1"/>
      <c r="O158" s="1"/>
    </row>
    <row r="159" spans="1:15" s="7" customFormat="1" ht="15" customHeight="1">
      <c r="A159" s="1" t="s">
        <v>1580</v>
      </c>
      <c r="B159" s="1" t="s">
        <v>1581</v>
      </c>
      <c r="C159" s="1" t="s">
        <v>304</v>
      </c>
      <c r="D159" s="1" t="s">
        <v>60</v>
      </c>
      <c r="E159" s="1"/>
      <c r="F159" s="1" t="s">
        <v>61</v>
      </c>
      <c r="G159" s="1" t="s">
        <v>81</v>
      </c>
      <c r="H159" s="1">
        <v>3</v>
      </c>
      <c r="I159" s="1" t="s">
        <v>81</v>
      </c>
      <c r="J159" s="1">
        <v>3</v>
      </c>
      <c r="K159" s="1" t="s">
        <v>733</v>
      </c>
      <c r="L159" s="1">
        <v>1</v>
      </c>
      <c r="M159" s="1"/>
      <c r="N159" s="1"/>
      <c r="O159" s="1"/>
    </row>
    <row r="160" spans="1:15" s="7" customFormat="1" ht="15" customHeight="1">
      <c r="A160" s="1" t="s">
        <v>1580</v>
      </c>
      <c r="B160" s="1" t="s">
        <v>1582</v>
      </c>
      <c r="C160" s="1" t="s">
        <v>304</v>
      </c>
      <c r="D160" s="1" t="s">
        <v>60</v>
      </c>
      <c r="E160" s="1"/>
      <c r="F160" s="1" t="s">
        <v>61</v>
      </c>
      <c r="G160" s="1" t="s">
        <v>81</v>
      </c>
      <c r="H160" s="1">
        <v>3</v>
      </c>
      <c r="I160" s="1" t="s">
        <v>81</v>
      </c>
      <c r="J160" s="1">
        <v>3</v>
      </c>
      <c r="K160" s="1" t="s">
        <v>733</v>
      </c>
      <c r="L160" s="2">
        <v>44198</v>
      </c>
      <c r="M160" s="1"/>
      <c r="N160" s="1"/>
      <c r="O160" s="1"/>
    </row>
    <row r="161" spans="1:15" s="7" customFormat="1" ht="15" customHeight="1">
      <c r="A161" s="1" t="s">
        <v>1536</v>
      </c>
      <c r="B161" s="1" t="s">
        <v>1537</v>
      </c>
      <c r="C161" s="12" t="s">
        <v>238</v>
      </c>
      <c r="D161" s="1" t="s">
        <v>387</v>
      </c>
      <c r="E161" s="1"/>
      <c r="F161" s="1" t="s">
        <v>20</v>
      </c>
      <c r="G161" s="1">
        <v>6</v>
      </c>
      <c r="H161" s="1">
        <v>9</v>
      </c>
      <c r="I161" s="1">
        <v>10</v>
      </c>
      <c r="J161" s="1">
        <v>10</v>
      </c>
      <c r="K161" s="1" t="s">
        <v>98</v>
      </c>
      <c r="L161" s="1">
        <v>1</v>
      </c>
      <c r="M161" s="1"/>
      <c r="N161" s="1"/>
      <c r="O161" s="1"/>
    </row>
    <row r="162" spans="1:15" s="7" customFormat="1" ht="15" customHeight="1">
      <c r="A162" s="1" t="s">
        <v>313</v>
      </c>
      <c r="B162" s="1" t="s">
        <v>314</v>
      </c>
      <c r="C162" s="1" t="s">
        <v>315</v>
      </c>
      <c r="D162" s="1" t="s">
        <v>18</v>
      </c>
      <c r="E162" s="1" t="s">
        <v>60</v>
      </c>
      <c r="F162" s="1" t="s">
        <v>61</v>
      </c>
      <c r="G162" s="1">
        <v>4</v>
      </c>
      <c r="H162" s="1">
        <v>5</v>
      </c>
      <c r="I162" s="1">
        <v>6</v>
      </c>
      <c r="J162" s="1">
        <v>6</v>
      </c>
      <c r="K162" s="1" t="s">
        <v>98</v>
      </c>
      <c r="L162" s="1" t="s">
        <v>316</v>
      </c>
      <c r="M162" s="1"/>
      <c r="N162" s="1"/>
      <c r="O162" s="1"/>
    </row>
    <row r="163" spans="1:15" s="7" customFormat="1" ht="15" customHeight="1">
      <c r="A163" s="1" t="s">
        <v>317</v>
      </c>
      <c r="B163" s="1" t="s">
        <v>318</v>
      </c>
      <c r="C163" s="1" t="s">
        <v>315</v>
      </c>
      <c r="D163" s="1" t="s">
        <v>18</v>
      </c>
      <c r="E163" s="1" t="s">
        <v>60</v>
      </c>
      <c r="F163" s="1" t="s">
        <v>20</v>
      </c>
      <c r="G163" s="1">
        <v>11</v>
      </c>
      <c r="H163" s="1">
        <v>11</v>
      </c>
      <c r="I163" s="1">
        <v>10</v>
      </c>
      <c r="J163" s="1">
        <v>10</v>
      </c>
      <c r="K163" s="1" t="s">
        <v>98</v>
      </c>
      <c r="L163" s="1">
        <v>1</v>
      </c>
      <c r="M163" s="1" t="s">
        <v>1224</v>
      </c>
      <c r="N163" s="1"/>
      <c r="O163" s="1"/>
    </row>
    <row r="164" spans="1:15" s="7" customFormat="1" ht="15" customHeight="1">
      <c r="A164" s="1" t="s">
        <v>1222</v>
      </c>
      <c r="B164" s="1" t="s">
        <v>1223</v>
      </c>
      <c r="C164" s="1" t="s">
        <v>59</v>
      </c>
      <c r="D164" s="1" t="s">
        <v>60</v>
      </c>
      <c r="E164" s="1" t="s">
        <v>1122</v>
      </c>
      <c r="F164" s="1" t="s">
        <v>72</v>
      </c>
      <c r="G164" s="1" t="s">
        <v>81</v>
      </c>
      <c r="H164" s="1">
        <v>31</v>
      </c>
      <c r="I164" s="1">
        <v>20</v>
      </c>
      <c r="J164" s="1">
        <v>20</v>
      </c>
      <c r="K164" s="1" t="s">
        <v>59</v>
      </c>
      <c r="L164" s="1" t="s">
        <v>412</v>
      </c>
      <c r="M164" s="1"/>
      <c r="N164" s="1"/>
      <c r="O164" s="1"/>
    </row>
    <row r="165" spans="1:15" s="7" customFormat="1" ht="15" customHeight="1">
      <c r="A165" s="1" t="s">
        <v>337</v>
      </c>
      <c r="B165" s="1" t="s">
        <v>338</v>
      </c>
      <c r="C165" s="1" t="s">
        <v>190</v>
      </c>
      <c r="D165" s="1" t="s">
        <v>60</v>
      </c>
      <c r="E165" s="1"/>
      <c r="F165" s="1" t="s">
        <v>72</v>
      </c>
      <c r="G165" s="1">
        <v>11</v>
      </c>
      <c r="H165" s="1">
        <v>21</v>
      </c>
      <c r="I165" s="1">
        <v>16</v>
      </c>
      <c r="J165" s="1">
        <v>16</v>
      </c>
      <c r="K165" s="1"/>
      <c r="L165" s="1">
        <v>1</v>
      </c>
      <c r="M165" s="1"/>
      <c r="N165" s="1"/>
      <c r="O165" s="1"/>
    </row>
    <row r="166" spans="1:15" s="7" customFormat="1" ht="15" customHeight="1">
      <c r="A166" s="1" t="s">
        <v>339</v>
      </c>
      <c r="B166" s="1" t="s">
        <v>340</v>
      </c>
      <c r="C166" s="1" t="s">
        <v>190</v>
      </c>
      <c r="D166" s="1" t="s">
        <v>60</v>
      </c>
      <c r="E166" s="1"/>
      <c r="F166" s="1" t="s">
        <v>20</v>
      </c>
      <c r="G166" s="1">
        <v>7</v>
      </c>
      <c r="H166" s="1">
        <v>12</v>
      </c>
      <c r="I166" s="1">
        <v>9</v>
      </c>
      <c r="J166" s="1">
        <v>9</v>
      </c>
      <c r="K166" s="1"/>
      <c r="L166" s="1" t="s">
        <v>341</v>
      </c>
      <c r="M166" s="1"/>
      <c r="N166" s="1"/>
      <c r="O166" s="1"/>
    </row>
    <row r="167" spans="1:15" s="7" customFormat="1" ht="15" customHeight="1">
      <c r="A167" s="1" t="s">
        <v>342</v>
      </c>
      <c r="B167" s="1" t="s">
        <v>343</v>
      </c>
      <c r="C167" s="1" t="s">
        <v>190</v>
      </c>
      <c r="D167" s="1" t="s">
        <v>60</v>
      </c>
      <c r="E167" s="1"/>
      <c r="F167" s="1" t="s">
        <v>20</v>
      </c>
      <c r="G167" s="1">
        <v>8</v>
      </c>
      <c r="H167" s="1">
        <v>16</v>
      </c>
      <c r="I167" s="1">
        <v>12</v>
      </c>
      <c r="J167" s="1">
        <v>12</v>
      </c>
      <c r="K167" s="1"/>
      <c r="L167" s="1">
        <v>1</v>
      </c>
      <c r="M167" s="1"/>
      <c r="N167" s="1"/>
      <c r="O167" s="1"/>
    </row>
    <row r="168" spans="1:15" s="7" customFormat="1" ht="15" customHeight="1">
      <c r="A168" s="1" t="s">
        <v>345</v>
      </c>
      <c r="B168" s="1" t="s">
        <v>346</v>
      </c>
      <c r="C168" s="1" t="s">
        <v>190</v>
      </c>
      <c r="D168" s="1" t="s">
        <v>60</v>
      </c>
      <c r="E168" s="1"/>
      <c r="F168" s="1" t="s">
        <v>20</v>
      </c>
      <c r="G168" s="1">
        <v>6</v>
      </c>
      <c r="H168" s="1">
        <v>8</v>
      </c>
      <c r="I168" s="1">
        <v>6</v>
      </c>
      <c r="J168" s="1">
        <v>6</v>
      </c>
      <c r="K168" s="1"/>
      <c r="L168" s="1">
        <v>1</v>
      </c>
      <c r="M168" s="1"/>
      <c r="N168" s="1"/>
      <c r="O168" s="1"/>
    </row>
    <row r="169" spans="1:15" s="7" customFormat="1" ht="15" customHeight="1">
      <c r="A169" s="1" t="s">
        <v>347</v>
      </c>
      <c r="B169" s="1" t="s">
        <v>348</v>
      </c>
      <c r="C169" s="1" t="s">
        <v>190</v>
      </c>
      <c r="D169" s="1" t="s">
        <v>60</v>
      </c>
      <c r="E169" s="1"/>
      <c r="F169" s="1" t="s">
        <v>20</v>
      </c>
      <c r="G169" s="1">
        <v>4</v>
      </c>
      <c r="H169" s="1">
        <v>5</v>
      </c>
      <c r="I169" s="1">
        <v>3</v>
      </c>
      <c r="J169" s="1">
        <v>3</v>
      </c>
      <c r="K169" s="1"/>
      <c r="L169" s="1">
        <v>1</v>
      </c>
      <c r="M169" s="1"/>
      <c r="N169" s="1"/>
      <c r="O169" s="1"/>
    </row>
    <row r="170" spans="1:15" s="7" customFormat="1" ht="15" customHeight="1">
      <c r="A170" s="1" t="s">
        <v>385</v>
      </c>
      <c r="B170" s="1" t="s">
        <v>386</v>
      </c>
      <c r="C170" s="1" t="s">
        <v>205</v>
      </c>
      <c r="D170" s="1" t="s">
        <v>387</v>
      </c>
      <c r="E170" s="1"/>
      <c r="F170" s="1" t="s">
        <v>61</v>
      </c>
      <c r="G170" s="1">
        <v>7</v>
      </c>
      <c r="H170" s="1">
        <v>13</v>
      </c>
      <c r="I170" s="1">
        <v>12</v>
      </c>
      <c r="J170" s="1">
        <v>12</v>
      </c>
      <c r="K170" s="1" t="s">
        <v>98</v>
      </c>
      <c r="L170" s="2">
        <v>44206</v>
      </c>
      <c r="M170" s="1"/>
      <c r="N170" s="1"/>
      <c r="O170" s="1"/>
    </row>
    <row r="171" spans="1:15" s="7" customFormat="1" ht="15" customHeight="1">
      <c r="A171" s="1" t="s">
        <v>1019</v>
      </c>
      <c r="B171" s="1" t="s">
        <v>1020</v>
      </c>
      <c r="C171" s="1" t="s">
        <v>304</v>
      </c>
      <c r="D171" s="1" t="s">
        <v>387</v>
      </c>
      <c r="E171" s="1"/>
      <c r="F171" s="1" t="s">
        <v>61</v>
      </c>
      <c r="G171" s="1">
        <v>12</v>
      </c>
      <c r="H171" s="1">
        <v>16</v>
      </c>
      <c r="I171" s="1">
        <v>16</v>
      </c>
      <c r="J171" s="1">
        <v>16</v>
      </c>
      <c r="K171" s="1" t="s">
        <v>392</v>
      </c>
      <c r="L171" s="1">
        <v>1</v>
      </c>
      <c r="M171" s="1"/>
      <c r="N171" s="1"/>
      <c r="O171" s="1"/>
    </row>
    <row r="172" spans="1:15" s="7" customFormat="1" ht="15" customHeight="1">
      <c r="A172" s="1" t="s">
        <v>1225</v>
      </c>
      <c r="B172" s="1" t="s">
        <v>1226</v>
      </c>
      <c r="C172" s="1" t="s">
        <v>59</v>
      </c>
      <c r="D172" s="1" t="s">
        <v>60</v>
      </c>
      <c r="E172" s="1"/>
      <c r="F172" s="1" t="s">
        <v>72</v>
      </c>
      <c r="G172" s="1">
        <v>20</v>
      </c>
      <c r="H172" s="1">
        <v>65</v>
      </c>
      <c r="I172" s="1">
        <v>42</v>
      </c>
      <c r="J172" s="1">
        <v>42</v>
      </c>
      <c r="K172" s="1" t="s">
        <v>59</v>
      </c>
      <c r="L172" s="1">
        <v>1</v>
      </c>
      <c r="M172" s="1" t="s">
        <v>1227</v>
      </c>
      <c r="N172" s="1"/>
      <c r="O172" s="1"/>
    </row>
    <row r="173" spans="1:15" s="7" customFormat="1" ht="15" customHeight="1">
      <c r="A173" s="1" t="s">
        <v>422</v>
      </c>
      <c r="B173" s="1" t="s">
        <v>423</v>
      </c>
      <c r="C173" s="1" t="s">
        <v>205</v>
      </c>
      <c r="D173" s="1" t="s">
        <v>411</v>
      </c>
      <c r="E173" s="1"/>
      <c r="F173" s="1" t="s">
        <v>72</v>
      </c>
      <c r="G173" s="1">
        <v>10</v>
      </c>
      <c r="H173" s="1">
        <v>21</v>
      </c>
      <c r="I173" s="1">
        <v>20</v>
      </c>
      <c r="J173" s="1">
        <v>20</v>
      </c>
      <c r="K173" s="1"/>
      <c r="L173" s="2">
        <v>44198</v>
      </c>
      <c r="M173" s="1"/>
      <c r="N173" s="1"/>
      <c r="O173" s="1"/>
    </row>
    <row r="174" spans="1:15" s="7" customFormat="1" ht="15" customHeight="1">
      <c r="A174" s="1" t="s">
        <v>420</v>
      </c>
      <c r="B174" s="1" t="s">
        <v>421</v>
      </c>
      <c r="C174" s="1" t="s">
        <v>205</v>
      </c>
      <c r="D174" s="1" t="s">
        <v>411</v>
      </c>
      <c r="E174" s="1"/>
      <c r="F174" s="1" t="s">
        <v>206</v>
      </c>
      <c r="G174" s="1">
        <v>7</v>
      </c>
      <c r="H174" s="1">
        <v>12</v>
      </c>
      <c r="I174" s="1">
        <v>10</v>
      </c>
      <c r="J174" s="1">
        <v>10</v>
      </c>
      <c r="K174" s="1"/>
      <c r="L174" s="1">
        <v>1</v>
      </c>
      <c r="M174" s="1"/>
      <c r="N174" s="1"/>
      <c r="O174" s="1"/>
    </row>
    <row r="175" spans="1:15" s="7" customFormat="1" ht="15" customHeight="1">
      <c r="A175" s="1" t="s">
        <v>417</v>
      </c>
      <c r="B175" s="1" t="s">
        <v>418</v>
      </c>
      <c r="C175" s="1" t="s">
        <v>205</v>
      </c>
      <c r="D175" s="1" t="s">
        <v>411</v>
      </c>
      <c r="E175" s="1"/>
      <c r="F175" s="1" t="s">
        <v>61</v>
      </c>
      <c r="G175" s="1">
        <v>3</v>
      </c>
      <c r="H175" s="1">
        <v>6</v>
      </c>
      <c r="I175" s="1">
        <v>5</v>
      </c>
      <c r="J175" s="1">
        <v>5</v>
      </c>
      <c r="K175" s="1"/>
      <c r="L175" s="1" t="s">
        <v>115</v>
      </c>
      <c r="M175" s="1"/>
      <c r="N175" s="1"/>
      <c r="O175" s="1"/>
    </row>
    <row r="176" spans="1:15" s="7" customFormat="1" ht="15" customHeight="1">
      <c r="A176" s="1" t="s">
        <v>415</v>
      </c>
      <c r="B176" s="1" t="s">
        <v>416</v>
      </c>
      <c r="C176" s="1" t="s">
        <v>205</v>
      </c>
      <c r="D176" s="1" t="s">
        <v>411</v>
      </c>
      <c r="E176" s="1"/>
      <c r="F176" s="1" t="s">
        <v>61</v>
      </c>
      <c r="G176" s="1">
        <v>1</v>
      </c>
      <c r="H176" s="1">
        <v>2</v>
      </c>
      <c r="I176" s="1">
        <v>2</v>
      </c>
      <c r="J176" s="1">
        <v>2</v>
      </c>
      <c r="K176" s="1"/>
      <c r="L176" s="1" t="s">
        <v>419</v>
      </c>
      <c r="M176" s="1"/>
      <c r="N176" s="1"/>
      <c r="O176" s="1"/>
    </row>
    <row r="177" spans="1:15" s="7" customFormat="1" ht="15" customHeight="1">
      <c r="A177" s="1" t="s">
        <v>413</v>
      </c>
      <c r="B177" s="1" t="s">
        <v>414</v>
      </c>
      <c r="C177" s="1" t="s">
        <v>205</v>
      </c>
      <c r="D177" s="1" t="s">
        <v>411</v>
      </c>
      <c r="E177" s="1"/>
      <c r="F177" s="1" t="s">
        <v>206</v>
      </c>
      <c r="G177" s="1">
        <v>0.5</v>
      </c>
      <c r="H177" s="1">
        <v>1</v>
      </c>
      <c r="I177" s="1">
        <v>1</v>
      </c>
      <c r="J177" s="1">
        <v>1</v>
      </c>
      <c r="K177" s="1"/>
      <c r="L177" s="1" t="s">
        <v>115</v>
      </c>
      <c r="M177" s="1"/>
      <c r="N177" s="1"/>
      <c r="O177" s="1"/>
    </row>
    <row r="178" spans="1:15" s="7" customFormat="1" ht="15" customHeight="1">
      <c r="A178" s="1" t="s">
        <v>409</v>
      </c>
      <c r="B178" s="1" t="s">
        <v>410</v>
      </c>
      <c r="C178" s="1" t="s">
        <v>205</v>
      </c>
      <c r="D178" s="1" t="s">
        <v>411</v>
      </c>
      <c r="E178" s="1"/>
      <c r="F178" s="1" t="s">
        <v>206</v>
      </c>
      <c r="G178" s="1">
        <v>0.25</v>
      </c>
      <c r="H178" s="1">
        <v>0.5</v>
      </c>
      <c r="I178" s="1">
        <v>0.5</v>
      </c>
      <c r="J178" s="1">
        <v>0.5</v>
      </c>
      <c r="K178" s="1"/>
      <c r="L178" s="1" t="s">
        <v>146</v>
      </c>
      <c r="M178" s="1"/>
      <c r="N178" s="1"/>
      <c r="O178" s="1"/>
    </row>
    <row r="179" spans="1:15" s="7" customFormat="1" ht="15" customHeight="1">
      <c r="A179" s="1" t="s">
        <v>836</v>
      </c>
      <c r="B179" s="1" t="s">
        <v>837</v>
      </c>
      <c r="C179" s="1" t="s">
        <v>312</v>
      </c>
      <c r="D179" s="1" t="s">
        <v>60</v>
      </c>
      <c r="E179" s="1"/>
      <c r="F179" s="1" t="s">
        <v>206</v>
      </c>
      <c r="G179" s="1" t="s">
        <v>81</v>
      </c>
      <c r="H179" s="1">
        <v>3</v>
      </c>
      <c r="I179" s="1">
        <v>3</v>
      </c>
      <c r="J179" s="1">
        <v>3</v>
      </c>
      <c r="K179" s="1"/>
      <c r="L179" s="1"/>
      <c r="M179" s="1"/>
      <c r="N179" s="1"/>
      <c r="O179" s="1"/>
    </row>
    <row r="180" spans="1:15" s="7" customFormat="1" ht="15" customHeight="1">
      <c r="A180" s="1" t="s">
        <v>840</v>
      </c>
      <c r="B180" s="1" t="s">
        <v>841</v>
      </c>
      <c r="C180" s="1" t="s">
        <v>312</v>
      </c>
      <c r="D180" s="1" t="s">
        <v>60</v>
      </c>
      <c r="E180" s="1"/>
      <c r="F180" s="1" t="s">
        <v>61</v>
      </c>
      <c r="G180" s="1" t="s">
        <v>81</v>
      </c>
      <c r="H180" s="1">
        <v>17</v>
      </c>
      <c r="I180" s="1">
        <v>17</v>
      </c>
      <c r="J180" s="1">
        <v>17</v>
      </c>
      <c r="K180" s="1"/>
      <c r="L180" s="2">
        <v>44198</v>
      </c>
      <c r="M180" s="1"/>
      <c r="N180" s="1"/>
      <c r="O180" s="1"/>
    </row>
    <row r="181" spans="1:15" s="7" customFormat="1" ht="15" customHeight="1">
      <c r="A181" s="1" t="s">
        <v>838</v>
      </c>
      <c r="B181" s="1" t="s">
        <v>839</v>
      </c>
      <c r="C181" s="1" t="s">
        <v>312</v>
      </c>
      <c r="D181" s="1" t="s">
        <v>60</v>
      </c>
      <c r="E181" s="1"/>
      <c r="F181" s="1" t="s">
        <v>61</v>
      </c>
      <c r="G181" s="1" t="s">
        <v>81</v>
      </c>
      <c r="H181" s="1">
        <v>11</v>
      </c>
      <c r="I181" s="1">
        <v>12</v>
      </c>
      <c r="J181" s="1">
        <v>12</v>
      </c>
      <c r="K181" s="1"/>
      <c r="L181" s="1"/>
      <c r="M181" s="1"/>
      <c r="N181" s="1"/>
      <c r="O181" s="1"/>
    </row>
    <row r="182" spans="1:15" s="7" customFormat="1" ht="15" customHeight="1">
      <c r="A182" s="1" t="s">
        <v>1228</v>
      </c>
      <c r="B182" s="1" t="s">
        <v>1229</v>
      </c>
      <c r="C182" s="1" t="s">
        <v>59</v>
      </c>
      <c r="D182" s="1" t="s">
        <v>60</v>
      </c>
      <c r="E182" s="1"/>
      <c r="F182" s="1" t="s">
        <v>20</v>
      </c>
      <c r="G182" s="1" t="s">
        <v>81</v>
      </c>
      <c r="H182" s="1">
        <v>59</v>
      </c>
      <c r="I182" s="1">
        <v>40</v>
      </c>
      <c r="J182" s="1">
        <v>40</v>
      </c>
      <c r="K182" s="1" t="s">
        <v>59</v>
      </c>
      <c r="L182" s="1">
        <v>1</v>
      </c>
      <c r="M182" s="1"/>
      <c r="N182" s="1"/>
      <c r="O182" s="1"/>
    </row>
    <row r="183" spans="1:15" s="7" customFormat="1" ht="15" customHeight="1">
      <c r="A183" s="1" t="s">
        <v>1230</v>
      </c>
      <c r="B183" s="1" t="s">
        <v>1231</v>
      </c>
      <c r="C183" s="1" t="s">
        <v>59</v>
      </c>
      <c r="D183" s="1" t="s">
        <v>60</v>
      </c>
      <c r="E183" s="1"/>
      <c r="F183" s="1" t="s">
        <v>61</v>
      </c>
      <c r="G183" s="1" t="s">
        <v>81</v>
      </c>
      <c r="H183" s="1">
        <v>11</v>
      </c>
      <c r="I183" s="1">
        <v>9</v>
      </c>
      <c r="J183" s="1">
        <v>9</v>
      </c>
      <c r="K183" s="1" t="s">
        <v>59</v>
      </c>
      <c r="L183" s="1" t="s">
        <v>139</v>
      </c>
      <c r="M183" s="1"/>
      <c r="N183" s="1"/>
      <c r="O183" s="1"/>
    </row>
    <row r="184" spans="1:15" s="7" customFormat="1" ht="15" customHeight="1">
      <c r="A184" s="1" t="s">
        <v>159</v>
      </c>
      <c r="B184" s="1" t="s">
        <v>160</v>
      </c>
      <c r="C184" s="1" t="s">
        <v>161</v>
      </c>
      <c r="D184" s="1" t="s">
        <v>18</v>
      </c>
      <c r="E184" s="1" t="s">
        <v>60</v>
      </c>
      <c r="F184" s="1" t="s">
        <v>72</v>
      </c>
      <c r="G184" s="1">
        <v>22</v>
      </c>
      <c r="H184" s="1">
        <v>32</v>
      </c>
      <c r="I184" s="1">
        <v>30</v>
      </c>
      <c r="J184" s="1">
        <v>30</v>
      </c>
      <c r="K184" s="1" t="s">
        <v>98</v>
      </c>
      <c r="L184" s="1">
        <v>1</v>
      </c>
      <c r="M184" s="1"/>
      <c r="N184" s="1"/>
      <c r="O184" s="1"/>
    </row>
    <row r="185" spans="1:15" s="7" customFormat="1" ht="15" customHeight="1">
      <c r="A185" s="1" t="s">
        <v>188</v>
      </c>
      <c r="B185" s="1" t="s">
        <v>189</v>
      </c>
      <c r="C185" s="1" t="s">
        <v>190</v>
      </c>
      <c r="D185" s="1" t="s">
        <v>18</v>
      </c>
      <c r="E185" s="1" t="s">
        <v>60</v>
      </c>
      <c r="F185" s="1" t="s">
        <v>72</v>
      </c>
      <c r="G185" s="1">
        <v>9</v>
      </c>
      <c r="H185" s="1">
        <v>16</v>
      </c>
      <c r="I185" s="1">
        <v>12</v>
      </c>
      <c r="J185" s="1">
        <v>12</v>
      </c>
      <c r="K185" s="1" t="s">
        <v>98</v>
      </c>
      <c r="L185" s="1" t="s">
        <v>172</v>
      </c>
      <c r="M185" s="1"/>
      <c r="N185" s="1"/>
      <c r="O185" s="1"/>
    </row>
    <row r="186" spans="1:15" s="7" customFormat="1" ht="15" customHeight="1">
      <c r="A186" s="1" t="s">
        <v>1285</v>
      </c>
      <c r="B186" s="1" t="s">
        <v>1286</v>
      </c>
      <c r="C186" s="1" t="s">
        <v>190</v>
      </c>
      <c r="D186" s="1" t="s">
        <v>60</v>
      </c>
      <c r="E186" s="1"/>
      <c r="F186" s="1" t="s">
        <v>72</v>
      </c>
      <c r="G186" s="1">
        <v>8</v>
      </c>
      <c r="H186" s="1">
        <v>19</v>
      </c>
      <c r="I186" s="1">
        <v>12</v>
      </c>
      <c r="J186" s="1">
        <v>12</v>
      </c>
      <c r="K186" s="1" t="s">
        <v>98</v>
      </c>
      <c r="L186" s="1">
        <v>1</v>
      </c>
      <c r="M186" s="1"/>
      <c r="N186" s="1"/>
      <c r="O186" s="1"/>
    </row>
    <row r="187" spans="1:15" s="7" customFormat="1" ht="15" customHeight="1">
      <c r="A187" s="1" t="s">
        <v>1287</v>
      </c>
      <c r="B187" s="1" t="s">
        <v>1288</v>
      </c>
      <c r="C187" s="1" t="s">
        <v>190</v>
      </c>
      <c r="D187" s="1" t="s">
        <v>60</v>
      </c>
      <c r="E187" s="1"/>
      <c r="F187" s="1" t="s">
        <v>72</v>
      </c>
      <c r="G187" s="1" t="s">
        <v>81</v>
      </c>
      <c r="H187" s="1">
        <v>27</v>
      </c>
      <c r="I187" s="1">
        <v>22</v>
      </c>
      <c r="J187" s="1">
        <v>22</v>
      </c>
      <c r="K187" s="1" t="s">
        <v>98</v>
      </c>
      <c r="L187" s="1">
        <v>1</v>
      </c>
      <c r="M187" s="1"/>
      <c r="N187" s="1"/>
      <c r="O187" s="1"/>
    </row>
    <row r="188" spans="1:15" s="7" customFormat="1" ht="15" customHeight="1">
      <c r="A188" s="1" t="s">
        <v>272</v>
      </c>
      <c r="B188" s="1" t="s">
        <v>273</v>
      </c>
      <c r="C188" s="1" t="s">
        <v>274</v>
      </c>
      <c r="D188" s="1" t="s">
        <v>18</v>
      </c>
      <c r="E188" s="1" t="s">
        <v>60</v>
      </c>
      <c r="F188" s="1" t="s">
        <v>20</v>
      </c>
      <c r="G188" s="1">
        <v>4</v>
      </c>
      <c r="H188" s="1">
        <v>5</v>
      </c>
      <c r="I188" s="1">
        <v>6</v>
      </c>
      <c r="J188" s="1">
        <v>6</v>
      </c>
      <c r="K188" s="1" t="s">
        <v>98</v>
      </c>
      <c r="L188" s="1" t="s">
        <v>604</v>
      </c>
      <c r="M188" s="1" t="s">
        <v>654</v>
      </c>
      <c r="N188" s="1"/>
      <c r="O188" s="1"/>
    </row>
    <row r="189" spans="1:15" s="7" customFormat="1" ht="15" customHeight="1">
      <c r="A189" s="1" t="s">
        <v>137</v>
      </c>
      <c r="B189" s="1" t="s">
        <v>138</v>
      </c>
      <c r="C189" s="1" t="s">
        <v>59</v>
      </c>
      <c r="D189" s="1" t="s">
        <v>60</v>
      </c>
      <c r="E189" s="1" t="s">
        <v>60</v>
      </c>
      <c r="F189" s="1" t="s">
        <v>72</v>
      </c>
      <c r="G189" s="1">
        <v>6</v>
      </c>
      <c r="H189" s="1">
        <v>6</v>
      </c>
      <c r="I189" s="1">
        <v>6</v>
      </c>
      <c r="J189" s="1">
        <v>6</v>
      </c>
      <c r="K189" s="1" t="s">
        <v>59</v>
      </c>
      <c r="L189" s="1" t="s">
        <v>139</v>
      </c>
      <c r="M189" s="1"/>
      <c r="N189" s="1"/>
      <c r="O189" s="1"/>
    </row>
    <row r="190" spans="1:15" s="7" customFormat="1" ht="15" customHeight="1">
      <c r="A190" s="1" t="s">
        <v>137</v>
      </c>
      <c r="B190" s="1" t="s">
        <v>138</v>
      </c>
      <c r="C190" s="1" t="s">
        <v>59</v>
      </c>
      <c r="D190" s="1" t="s">
        <v>60</v>
      </c>
      <c r="E190" s="1" t="s">
        <v>60</v>
      </c>
      <c r="F190" s="1" t="s">
        <v>72</v>
      </c>
      <c r="G190" s="1">
        <v>6</v>
      </c>
      <c r="H190" s="1">
        <v>6</v>
      </c>
      <c r="I190" s="1">
        <v>6</v>
      </c>
      <c r="J190" s="1">
        <v>6</v>
      </c>
      <c r="K190" s="1" t="s">
        <v>59</v>
      </c>
      <c r="L190" s="1">
        <v>1</v>
      </c>
      <c r="M190" s="1"/>
      <c r="N190" s="1"/>
      <c r="O190" s="1"/>
    </row>
    <row r="191" spans="1:15" s="7" customFormat="1" ht="15" customHeight="1">
      <c r="A191" s="1" t="s">
        <v>1232</v>
      </c>
      <c r="B191" s="1" t="s">
        <v>1233</v>
      </c>
      <c r="C191" s="1" t="s">
        <v>59</v>
      </c>
      <c r="D191" s="1" t="s">
        <v>60</v>
      </c>
      <c r="E191" s="1" t="s">
        <v>1234</v>
      </c>
      <c r="F191" s="1" t="s">
        <v>20</v>
      </c>
      <c r="G191" s="1">
        <v>8</v>
      </c>
      <c r="H191" s="1">
        <v>14</v>
      </c>
      <c r="I191" s="1">
        <v>9</v>
      </c>
      <c r="J191" s="1">
        <v>9</v>
      </c>
      <c r="K191" s="1" t="s">
        <v>59</v>
      </c>
      <c r="L191" s="1">
        <v>1</v>
      </c>
      <c r="M191" s="1"/>
      <c r="N191" s="1"/>
      <c r="O191" s="1"/>
    </row>
    <row r="192" spans="1:15" s="7" customFormat="1" ht="15" customHeight="1">
      <c r="A192" s="1" t="s">
        <v>1237</v>
      </c>
      <c r="B192" s="1" t="s">
        <v>1238</v>
      </c>
      <c r="C192" s="1" t="s">
        <v>59</v>
      </c>
      <c r="D192" s="1" t="s">
        <v>60</v>
      </c>
      <c r="E192" s="1" t="s">
        <v>1234</v>
      </c>
      <c r="F192" s="1" t="s">
        <v>20</v>
      </c>
      <c r="G192" s="1" t="s">
        <v>81</v>
      </c>
      <c r="H192" s="1">
        <v>24</v>
      </c>
      <c r="I192" s="1">
        <v>19</v>
      </c>
      <c r="J192" s="1">
        <v>19</v>
      </c>
      <c r="K192" s="1" t="s">
        <v>59</v>
      </c>
      <c r="L192" s="2">
        <v>44198</v>
      </c>
      <c r="M192" s="1"/>
      <c r="N192" s="1"/>
      <c r="O192" s="1"/>
    </row>
    <row r="193" spans="1:15" s="7" customFormat="1" ht="15" customHeight="1">
      <c r="A193" s="1" t="s">
        <v>1235</v>
      </c>
      <c r="B193" s="1" t="s">
        <v>1236</v>
      </c>
      <c r="C193" s="1" t="s">
        <v>59</v>
      </c>
      <c r="D193" s="1" t="s">
        <v>60</v>
      </c>
      <c r="E193" s="1" t="s">
        <v>1234</v>
      </c>
      <c r="F193" s="1" t="s">
        <v>20</v>
      </c>
      <c r="G193" s="1" t="s">
        <v>81</v>
      </c>
      <c r="H193" s="1">
        <v>26</v>
      </c>
      <c r="I193" s="1">
        <v>19</v>
      </c>
      <c r="J193" s="1">
        <v>19</v>
      </c>
      <c r="K193" s="1" t="s">
        <v>59</v>
      </c>
      <c r="L193" s="1">
        <v>1</v>
      </c>
      <c r="M193" s="1"/>
      <c r="N193" s="1"/>
      <c r="O193" s="1"/>
    </row>
    <row r="194" spans="1:15" s="7" customFormat="1" ht="15" customHeight="1">
      <c r="A194" s="1" t="s">
        <v>1135</v>
      </c>
      <c r="B194" s="1" t="s">
        <v>1136</v>
      </c>
      <c r="C194" s="1" t="s">
        <v>238</v>
      </c>
      <c r="D194" s="1" t="s">
        <v>184</v>
      </c>
      <c r="E194" s="1"/>
      <c r="F194" s="1" t="s">
        <v>72</v>
      </c>
      <c r="G194" s="1">
        <v>28</v>
      </c>
      <c r="H194" s="1">
        <v>52</v>
      </c>
      <c r="I194" s="1">
        <v>60</v>
      </c>
      <c r="J194" s="1">
        <v>60</v>
      </c>
      <c r="K194" s="1" t="s">
        <v>392</v>
      </c>
      <c r="L194" s="1">
        <v>1</v>
      </c>
      <c r="M194" s="1"/>
      <c r="N194" s="1"/>
      <c r="O194" s="1"/>
    </row>
    <row r="195" spans="1:15" s="7" customFormat="1" ht="15" customHeight="1">
      <c r="A195" s="1" t="s">
        <v>1404</v>
      </c>
      <c r="B195" s="1" t="s">
        <v>1405</v>
      </c>
      <c r="C195" s="1" t="s">
        <v>1406</v>
      </c>
      <c r="D195" s="1" t="s">
        <v>60</v>
      </c>
      <c r="E195" s="1"/>
      <c r="F195" s="1" t="s">
        <v>72</v>
      </c>
      <c r="G195" s="1">
        <v>4</v>
      </c>
      <c r="H195" s="1">
        <v>1</v>
      </c>
      <c r="I195" s="1">
        <v>3</v>
      </c>
      <c r="J195" s="1">
        <v>3</v>
      </c>
      <c r="K195" s="1" t="s">
        <v>886</v>
      </c>
      <c r="L195" s="1">
        <v>1</v>
      </c>
      <c r="M195" s="1"/>
      <c r="N195" s="1"/>
      <c r="O195" s="1"/>
    </row>
    <row r="196" spans="1:15" s="7" customFormat="1" ht="15" customHeight="1">
      <c r="A196" s="1" t="s">
        <v>1407</v>
      </c>
      <c r="B196" s="1" t="s">
        <v>1408</v>
      </c>
      <c r="C196" s="1" t="s">
        <v>1409</v>
      </c>
      <c r="D196" s="1" t="s">
        <v>60</v>
      </c>
      <c r="E196" s="1" t="s">
        <v>97</v>
      </c>
      <c r="F196" s="1" t="s">
        <v>72</v>
      </c>
      <c r="G196" s="1">
        <v>5</v>
      </c>
      <c r="H196" s="1">
        <v>8</v>
      </c>
      <c r="I196" s="1">
        <v>6</v>
      </c>
      <c r="J196" s="1">
        <v>6</v>
      </c>
      <c r="K196" s="1" t="s">
        <v>98</v>
      </c>
      <c r="L196" s="1" t="s">
        <v>306</v>
      </c>
      <c r="M196" s="1"/>
      <c r="N196" s="1"/>
      <c r="O196" s="1"/>
    </row>
    <row r="197" spans="1:15" s="7" customFormat="1" ht="15" customHeight="1">
      <c r="A197" s="1" t="s">
        <v>182</v>
      </c>
      <c r="B197" s="1" t="s">
        <v>183</v>
      </c>
      <c r="C197" s="1" t="s">
        <v>179</v>
      </c>
      <c r="D197" s="1" t="s">
        <v>18</v>
      </c>
      <c r="E197" s="1" t="s">
        <v>184</v>
      </c>
      <c r="F197" s="1" t="s">
        <v>61</v>
      </c>
      <c r="G197" s="1">
        <v>7</v>
      </c>
      <c r="H197" s="1">
        <v>7</v>
      </c>
      <c r="I197" s="1">
        <v>8</v>
      </c>
      <c r="J197" s="1">
        <v>8</v>
      </c>
      <c r="K197" s="1" t="s">
        <v>181</v>
      </c>
      <c r="L197" s="2">
        <v>44237</v>
      </c>
      <c r="M197" s="1"/>
      <c r="N197" s="1"/>
      <c r="O197" s="1"/>
    </row>
    <row r="198" spans="1:15" s="7" customFormat="1" ht="15" customHeight="1">
      <c r="A198" s="1" t="s">
        <v>649</v>
      </c>
      <c r="B198" s="1" t="s">
        <v>650</v>
      </c>
      <c r="C198" s="1" t="s">
        <v>304</v>
      </c>
      <c r="D198" s="1" t="s">
        <v>60</v>
      </c>
      <c r="E198" s="1"/>
      <c r="F198" s="1" t="s">
        <v>206</v>
      </c>
      <c r="G198" s="1" t="s">
        <v>651</v>
      </c>
      <c r="H198" s="1" t="s">
        <v>652</v>
      </c>
      <c r="I198" s="1" t="s">
        <v>653</v>
      </c>
      <c r="J198" s="1">
        <v>1</v>
      </c>
      <c r="K198" s="1" t="s">
        <v>603</v>
      </c>
      <c r="L198" s="1">
        <v>1</v>
      </c>
      <c r="M198" s="1"/>
      <c r="N198" s="1"/>
      <c r="O198" s="1"/>
    </row>
    <row r="199" spans="1:15" s="7" customFormat="1" ht="15" customHeight="1">
      <c r="A199" s="1" t="s">
        <v>1025</v>
      </c>
      <c r="B199" s="1" t="s">
        <v>1026</v>
      </c>
      <c r="C199" s="1" t="s">
        <v>304</v>
      </c>
      <c r="D199" s="1" t="s">
        <v>60</v>
      </c>
      <c r="E199" s="1"/>
      <c r="F199" s="1" t="s">
        <v>20</v>
      </c>
      <c r="G199" s="1" t="s">
        <v>81</v>
      </c>
      <c r="H199" s="1">
        <v>5</v>
      </c>
      <c r="I199" s="1">
        <v>6</v>
      </c>
      <c r="J199" s="1">
        <v>6</v>
      </c>
      <c r="K199" s="1" t="s">
        <v>98</v>
      </c>
      <c r="L199" s="1">
        <v>1</v>
      </c>
      <c r="M199" s="1"/>
      <c r="N199" s="1"/>
      <c r="O199" s="1"/>
    </row>
    <row r="200" spans="1:15" s="7" customFormat="1" ht="15" customHeight="1">
      <c r="A200" s="1" t="s">
        <v>1023</v>
      </c>
      <c r="B200" s="1" t="s">
        <v>1024</v>
      </c>
      <c r="C200" s="1" t="s">
        <v>304</v>
      </c>
      <c r="D200" s="1" t="s">
        <v>60</v>
      </c>
      <c r="E200" s="1"/>
      <c r="F200" s="1" t="s">
        <v>61</v>
      </c>
      <c r="G200" s="1" t="s">
        <v>81</v>
      </c>
      <c r="H200" s="1">
        <v>3</v>
      </c>
      <c r="I200" s="1">
        <v>3</v>
      </c>
      <c r="J200" s="1">
        <v>3</v>
      </c>
      <c r="K200" s="1" t="s">
        <v>98</v>
      </c>
      <c r="L200" s="1">
        <v>1</v>
      </c>
      <c r="M200" s="1"/>
      <c r="N200" s="1"/>
      <c r="O200" s="1"/>
    </row>
    <row r="201" spans="1:15" s="7" customFormat="1" ht="15" customHeight="1">
      <c r="A201" s="1" t="s">
        <v>302</v>
      </c>
      <c r="B201" s="1" t="s">
        <v>303</v>
      </c>
      <c r="C201" s="1" t="s">
        <v>304</v>
      </c>
      <c r="D201" s="1" t="s">
        <v>18</v>
      </c>
      <c r="E201" s="1" t="s">
        <v>60</v>
      </c>
      <c r="F201" s="1" t="s">
        <v>206</v>
      </c>
      <c r="G201" s="1" t="s">
        <v>305</v>
      </c>
      <c r="H201" s="1">
        <v>1</v>
      </c>
      <c r="I201" s="1">
        <v>1</v>
      </c>
      <c r="J201" s="1">
        <v>1</v>
      </c>
      <c r="K201" s="1"/>
      <c r="L201" s="2">
        <v>44206</v>
      </c>
      <c r="M201" s="1"/>
      <c r="N201" s="1"/>
      <c r="O201" s="1"/>
    </row>
    <row r="202" spans="1:15" s="7" customFormat="1" ht="15" customHeight="1">
      <c r="A202" s="1" t="s">
        <v>1137</v>
      </c>
      <c r="B202" s="1" t="s">
        <v>1138</v>
      </c>
      <c r="C202" s="1" t="s">
        <v>238</v>
      </c>
      <c r="D202" s="1" t="s">
        <v>60</v>
      </c>
      <c r="E202" s="1"/>
      <c r="F202" s="1" t="s">
        <v>20</v>
      </c>
      <c r="G202" s="1">
        <v>3</v>
      </c>
      <c r="H202" s="1">
        <v>7</v>
      </c>
      <c r="I202" s="1">
        <v>4</v>
      </c>
      <c r="J202" s="1">
        <v>4</v>
      </c>
      <c r="K202" s="1" t="s">
        <v>627</v>
      </c>
      <c r="L202" s="2">
        <v>44198</v>
      </c>
      <c r="M202" s="1"/>
      <c r="N202" s="1"/>
      <c r="O202" s="1"/>
    </row>
    <row r="203" spans="1:15" s="7" customFormat="1" ht="15" customHeight="1">
      <c r="A203" s="1" t="s">
        <v>1139</v>
      </c>
      <c r="B203" s="1" t="s">
        <v>1140</v>
      </c>
      <c r="C203" s="1" t="s">
        <v>238</v>
      </c>
      <c r="D203" s="1" t="s">
        <v>60</v>
      </c>
      <c r="E203" s="1"/>
      <c r="F203" s="1" t="s">
        <v>72</v>
      </c>
      <c r="G203" s="1" t="s">
        <v>81</v>
      </c>
      <c r="H203" s="1">
        <v>9</v>
      </c>
      <c r="I203" s="1">
        <v>8</v>
      </c>
      <c r="J203" s="1">
        <v>8</v>
      </c>
      <c r="K203" s="1" t="s">
        <v>627</v>
      </c>
      <c r="L203" s="2">
        <v>44235</v>
      </c>
      <c r="M203" s="1"/>
      <c r="N203" s="1"/>
      <c r="O203" s="1"/>
    </row>
    <row r="204" spans="1:15" s="7" customFormat="1" ht="15" customHeight="1">
      <c r="A204" s="1" t="s">
        <v>1141</v>
      </c>
      <c r="B204" s="1" t="s">
        <v>1142</v>
      </c>
      <c r="C204" s="1" t="s">
        <v>238</v>
      </c>
      <c r="D204" s="1" t="s">
        <v>324</v>
      </c>
      <c r="E204" s="1"/>
      <c r="F204" s="1" t="s">
        <v>61</v>
      </c>
      <c r="G204" s="1">
        <v>3</v>
      </c>
      <c r="H204" s="1">
        <v>4</v>
      </c>
      <c r="I204" s="1">
        <v>4</v>
      </c>
      <c r="J204" s="1">
        <v>4</v>
      </c>
      <c r="K204" s="1" t="s">
        <v>392</v>
      </c>
      <c r="L204" s="1" t="s">
        <v>139</v>
      </c>
      <c r="M204" s="1"/>
      <c r="N204" s="1"/>
      <c r="O204" s="1"/>
    </row>
    <row r="205" spans="1:15" s="7" customFormat="1" ht="15" customHeight="1">
      <c r="A205" s="1" t="s">
        <v>329</v>
      </c>
      <c r="B205" s="1" t="s">
        <v>330</v>
      </c>
      <c r="C205" s="1" t="s">
        <v>238</v>
      </c>
      <c r="D205" s="1" t="s">
        <v>324</v>
      </c>
      <c r="E205" s="1"/>
      <c r="F205" s="1" t="s">
        <v>20</v>
      </c>
      <c r="G205" s="1">
        <v>4</v>
      </c>
      <c r="H205" s="1">
        <v>6</v>
      </c>
      <c r="I205" s="1">
        <v>5</v>
      </c>
      <c r="J205" s="1">
        <v>5</v>
      </c>
      <c r="K205" s="1"/>
      <c r="L205" s="2">
        <v>44207</v>
      </c>
      <c r="M205" s="1"/>
      <c r="N205" s="1"/>
      <c r="O205" s="1"/>
    </row>
    <row r="206" spans="1:15" s="7" customFormat="1" ht="15" customHeight="1">
      <c r="A206" s="1" t="s">
        <v>327</v>
      </c>
      <c r="B206" s="1" t="s">
        <v>328</v>
      </c>
      <c r="C206" s="1" t="s">
        <v>238</v>
      </c>
      <c r="D206" s="1" t="s">
        <v>324</v>
      </c>
      <c r="E206" s="1"/>
      <c r="F206" s="1" t="s">
        <v>20</v>
      </c>
      <c r="G206" s="1">
        <v>3</v>
      </c>
      <c r="H206" s="1">
        <v>5</v>
      </c>
      <c r="I206" s="1">
        <v>4</v>
      </c>
      <c r="J206" s="1">
        <v>4</v>
      </c>
      <c r="K206" s="1"/>
      <c r="L206" s="1" t="s">
        <v>139</v>
      </c>
      <c r="M206" s="1"/>
      <c r="N206" s="1"/>
      <c r="O206" s="1"/>
    </row>
    <row r="207" spans="1:15" s="7" customFormat="1" ht="15" customHeight="1">
      <c r="A207" s="1" t="s">
        <v>1390</v>
      </c>
      <c r="B207" s="1" t="s">
        <v>1391</v>
      </c>
      <c r="C207" s="1" t="s">
        <v>1346</v>
      </c>
      <c r="D207" s="1" t="s">
        <v>387</v>
      </c>
      <c r="E207" s="1"/>
      <c r="F207" s="1" t="s">
        <v>61</v>
      </c>
      <c r="G207" s="1">
        <v>2</v>
      </c>
      <c r="H207" s="1">
        <v>5</v>
      </c>
      <c r="I207" s="1">
        <v>3</v>
      </c>
      <c r="J207" s="1">
        <v>3</v>
      </c>
      <c r="K207" s="1" t="s">
        <v>98</v>
      </c>
      <c r="L207" s="1">
        <v>1</v>
      </c>
      <c r="M207" s="1"/>
      <c r="N207" s="1"/>
      <c r="O207" s="1"/>
    </row>
    <row r="208" spans="1:15" s="7" customFormat="1" ht="15" customHeight="1">
      <c r="A208" s="1" t="s">
        <v>1392</v>
      </c>
      <c r="B208" s="1" t="s">
        <v>1393</v>
      </c>
      <c r="C208" s="1" t="s">
        <v>1346</v>
      </c>
      <c r="D208" s="1" t="s">
        <v>387</v>
      </c>
      <c r="E208" s="1"/>
      <c r="F208" s="1" t="s">
        <v>20</v>
      </c>
      <c r="G208" s="1">
        <v>6</v>
      </c>
      <c r="H208" s="1">
        <v>7</v>
      </c>
      <c r="I208" s="1">
        <v>9</v>
      </c>
      <c r="J208" s="1">
        <v>9</v>
      </c>
      <c r="K208" s="1" t="s">
        <v>98</v>
      </c>
      <c r="L208" s="1" t="s">
        <v>344</v>
      </c>
      <c r="M208" s="1"/>
      <c r="N208" s="1"/>
      <c r="O208" s="1"/>
    </row>
    <row r="209" spans="1:15" s="7" customFormat="1" ht="15" customHeight="1">
      <c r="A209" s="1" t="s">
        <v>1118</v>
      </c>
      <c r="B209" s="1" t="s">
        <v>1119</v>
      </c>
      <c r="C209" s="1" t="s">
        <v>205</v>
      </c>
      <c r="D209" s="1" t="s">
        <v>226</v>
      </c>
      <c r="E209" s="1" t="s">
        <v>18</v>
      </c>
      <c r="F209" s="1" t="s">
        <v>61</v>
      </c>
      <c r="G209" s="1">
        <v>2</v>
      </c>
      <c r="H209" s="1">
        <v>4</v>
      </c>
      <c r="I209" s="1">
        <v>3</v>
      </c>
      <c r="J209" s="1">
        <v>3</v>
      </c>
      <c r="K209" s="1" t="s">
        <v>98</v>
      </c>
      <c r="L209" s="1" t="s">
        <v>197</v>
      </c>
      <c r="M209" s="1"/>
      <c r="N209" s="1"/>
      <c r="O209" s="1"/>
    </row>
    <row r="210" spans="1:15" s="7" customFormat="1" ht="15" customHeight="1">
      <c r="A210" s="1" t="s">
        <v>99</v>
      </c>
      <c r="B210" s="1" t="s">
        <v>100</v>
      </c>
      <c r="C210" s="1" t="s">
        <v>101</v>
      </c>
      <c r="D210" s="1" t="s">
        <v>18</v>
      </c>
      <c r="E210" s="1" t="s">
        <v>60</v>
      </c>
      <c r="F210" s="1" t="s">
        <v>20</v>
      </c>
      <c r="G210" s="1">
        <v>3</v>
      </c>
      <c r="H210" s="1">
        <v>4</v>
      </c>
      <c r="I210" s="1">
        <v>3</v>
      </c>
      <c r="J210" s="1">
        <v>3</v>
      </c>
      <c r="K210" s="1" t="s">
        <v>59</v>
      </c>
      <c r="L210" s="1">
        <v>1</v>
      </c>
      <c r="M210" s="1"/>
      <c r="N210" s="1"/>
      <c r="O210" s="1"/>
    </row>
    <row r="211" spans="1:15" s="7" customFormat="1" ht="15" customHeight="1">
      <c r="A211" s="1" t="s">
        <v>1254</v>
      </c>
      <c r="B211" s="1" t="s">
        <v>100</v>
      </c>
      <c r="C211" s="1" t="s">
        <v>59</v>
      </c>
      <c r="D211" s="1" t="s">
        <v>60</v>
      </c>
      <c r="E211" s="1"/>
      <c r="F211" s="1" t="s">
        <v>61</v>
      </c>
      <c r="G211" s="1">
        <v>3</v>
      </c>
      <c r="H211" s="1">
        <v>4</v>
      </c>
      <c r="I211" s="1">
        <v>3</v>
      </c>
      <c r="J211" s="1">
        <v>3</v>
      </c>
      <c r="K211" s="1" t="s">
        <v>59</v>
      </c>
      <c r="L211" s="1" t="s">
        <v>102</v>
      </c>
      <c r="M211" s="1"/>
      <c r="N211" s="1"/>
      <c r="O211" s="1"/>
    </row>
    <row r="212" spans="1:15" s="7" customFormat="1" ht="15" customHeight="1">
      <c r="A212" s="1" t="s">
        <v>1173</v>
      </c>
      <c r="B212" s="1" t="s">
        <v>95</v>
      </c>
      <c r="C212" s="1" t="s">
        <v>1174</v>
      </c>
      <c r="D212" s="1" t="s">
        <v>60</v>
      </c>
      <c r="E212" s="1" t="s">
        <v>97</v>
      </c>
      <c r="F212" s="1" t="s">
        <v>72</v>
      </c>
      <c r="G212" s="1">
        <v>5</v>
      </c>
      <c r="H212" s="1">
        <v>5</v>
      </c>
      <c r="I212" s="1">
        <v>4</v>
      </c>
      <c r="J212" s="1">
        <v>4</v>
      </c>
      <c r="K212" s="1" t="s">
        <v>98</v>
      </c>
      <c r="L212" s="1" t="s">
        <v>60</v>
      </c>
      <c r="M212" s="1"/>
      <c r="N212" s="1"/>
      <c r="O212" s="1"/>
    </row>
    <row r="213" spans="1:15" s="7" customFormat="1" ht="15" customHeight="1">
      <c r="A213" s="1" t="s">
        <v>194</v>
      </c>
      <c r="B213" s="1" t="s">
        <v>195</v>
      </c>
      <c r="C213" s="1" t="s">
        <v>59</v>
      </c>
      <c r="D213" s="1" t="s">
        <v>18</v>
      </c>
      <c r="E213" s="1" t="s">
        <v>60</v>
      </c>
      <c r="F213" s="1" t="s">
        <v>20</v>
      </c>
      <c r="G213" s="1">
        <v>1</v>
      </c>
      <c r="H213" s="1">
        <v>3</v>
      </c>
      <c r="I213" s="1" t="s">
        <v>196</v>
      </c>
      <c r="J213" s="1">
        <v>1</v>
      </c>
      <c r="K213" s="1" t="s">
        <v>98</v>
      </c>
      <c r="L213" s="1" t="s">
        <v>200</v>
      </c>
      <c r="M213" s="1"/>
      <c r="N213" s="1"/>
      <c r="O213" s="1"/>
    </row>
    <row r="214" spans="1:15" s="7" customFormat="1" ht="15" customHeight="1">
      <c r="A214" s="1" t="s">
        <v>198</v>
      </c>
      <c r="B214" s="1" t="s">
        <v>199</v>
      </c>
      <c r="C214" s="1" t="s">
        <v>59</v>
      </c>
      <c r="D214" s="1" t="s">
        <v>18</v>
      </c>
      <c r="E214" s="1" t="s">
        <v>60</v>
      </c>
      <c r="F214" s="1" t="s">
        <v>72</v>
      </c>
      <c r="G214" s="1">
        <v>3</v>
      </c>
      <c r="H214" s="1">
        <v>3</v>
      </c>
      <c r="I214" s="1">
        <v>1</v>
      </c>
      <c r="J214" s="1">
        <v>1</v>
      </c>
      <c r="K214" s="1" t="s">
        <v>98</v>
      </c>
      <c r="L214" s="1" t="s">
        <v>349</v>
      </c>
      <c r="M214" s="1"/>
      <c r="N214" s="1"/>
      <c r="O214" s="1"/>
    </row>
    <row r="215" spans="1:15" s="7" customFormat="1" ht="15" customHeight="1">
      <c r="A215" s="1" t="s">
        <v>103</v>
      </c>
      <c r="B215" s="1" t="s">
        <v>104</v>
      </c>
      <c r="C215" s="1" t="s">
        <v>101</v>
      </c>
      <c r="D215" s="1" t="s">
        <v>18</v>
      </c>
      <c r="E215" s="1" t="s">
        <v>60</v>
      </c>
      <c r="F215" s="1" t="s">
        <v>72</v>
      </c>
      <c r="G215" s="1">
        <v>8</v>
      </c>
      <c r="H215" s="1">
        <v>11</v>
      </c>
      <c r="I215" s="1">
        <v>9</v>
      </c>
      <c r="J215" s="1">
        <v>9</v>
      </c>
      <c r="K215" s="1" t="s">
        <v>59</v>
      </c>
      <c r="L215" s="2">
        <v>44201</v>
      </c>
      <c r="M215" s="1"/>
      <c r="N215" s="1"/>
      <c r="O215" s="1"/>
    </row>
    <row r="216" spans="1:15" s="7" customFormat="1" ht="15" customHeight="1">
      <c r="A216" s="1" t="s">
        <v>105</v>
      </c>
      <c r="B216" s="1" t="s">
        <v>106</v>
      </c>
      <c r="C216" s="1" t="s">
        <v>101</v>
      </c>
      <c r="D216" s="1" t="s">
        <v>18</v>
      </c>
      <c r="E216" s="1" t="s">
        <v>60</v>
      </c>
      <c r="F216" s="1" t="s">
        <v>61</v>
      </c>
      <c r="G216" s="1">
        <v>1</v>
      </c>
      <c r="H216" s="1">
        <v>3</v>
      </c>
      <c r="I216" s="1">
        <v>1</v>
      </c>
      <c r="J216" s="1">
        <v>1</v>
      </c>
      <c r="K216" s="1" t="s">
        <v>59</v>
      </c>
      <c r="L216" s="2">
        <v>44198</v>
      </c>
      <c r="M216" s="1"/>
      <c r="N216" s="1"/>
      <c r="O216" s="1"/>
    </row>
    <row r="217" spans="1:15" s="7" customFormat="1" ht="15" customHeight="1">
      <c r="A217" s="1" t="s">
        <v>546</v>
      </c>
      <c r="B217" s="1" t="s">
        <v>547</v>
      </c>
      <c r="C217" s="1" t="s">
        <v>534</v>
      </c>
      <c r="D217" s="1" t="s">
        <v>535</v>
      </c>
      <c r="E217" s="1" t="s">
        <v>536</v>
      </c>
      <c r="F217" s="1" t="s">
        <v>20</v>
      </c>
      <c r="G217" s="1">
        <v>11</v>
      </c>
      <c r="H217" s="1">
        <v>19</v>
      </c>
      <c r="I217" s="1">
        <v>24</v>
      </c>
      <c r="J217" s="1">
        <v>24</v>
      </c>
      <c r="K217" s="1" t="s">
        <v>537</v>
      </c>
      <c r="L217" s="1">
        <v>1</v>
      </c>
      <c r="M217" s="1"/>
      <c r="N217" s="1"/>
      <c r="O217" s="1"/>
    </row>
    <row r="218" spans="1:15" s="7" customFormat="1" ht="15" customHeight="1">
      <c r="A218" s="1" t="s">
        <v>544</v>
      </c>
      <c r="B218" s="1" t="s">
        <v>545</v>
      </c>
      <c r="C218" s="1" t="s">
        <v>534</v>
      </c>
      <c r="D218" s="1" t="s">
        <v>535</v>
      </c>
      <c r="E218" s="1" t="s">
        <v>536</v>
      </c>
      <c r="F218" s="1" t="s">
        <v>20</v>
      </c>
      <c r="G218" s="1">
        <v>9</v>
      </c>
      <c r="H218" s="1">
        <v>17</v>
      </c>
      <c r="I218" s="1">
        <v>21</v>
      </c>
      <c r="J218" s="1">
        <v>21</v>
      </c>
      <c r="K218" s="1" t="s">
        <v>537</v>
      </c>
      <c r="L218" s="1">
        <v>1</v>
      </c>
      <c r="M218" s="1"/>
      <c r="N218" s="1"/>
      <c r="O218" s="1"/>
    </row>
    <row r="219" spans="1:15" s="7" customFormat="1" ht="15" customHeight="1">
      <c r="A219" s="1" t="s">
        <v>542</v>
      </c>
      <c r="B219" s="1" t="s">
        <v>543</v>
      </c>
      <c r="C219" s="1" t="s">
        <v>534</v>
      </c>
      <c r="D219" s="1" t="s">
        <v>535</v>
      </c>
      <c r="E219" s="1" t="s">
        <v>536</v>
      </c>
      <c r="F219" s="1" t="s">
        <v>20</v>
      </c>
      <c r="G219" s="1">
        <v>7</v>
      </c>
      <c r="H219" s="1">
        <v>14</v>
      </c>
      <c r="I219" s="1">
        <v>16</v>
      </c>
      <c r="J219" s="1">
        <v>16</v>
      </c>
      <c r="K219" s="1" t="s">
        <v>537</v>
      </c>
      <c r="L219" s="1">
        <v>1</v>
      </c>
      <c r="M219" s="1"/>
      <c r="N219" s="1"/>
      <c r="O219" s="1"/>
    </row>
    <row r="220" spans="1:15" s="7" customFormat="1" ht="15" customHeight="1">
      <c r="A220" s="1" t="s">
        <v>540</v>
      </c>
      <c r="B220" s="1" t="s">
        <v>541</v>
      </c>
      <c r="C220" s="1" t="s">
        <v>534</v>
      </c>
      <c r="D220" s="1" t="s">
        <v>535</v>
      </c>
      <c r="E220" s="1" t="s">
        <v>536</v>
      </c>
      <c r="F220" s="1" t="s">
        <v>20</v>
      </c>
      <c r="G220" s="1">
        <v>5</v>
      </c>
      <c r="H220" s="1">
        <v>8</v>
      </c>
      <c r="I220" s="1">
        <v>8</v>
      </c>
      <c r="J220" s="1">
        <v>8</v>
      </c>
      <c r="K220" s="1" t="s">
        <v>537</v>
      </c>
      <c r="L220" s="1">
        <v>1</v>
      </c>
      <c r="M220" s="1"/>
      <c r="N220" s="1"/>
      <c r="O220" s="1"/>
    </row>
    <row r="221" spans="1:15" s="7" customFormat="1" ht="15" customHeight="1">
      <c r="A221" s="1" t="s">
        <v>538</v>
      </c>
      <c r="B221" s="1" t="s">
        <v>539</v>
      </c>
      <c r="C221" s="1" t="s">
        <v>534</v>
      </c>
      <c r="D221" s="1" t="s">
        <v>535</v>
      </c>
      <c r="E221" s="1" t="s">
        <v>536</v>
      </c>
      <c r="F221" s="1" t="s">
        <v>20</v>
      </c>
      <c r="G221" s="1">
        <v>3</v>
      </c>
      <c r="H221" s="1">
        <v>4</v>
      </c>
      <c r="I221" s="1">
        <v>4</v>
      </c>
      <c r="J221" s="1">
        <v>4</v>
      </c>
      <c r="K221" s="1" t="s">
        <v>537</v>
      </c>
      <c r="L221" s="1">
        <v>1</v>
      </c>
      <c r="M221" s="1"/>
      <c r="N221" s="1"/>
      <c r="O221" s="1"/>
    </row>
    <row r="222" spans="1:15" s="7" customFormat="1" ht="15" customHeight="1">
      <c r="A222" s="1" t="s">
        <v>532</v>
      </c>
      <c r="B222" s="1" t="s">
        <v>533</v>
      </c>
      <c r="C222" s="1" t="s">
        <v>534</v>
      </c>
      <c r="D222" s="1" t="s">
        <v>535</v>
      </c>
      <c r="E222" s="1" t="s">
        <v>536</v>
      </c>
      <c r="F222" s="1" t="s">
        <v>20</v>
      </c>
      <c r="G222" s="1">
        <v>1</v>
      </c>
      <c r="H222" s="1">
        <v>3</v>
      </c>
      <c r="I222" s="1">
        <v>2</v>
      </c>
      <c r="J222" s="1">
        <v>2</v>
      </c>
      <c r="K222" s="1" t="s">
        <v>537</v>
      </c>
      <c r="L222" s="1">
        <v>1</v>
      </c>
      <c r="M222" s="1" t="s">
        <v>571</v>
      </c>
      <c r="N222" s="1"/>
      <c r="O222" s="1"/>
    </row>
    <row r="223" spans="1:15" s="7" customFormat="1" ht="15" customHeight="1">
      <c r="A223" s="1" t="s">
        <v>1375</v>
      </c>
      <c r="B223" s="1" t="s">
        <v>1376</v>
      </c>
      <c r="C223" s="1" t="s">
        <v>1377</v>
      </c>
      <c r="D223" s="1" t="s">
        <v>387</v>
      </c>
      <c r="E223" s="1" t="s">
        <v>371</v>
      </c>
      <c r="F223" s="1" t="s">
        <v>206</v>
      </c>
      <c r="G223" s="1">
        <v>0.5</v>
      </c>
      <c r="H223" s="1">
        <v>1</v>
      </c>
      <c r="I223" s="1">
        <v>1</v>
      </c>
      <c r="J223" s="1">
        <v>1</v>
      </c>
      <c r="K223" s="1" t="s">
        <v>98</v>
      </c>
      <c r="L223" s="1">
        <v>1</v>
      </c>
      <c r="M223" s="1"/>
      <c r="N223" s="1"/>
      <c r="O223" s="1"/>
    </row>
    <row r="224" spans="1:15" s="7" customFormat="1" ht="15" customHeight="1">
      <c r="A224" s="1" t="s">
        <v>73</v>
      </c>
      <c r="B224" s="1" t="s">
        <v>74</v>
      </c>
      <c r="C224" s="1" t="s">
        <v>59</v>
      </c>
      <c r="D224" s="1" t="s">
        <v>60</v>
      </c>
      <c r="E224" s="1" t="s">
        <v>60</v>
      </c>
      <c r="F224" s="1" t="s">
        <v>20</v>
      </c>
      <c r="G224" s="1" t="s">
        <v>62</v>
      </c>
      <c r="H224" s="1">
        <v>1</v>
      </c>
      <c r="I224" s="1" t="s">
        <v>62</v>
      </c>
      <c r="J224" s="1">
        <v>1</v>
      </c>
      <c r="K224" s="1" t="s">
        <v>59</v>
      </c>
      <c r="L224" s="1" t="s">
        <v>60</v>
      </c>
      <c r="M224" s="1"/>
      <c r="N224" s="1"/>
      <c r="O224" s="1"/>
    </row>
    <row r="225" spans="1:15" s="7" customFormat="1" ht="15" customHeight="1">
      <c r="A225" s="1" t="s">
        <v>75</v>
      </c>
      <c r="B225" s="1" t="s">
        <v>76</v>
      </c>
      <c r="C225" s="1" t="s">
        <v>59</v>
      </c>
      <c r="D225" s="1" t="s">
        <v>60</v>
      </c>
      <c r="E225" s="1" t="s">
        <v>60</v>
      </c>
      <c r="F225" s="1" t="s">
        <v>61</v>
      </c>
      <c r="G225" s="1" t="s">
        <v>62</v>
      </c>
      <c r="H225" s="1">
        <v>2</v>
      </c>
      <c r="I225" s="1" t="s">
        <v>62</v>
      </c>
      <c r="J225" s="1">
        <v>2</v>
      </c>
      <c r="K225" s="1" t="s">
        <v>59</v>
      </c>
      <c r="L225" s="1" t="s">
        <v>60</v>
      </c>
      <c r="M225" s="1"/>
      <c r="N225" s="1"/>
      <c r="O225" s="1"/>
    </row>
    <row r="226" spans="1:15" s="7" customFormat="1" ht="15" customHeight="1">
      <c r="A226" s="1" t="s">
        <v>77</v>
      </c>
      <c r="B226" s="1" t="s">
        <v>78</v>
      </c>
      <c r="C226" s="1" t="s">
        <v>59</v>
      </c>
      <c r="D226" s="1" t="s">
        <v>60</v>
      </c>
      <c r="E226" s="1" t="s">
        <v>60</v>
      </c>
      <c r="F226" s="1" t="s">
        <v>61</v>
      </c>
      <c r="G226" s="1" t="s">
        <v>62</v>
      </c>
      <c r="H226" s="1">
        <v>1</v>
      </c>
      <c r="I226" s="1">
        <v>1</v>
      </c>
      <c r="J226" s="1">
        <v>1</v>
      </c>
      <c r="K226" s="1" t="s">
        <v>59</v>
      </c>
      <c r="L226" s="1" t="s">
        <v>60</v>
      </c>
      <c r="M226" s="1"/>
      <c r="N226" s="1"/>
      <c r="O226" s="1"/>
    </row>
    <row r="227" spans="1:15" s="7" customFormat="1" ht="15" customHeight="1">
      <c r="A227" s="1" t="s">
        <v>79</v>
      </c>
      <c r="B227" s="1" t="s">
        <v>80</v>
      </c>
      <c r="C227" s="1" t="s">
        <v>59</v>
      </c>
      <c r="D227" s="1" t="s">
        <v>60</v>
      </c>
      <c r="E227" s="1" t="s">
        <v>60</v>
      </c>
      <c r="F227" s="1" t="s">
        <v>61</v>
      </c>
      <c r="G227" s="1" t="s">
        <v>81</v>
      </c>
      <c r="H227" s="1">
        <v>1</v>
      </c>
      <c r="I227" s="1">
        <v>1</v>
      </c>
      <c r="J227" s="1">
        <v>1</v>
      </c>
      <c r="K227" s="1" t="s">
        <v>59</v>
      </c>
      <c r="L227" s="2">
        <v>44206</v>
      </c>
      <c r="M227" s="1"/>
      <c r="N227" s="1"/>
      <c r="O227" s="1"/>
    </row>
    <row r="228" spans="1:15" s="7" customFormat="1" ht="15" customHeight="1">
      <c r="A228" s="1" t="s">
        <v>1244</v>
      </c>
      <c r="B228" s="1" t="s">
        <v>1245</v>
      </c>
      <c r="C228" s="1" t="s">
        <v>59</v>
      </c>
      <c r="D228" s="1" t="s">
        <v>60</v>
      </c>
      <c r="E228" s="1"/>
      <c r="F228" s="1" t="s">
        <v>72</v>
      </c>
      <c r="G228" s="1">
        <v>8</v>
      </c>
      <c r="H228" s="1">
        <v>20</v>
      </c>
      <c r="I228" s="1">
        <v>18</v>
      </c>
      <c r="J228" s="1">
        <v>18</v>
      </c>
      <c r="K228" s="1" t="s">
        <v>59</v>
      </c>
      <c r="L228" s="1"/>
      <c r="M228" s="1"/>
      <c r="N228" s="1"/>
      <c r="O228" s="1"/>
    </row>
    <row r="229" spans="1:15" s="7" customFormat="1" ht="15" customHeight="1">
      <c r="A229" s="1" t="s">
        <v>815</v>
      </c>
      <c r="B229" s="1" t="s">
        <v>816</v>
      </c>
      <c r="C229" s="1" t="s">
        <v>312</v>
      </c>
      <c r="D229" s="1" t="s">
        <v>324</v>
      </c>
      <c r="E229" s="1"/>
      <c r="F229" s="1" t="s">
        <v>61</v>
      </c>
      <c r="G229" s="1">
        <v>2</v>
      </c>
      <c r="H229" s="1">
        <v>3</v>
      </c>
      <c r="I229" s="1">
        <v>4</v>
      </c>
      <c r="J229" s="1">
        <v>4</v>
      </c>
      <c r="K229" s="1"/>
      <c r="L229" s="1">
        <v>1</v>
      </c>
      <c r="M229" s="1"/>
      <c r="N229" s="1"/>
      <c r="O229" s="1"/>
    </row>
    <row r="230" spans="1:15" s="7" customFormat="1" ht="15" customHeight="1">
      <c r="A230" s="1" t="s">
        <v>813</v>
      </c>
      <c r="B230" s="1" t="s">
        <v>814</v>
      </c>
      <c r="C230" s="1" t="s">
        <v>312</v>
      </c>
      <c r="D230" s="1" t="s">
        <v>324</v>
      </c>
      <c r="E230" s="1"/>
      <c r="F230" s="1" t="s">
        <v>20</v>
      </c>
      <c r="G230" s="1" t="s">
        <v>81</v>
      </c>
      <c r="H230" s="1">
        <v>6</v>
      </c>
      <c r="I230" s="1">
        <v>6</v>
      </c>
      <c r="J230" s="1">
        <v>6</v>
      </c>
      <c r="K230" s="1"/>
      <c r="L230" s="1" t="s">
        <v>817</v>
      </c>
      <c r="M230" s="1"/>
      <c r="N230" s="1"/>
      <c r="O230" s="1"/>
    </row>
    <row r="231" spans="1:15" s="7" customFormat="1" ht="15" customHeight="1">
      <c r="A231" s="1" t="s">
        <v>1051</v>
      </c>
      <c r="B231" s="1" t="s">
        <v>1052</v>
      </c>
      <c r="C231" s="1" t="s">
        <v>304</v>
      </c>
      <c r="D231" s="1" t="s">
        <v>387</v>
      </c>
      <c r="E231" s="1"/>
      <c r="F231" s="1" t="s">
        <v>72</v>
      </c>
      <c r="G231" s="1" t="s">
        <v>81</v>
      </c>
      <c r="H231" s="1">
        <v>45</v>
      </c>
      <c r="I231" s="1">
        <v>50</v>
      </c>
      <c r="J231" s="1">
        <v>50</v>
      </c>
      <c r="K231" s="1" t="s">
        <v>98</v>
      </c>
      <c r="L231" s="1">
        <v>1</v>
      </c>
      <c r="M231" s="1"/>
      <c r="N231" s="1"/>
      <c r="O231" s="1"/>
    </row>
    <row r="232" spans="1:15" s="7" customFormat="1" ht="15" customHeight="1">
      <c r="A232" s="1" t="s">
        <v>763</v>
      </c>
      <c r="B232" s="1" t="s">
        <v>764</v>
      </c>
      <c r="C232" s="1" t="s">
        <v>238</v>
      </c>
      <c r="D232" s="1" t="s">
        <v>387</v>
      </c>
      <c r="E232" s="1" t="s">
        <v>765</v>
      </c>
      <c r="F232" s="1" t="s">
        <v>72</v>
      </c>
      <c r="G232" s="1">
        <v>12</v>
      </c>
      <c r="H232" s="1">
        <v>15</v>
      </c>
      <c r="I232" s="1">
        <v>14</v>
      </c>
      <c r="J232" s="1">
        <v>14</v>
      </c>
      <c r="K232" s="1"/>
      <c r="L232" s="2">
        <v>44204</v>
      </c>
      <c r="M232" s="1"/>
      <c r="N232" s="1"/>
      <c r="O232" s="1"/>
    </row>
    <row r="233" spans="1:15" s="7" customFormat="1" ht="15" customHeight="1">
      <c r="A233" s="1" t="s">
        <v>1358</v>
      </c>
      <c r="B233" s="1" t="s">
        <v>1359</v>
      </c>
      <c r="C233" s="1" t="s">
        <v>161</v>
      </c>
      <c r="D233" s="1" t="s">
        <v>387</v>
      </c>
      <c r="E233" s="1"/>
      <c r="F233" s="1" t="s">
        <v>61</v>
      </c>
      <c r="G233" s="1">
        <v>5</v>
      </c>
      <c r="H233" s="1">
        <v>10</v>
      </c>
      <c r="I233" s="1">
        <v>8</v>
      </c>
      <c r="J233" s="1">
        <v>8</v>
      </c>
      <c r="K233" s="1" t="s">
        <v>98</v>
      </c>
      <c r="L233" s="2">
        <v>44201</v>
      </c>
      <c r="M233" s="1"/>
      <c r="N233" s="1"/>
      <c r="O233" s="1"/>
    </row>
    <row r="234" spans="1:15" s="7" customFormat="1" ht="15" customHeight="1">
      <c r="A234" s="1" t="s">
        <v>859</v>
      </c>
      <c r="B234" s="1" t="s">
        <v>860</v>
      </c>
      <c r="C234" s="1" t="s">
        <v>861</v>
      </c>
      <c r="D234" s="1" t="s">
        <v>862</v>
      </c>
      <c r="E234" s="1" t="s">
        <v>39</v>
      </c>
      <c r="F234" s="1" t="s">
        <v>61</v>
      </c>
      <c r="G234" s="1">
        <v>1</v>
      </c>
      <c r="H234" s="1">
        <v>3</v>
      </c>
      <c r="I234" s="1">
        <v>3</v>
      </c>
      <c r="J234" s="1">
        <v>3</v>
      </c>
      <c r="K234" s="1" t="s">
        <v>98</v>
      </c>
      <c r="L234" s="2">
        <v>44200</v>
      </c>
      <c r="M234" s="1"/>
      <c r="N234" s="1"/>
      <c r="O234" s="1"/>
    </row>
    <row r="235" spans="1:15" s="7" customFormat="1" ht="15" customHeight="1">
      <c r="A235" s="1" t="s">
        <v>863</v>
      </c>
      <c r="B235" s="1" t="s">
        <v>864</v>
      </c>
      <c r="C235" s="1" t="s">
        <v>861</v>
      </c>
      <c r="D235" s="1" t="s">
        <v>862</v>
      </c>
      <c r="E235" s="1" t="s">
        <v>39</v>
      </c>
      <c r="F235" s="1" t="s">
        <v>61</v>
      </c>
      <c r="G235" s="1" t="s">
        <v>81</v>
      </c>
      <c r="H235" s="1">
        <v>7</v>
      </c>
      <c r="I235" s="1">
        <v>7</v>
      </c>
      <c r="J235" s="1">
        <v>7</v>
      </c>
      <c r="K235" s="1" t="s">
        <v>98</v>
      </c>
      <c r="L235" s="1">
        <v>1</v>
      </c>
      <c r="M235" s="1"/>
      <c r="N235" s="1"/>
      <c r="O235" s="1"/>
    </row>
    <row r="236" spans="1:15" s="7" customFormat="1" ht="15" customHeight="1">
      <c r="A236" s="1" t="s">
        <v>1355</v>
      </c>
      <c r="B236" s="1" t="s">
        <v>1356</v>
      </c>
      <c r="C236" s="1" t="s">
        <v>1357</v>
      </c>
      <c r="D236" s="1" t="s">
        <v>226</v>
      </c>
      <c r="E236" s="1" t="s">
        <v>18</v>
      </c>
      <c r="F236" s="1" t="s">
        <v>20</v>
      </c>
      <c r="G236" s="1">
        <v>13</v>
      </c>
      <c r="H236" s="1">
        <v>11</v>
      </c>
      <c r="I236" s="1">
        <v>14</v>
      </c>
      <c r="J236" s="1">
        <v>14</v>
      </c>
      <c r="K236" s="1" t="s">
        <v>98</v>
      </c>
      <c r="L236" s="2">
        <v>44208</v>
      </c>
      <c r="M236" s="1"/>
      <c r="N236" s="1" t="s">
        <v>1353</v>
      </c>
      <c r="O236" s="1" t="s">
        <v>1354</v>
      </c>
    </row>
    <row r="237" spans="1:15" s="7" customFormat="1" ht="15" customHeight="1">
      <c r="A237" s="1" t="s">
        <v>580</v>
      </c>
      <c r="B237" s="1" t="s">
        <v>581</v>
      </c>
      <c r="C237" s="1" t="s">
        <v>568</v>
      </c>
      <c r="D237" s="1" t="s">
        <v>488</v>
      </c>
      <c r="E237" s="1" t="s">
        <v>569</v>
      </c>
      <c r="F237" s="1" t="s">
        <v>20</v>
      </c>
      <c r="G237" s="1">
        <v>11</v>
      </c>
      <c r="H237" s="1">
        <v>36</v>
      </c>
      <c r="I237" s="1">
        <v>24</v>
      </c>
      <c r="J237" s="1">
        <v>24</v>
      </c>
      <c r="K237" s="1" t="s">
        <v>570</v>
      </c>
      <c r="L237" s="1">
        <v>1</v>
      </c>
      <c r="M237" s="1" t="s">
        <v>571</v>
      </c>
      <c r="N237" s="1"/>
      <c r="O237" s="1"/>
    </row>
    <row r="238" spans="1:15" s="7" customFormat="1" ht="15" customHeight="1">
      <c r="A238" s="1" t="s">
        <v>578</v>
      </c>
      <c r="B238" s="1" t="s">
        <v>579</v>
      </c>
      <c r="C238" s="1" t="s">
        <v>568</v>
      </c>
      <c r="D238" s="1" t="s">
        <v>488</v>
      </c>
      <c r="E238" s="1" t="s">
        <v>569</v>
      </c>
      <c r="F238" s="1" t="s">
        <v>20</v>
      </c>
      <c r="G238" s="1">
        <v>9</v>
      </c>
      <c r="H238" s="1">
        <v>32</v>
      </c>
      <c r="I238" s="1">
        <v>21</v>
      </c>
      <c r="J238" s="1">
        <v>21</v>
      </c>
      <c r="K238" s="1" t="s">
        <v>570</v>
      </c>
      <c r="L238" s="1">
        <v>1</v>
      </c>
      <c r="M238" s="1" t="s">
        <v>571</v>
      </c>
      <c r="N238" s="1"/>
      <c r="O238" s="1"/>
    </row>
    <row r="239" spans="1:15" s="7" customFormat="1" ht="15" customHeight="1">
      <c r="A239" s="1" t="s">
        <v>576</v>
      </c>
      <c r="B239" s="1" t="s">
        <v>577</v>
      </c>
      <c r="C239" s="1" t="s">
        <v>568</v>
      </c>
      <c r="D239" s="1" t="s">
        <v>488</v>
      </c>
      <c r="E239" s="1" t="s">
        <v>569</v>
      </c>
      <c r="F239" s="1" t="s">
        <v>20</v>
      </c>
      <c r="G239" s="1">
        <v>7</v>
      </c>
      <c r="H239" s="1">
        <v>24</v>
      </c>
      <c r="I239" s="1">
        <v>16</v>
      </c>
      <c r="J239" s="1">
        <v>16</v>
      </c>
      <c r="K239" s="1" t="s">
        <v>570</v>
      </c>
      <c r="L239" s="1">
        <v>1</v>
      </c>
      <c r="M239" s="1" t="s">
        <v>571</v>
      </c>
      <c r="N239" s="1"/>
      <c r="O239" s="1"/>
    </row>
    <row r="240" spans="1:15" s="7" customFormat="1" ht="15" customHeight="1">
      <c r="A240" s="1" t="s">
        <v>574</v>
      </c>
      <c r="B240" s="1" t="s">
        <v>575</v>
      </c>
      <c r="C240" s="1" t="s">
        <v>568</v>
      </c>
      <c r="D240" s="1" t="s">
        <v>488</v>
      </c>
      <c r="E240" s="1" t="s">
        <v>569</v>
      </c>
      <c r="F240" s="1" t="s">
        <v>20</v>
      </c>
      <c r="G240" s="1">
        <v>5</v>
      </c>
      <c r="H240" s="1">
        <v>13</v>
      </c>
      <c r="I240" s="1">
        <v>8</v>
      </c>
      <c r="J240" s="1">
        <v>8</v>
      </c>
      <c r="K240" s="1" t="s">
        <v>570</v>
      </c>
      <c r="L240" s="1">
        <v>1</v>
      </c>
      <c r="M240" s="1" t="s">
        <v>571</v>
      </c>
      <c r="N240" s="1"/>
      <c r="O240" s="1"/>
    </row>
    <row r="241" spans="1:15" s="7" customFormat="1" ht="15" customHeight="1">
      <c r="A241" s="1" t="s">
        <v>572</v>
      </c>
      <c r="B241" s="1" t="s">
        <v>573</v>
      </c>
      <c r="C241" s="1" t="s">
        <v>568</v>
      </c>
      <c r="D241" s="1" t="s">
        <v>488</v>
      </c>
      <c r="E241" s="1" t="s">
        <v>569</v>
      </c>
      <c r="F241" s="1" t="s">
        <v>20</v>
      </c>
      <c r="G241" s="1">
        <v>3</v>
      </c>
      <c r="H241" s="1">
        <v>6</v>
      </c>
      <c r="I241" s="1">
        <v>4</v>
      </c>
      <c r="J241" s="1">
        <v>4</v>
      </c>
      <c r="K241" s="1" t="s">
        <v>570</v>
      </c>
      <c r="L241" s="1">
        <v>1</v>
      </c>
      <c r="M241" s="1" t="s">
        <v>571</v>
      </c>
      <c r="N241" s="1"/>
      <c r="O241" s="1"/>
    </row>
    <row r="242" spans="1:15" s="7" customFormat="1" ht="15" customHeight="1">
      <c r="A242" s="1" t="s">
        <v>566</v>
      </c>
      <c r="B242" s="1" t="s">
        <v>567</v>
      </c>
      <c r="C242" s="1" t="s">
        <v>568</v>
      </c>
      <c r="D242" s="1" t="s">
        <v>488</v>
      </c>
      <c r="E242" s="1" t="s">
        <v>569</v>
      </c>
      <c r="F242" s="1" t="s">
        <v>20</v>
      </c>
      <c r="G242" s="1">
        <v>1</v>
      </c>
      <c r="H242" s="1">
        <v>4</v>
      </c>
      <c r="I242" s="1">
        <v>2</v>
      </c>
      <c r="J242" s="1">
        <v>2</v>
      </c>
      <c r="K242" s="1" t="s">
        <v>570</v>
      </c>
      <c r="L242" s="1">
        <v>1</v>
      </c>
      <c r="M242" s="1"/>
      <c r="N242" s="1"/>
      <c r="O242" s="1"/>
    </row>
    <row r="243" spans="1:15" s="7" customFormat="1" ht="15" customHeight="1">
      <c r="A243" s="1" t="s">
        <v>1149</v>
      </c>
      <c r="B243" s="1" t="s">
        <v>1150</v>
      </c>
      <c r="C243" s="1" t="s">
        <v>238</v>
      </c>
      <c r="D243" s="1" t="s">
        <v>324</v>
      </c>
      <c r="E243" s="1"/>
      <c r="F243" s="1" t="s">
        <v>61</v>
      </c>
      <c r="G243" s="1">
        <v>2</v>
      </c>
      <c r="H243" s="1">
        <v>3</v>
      </c>
      <c r="I243" s="1">
        <v>2</v>
      </c>
      <c r="J243" s="1">
        <v>2</v>
      </c>
      <c r="K243" s="1" t="s">
        <v>392</v>
      </c>
      <c r="L243" s="1" t="s">
        <v>22</v>
      </c>
      <c r="M243" s="1"/>
      <c r="N243" s="1"/>
      <c r="O243" s="1"/>
    </row>
    <row r="244" spans="1:15" s="7" customFormat="1" ht="15" customHeight="1">
      <c r="A244" s="1" t="s">
        <v>307</v>
      </c>
      <c r="B244" s="1" t="s">
        <v>308</v>
      </c>
      <c r="C244" s="1" t="s">
        <v>309</v>
      </c>
      <c r="D244" s="1" t="s">
        <v>60</v>
      </c>
      <c r="E244" s="1"/>
      <c r="F244" s="1" t="s">
        <v>61</v>
      </c>
      <c r="G244" s="1">
        <v>5</v>
      </c>
      <c r="H244" s="1">
        <v>5</v>
      </c>
      <c r="I244" s="1">
        <v>5</v>
      </c>
      <c r="J244" s="1">
        <v>5</v>
      </c>
      <c r="K244" s="1" t="s">
        <v>98</v>
      </c>
      <c r="L244" s="1">
        <v>1</v>
      </c>
      <c r="M244" s="1"/>
      <c r="N244" s="1"/>
      <c r="O244" s="1"/>
    </row>
    <row r="245" spans="1:15" s="7" customFormat="1" ht="15" customHeight="1">
      <c r="A245" s="1" t="s">
        <v>310</v>
      </c>
      <c r="B245" s="1" t="s">
        <v>311</v>
      </c>
      <c r="C245" s="1" t="s">
        <v>312</v>
      </c>
      <c r="D245" s="1" t="s">
        <v>60</v>
      </c>
      <c r="E245" s="1"/>
      <c r="F245" s="1" t="s">
        <v>20</v>
      </c>
      <c r="G245" s="1" t="s">
        <v>81</v>
      </c>
      <c r="H245" s="1">
        <v>10</v>
      </c>
      <c r="I245" s="1">
        <v>12</v>
      </c>
      <c r="J245" s="1">
        <v>12</v>
      </c>
      <c r="K245" s="1" t="s">
        <v>98</v>
      </c>
      <c r="L245" s="1">
        <v>1</v>
      </c>
      <c r="M245" s="1"/>
      <c r="N245" s="1"/>
      <c r="O245" s="1"/>
    </row>
    <row r="246" spans="1:15" s="7" customFormat="1" ht="15" customHeight="1">
      <c r="A246" s="1" t="s">
        <v>299</v>
      </c>
      <c r="B246" s="1" t="s">
        <v>300</v>
      </c>
      <c r="C246" s="1" t="s">
        <v>301</v>
      </c>
      <c r="D246" s="1" t="s">
        <v>18</v>
      </c>
      <c r="E246" s="1" t="s">
        <v>60</v>
      </c>
      <c r="F246" s="1" t="s">
        <v>20</v>
      </c>
      <c r="G246" s="1">
        <v>4</v>
      </c>
      <c r="H246" s="1">
        <v>5</v>
      </c>
      <c r="I246" s="1">
        <v>4</v>
      </c>
      <c r="J246" s="1">
        <v>4</v>
      </c>
      <c r="K246" s="1" t="s">
        <v>98</v>
      </c>
      <c r="L246" s="1">
        <v>1</v>
      </c>
      <c r="M246" s="1"/>
      <c r="N246" s="1"/>
      <c r="O246" s="1"/>
    </row>
    <row r="247" spans="1:15" s="7" customFormat="1" ht="15" customHeight="1">
      <c r="A247" s="1" t="s">
        <v>299</v>
      </c>
      <c r="B247" s="1" t="s">
        <v>300</v>
      </c>
      <c r="C247" s="1" t="s">
        <v>301</v>
      </c>
      <c r="D247" s="1" t="s">
        <v>60</v>
      </c>
      <c r="E247" s="1"/>
      <c r="F247" s="1" t="s">
        <v>20</v>
      </c>
      <c r="G247" s="1">
        <v>4</v>
      </c>
      <c r="H247" s="1">
        <v>5</v>
      </c>
      <c r="I247" s="1">
        <v>4</v>
      </c>
      <c r="J247" s="1">
        <v>4</v>
      </c>
      <c r="K247" s="1" t="s">
        <v>98</v>
      </c>
      <c r="L247" s="2">
        <v>44204</v>
      </c>
      <c r="M247" s="1"/>
      <c r="N247" s="1"/>
      <c r="O247" s="1"/>
    </row>
    <row r="248" spans="1:15" s="7" customFormat="1" ht="15" customHeight="1">
      <c r="A248" s="1" t="s">
        <v>1151</v>
      </c>
      <c r="B248" s="1" t="s">
        <v>1152</v>
      </c>
      <c r="C248" s="1" t="s">
        <v>238</v>
      </c>
      <c r="D248" s="1" t="s">
        <v>324</v>
      </c>
      <c r="E248" s="1" t="s">
        <v>46</v>
      </c>
      <c r="F248" s="1" t="s">
        <v>61</v>
      </c>
      <c r="G248" s="1">
        <v>5</v>
      </c>
      <c r="H248" s="1">
        <v>6</v>
      </c>
      <c r="I248" s="1">
        <v>4</v>
      </c>
      <c r="J248" s="1">
        <v>4</v>
      </c>
      <c r="K248" s="1" t="s">
        <v>98</v>
      </c>
      <c r="L248" s="2">
        <v>44200</v>
      </c>
      <c r="M248" s="1"/>
      <c r="N248" s="1"/>
      <c r="O248" s="1"/>
    </row>
    <row r="249" spans="1:15" s="7" customFormat="1" ht="15" customHeight="1">
      <c r="A249" s="1" t="s">
        <v>1153</v>
      </c>
      <c r="B249" s="1" t="s">
        <v>1154</v>
      </c>
      <c r="C249" s="1" t="s">
        <v>238</v>
      </c>
      <c r="D249" s="1" t="s">
        <v>324</v>
      </c>
      <c r="E249" s="1" t="s">
        <v>46</v>
      </c>
      <c r="F249" s="1" t="s">
        <v>20</v>
      </c>
      <c r="G249" s="1" t="s">
        <v>81</v>
      </c>
      <c r="H249" s="1">
        <v>9</v>
      </c>
      <c r="I249" s="1">
        <v>4</v>
      </c>
      <c r="J249" s="1">
        <v>4</v>
      </c>
      <c r="K249" s="1" t="s">
        <v>98</v>
      </c>
      <c r="L249" s="1" t="s">
        <v>56</v>
      </c>
      <c r="M249" s="1"/>
      <c r="N249" s="1"/>
      <c r="O249" s="1"/>
    </row>
    <row r="250" spans="1:15" s="7" customFormat="1" ht="15" customHeight="1">
      <c r="A250" s="1" t="s">
        <v>1273</v>
      </c>
      <c r="B250" s="1" t="s">
        <v>629</v>
      </c>
      <c r="C250" s="1" t="s">
        <v>304</v>
      </c>
      <c r="D250" s="1" t="s">
        <v>60</v>
      </c>
      <c r="E250" s="1"/>
      <c r="F250" s="1" t="s">
        <v>68</v>
      </c>
      <c r="G250" s="1" t="s">
        <v>81</v>
      </c>
      <c r="H250" s="1">
        <v>8</v>
      </c>
      <c r="I250" s="1">
        <v>8</v>
      </c>
      <c r="J250" s="1">
        <v>8</v>
      </c>
      <c r="K250" s="1" t="s">
        <v>429</v>
      </c>
      <c r="L250" s="1">
        <v>1</v>
      </c>
      <c r="M250" s="1"/>
      <c r="N250" s="1"/>
      <c r="O250" s="1"/>
    </row>
    <row r="251" spans="1:15" s="7" customFormat="1" ht="15" customHeight="1">
      <c r="A251" s="1" t="s">
        <v>70</v>
      </c>
      <c r="B251" s="1" t="s">
        <v>71</v>
      </c>
      <c r="C251" s="1" t="s">
        <v>59</v>
      </c>
      <c r="D251" s="1" t="s">
        <v>60</v>
      </c>
      <c r="E251" s="1" t="s">
        <v>60</v>
      </c>
      <c r="F251" s="1" t="s">
        <v>72</v>
      </c>
      <c r="G251" s="1" t="s">
        <v>62</v>
      </c>
      <c r="H251" s="1">
        <v>30</v>
      </c>
      <c r="I251" s="1" t="s">
        <v>62</v>
      </c>
      <c r="J251" s="1">
        <v>30</v>
      </c>
      <c r="K251" s="1" t="s">
        <v>59</v>
      </c>
      <c r="L251" s="1" t="s">
        <v>56</v>
      </c>
      <c r="M251" s="1"/>
      <c r="N251" s="1"/>
      <c r="O251" s="1"/>
    </row>
    <row r="252" spans="1:15" s="7" customFormat="1" ht="15" customHeight="1">
      <c r="A252" s="1" t="s">
        <v>889</v>
      </c>
      <c r="B252" s="1" t="s">
        <v>890</v>
      </c>
      <c r="C252" s="1" t="s">
        <v>315</v>
      </c>
      <c r="D252" s="1" t="s">
        <v>884</v>
      </c>
      <c r="E252" s="1" t="s">
        <v>885</v>
      </c>
      <c r="F252" s="1" t="s">
        <v>20</v>
      </c>
      <c r="G252" s="1" t="s">
        <v>81</v>
      </c>
      <c r="H252" s="1">
        <v>14</v>
      </c>
      <c r="I252" s="1">
        <v>12</v>
      </c>
      <c r="J252" s="1">
        <v>12</v>
      </c>
      <c r="K252" s="1" t="s">
        <v>98</v>
      </c>
      <c r="L252" s="1">
        <v>1</v>
      </c>
      <c r="M252" s="1" t="s">
        <v>1227</v>
      </c>
      <c r="N252" s="1"/>
      <c r="O252" s="1"/>
    </row>
    <row r="253" spans="1:15" s="7" customFormat="1" ht="15" customHeight="1">
      <c r="A253" s="1" t="s">
        <v>887</v>
      </c>
      <c r="B253" s="1" t="s">
        <v>888</v>
      </c>
      <c r="C253" s="1" t="s">
        <v>315</v>
      </c>
      <c r="D253" s="1" t="s">
        <v>884</v>
      </c>
      <c r="E253" s="1" t="s">
        <v>885</v>
      </c>
      <c r="F253" s="1" t="s">
        <v>20</v>
      </c>
      <c r="G253" s="1" t="s">
        <v>81</v>
      </c>
      <c r="H253" s="1">
        <v>13</v>
      </c>
      <c r="I253" s="1">
        <v>12</v>
      </c>
      <c r="J253" s="1">
        <v>12</v>
      </c>
      <c r="K253" s="1" t="s">
        <v>98</v>
      </c>
      <c r="L253" s="1">
        <v>1</v>
      </c>
      <c r="M253" s="1"/>
      <c r="N253" s="1"/>
      <c r="O253" s="1"/>
    </row>
    <row r="254" spans="1:15" s="7" customFormat="1" ht="15" customHeight="1">
      <c r="A254" s="1" t="s">
        <v>209</v>
      </c>
      <c r="B254" s="1" t="s">
        <v>210</v>
      </c>
      <c r="C254" s="1" t="s">
        <v>205</v>
      </c>
      <c r="D254" s="1" t="s">
        <v>18</v>
      </c>
      <c r="E254" s="1" t="s">
        <v>211</v>
      </c>
      <c r="F254" s="1" t="s">
        <v>61</v>
      </c>
      <c r="G254" s="1">
        <v>1</v>
      </c>
      <c r="H254" s="1">
        <v>2</v>
      </c>
      <c r="I254" s="1">
        <v>2</v>
      </c>
      <c r="J254" s="1">
        <v>2</v>
      </c>
      <c r="K254" s="1"/>
      <c r="L254" s="1" t="s">
        <v>115</v>
      </c>
      <c r="M254" s="1"/>
      <c r="N254" s="1"/>
      <c r="O254" s="1"/>
    </row>
    <row r="255" spans="1:15" s="7" customFormat="1" ht="15" customHeight="1">
      <c r="A255" s="1" t="s">
        <v>1246</v>
      </c>
      <c r="B255" s="1" t="s">
        <v>1247</v>
      </c>
      <c r="C255" s="1" t="s">
        <v>59</v>
      </c>
      <c r="D255" s="1" t="s">
        <v>60</v>
      </c>
      <c r="E255" s="1"/>
      <c r="F255" s="1" t="s">
        <v>72</v>
      </c>
      <c r="G255" s="1" t="s">
        <v>81</v>
      </c>
      <c r="H255" s="1">
        <v>37</v>
      </c>
      <c r="I255" s="1">
        <v>16</v>
      </c>
      <c r="J255" s="1">
        <v>16</v>
      </c>
      <c r="K255" s="1" t="s">
        <v>59</v>
      </c>
      <c r="L255" s="1" t="s">
        <v>115</v>
      </c>
      <c r="M255" s="1"/>
      <c r="N255" s="1"/>
      <c r="O255" s="1"/>
    </row>
    <row r="256" spans="1:15" s="7" customFormat="1" ht="15" customHeight="1">
      <c r="A256" s="1" t="s">
        <v>1351</v>
      </c>
      <c r="B256" s="1" t="s">
        <v>1352</v>
      </c>
      <c r="C256" s="1" t="s">
        <v>835</v>
      </c>
      <c r="D256" s="1" t="s">
        <v>387</v>
      </c>
      <c r="E256" s="1" t="s">
        <v>371</v>
      </c>
      <c r="F256" s="1" t="s">
        <v>61</v>
      </c>
      <c r="G256" s="1">
        <v>6</v>
      </c>
      <c r="H256" s="1">
        <v>5</v>
      </c>
      <c r="I256" s="1">
        <v>5</v>
      </c>
      <c r="J256" s="1">
        <v>5</v>
      </c>
      <c r="K256" s="1" t="s">
        <v>98</v>
      </c>
      <c r="L256" s="1" t="s">
        <v>998</v>
      </c>
      <c r="M256" s="1"/>
      <c r="N256" s="1"/>
      <c r="O256" s="1"/>
    </row>
    <row r="257" spans="1:15" s="7" customFormat="1" ht="15" customHeight="1">
      <c r="A257" s="1" t="s">
        <v>1037</v>
      </c>
      <c r="B257" s="1" t="s">
        <v>1038</v>
      </c>
      <c r="C257" s="1" t="s">
        <v>304</v>
      </c>
      <c r="D257" s="1" t="s">
        <v>387</v>
      </c>
      <c r="E257" s="1"/>
      <c r="F257" s="1" t="s">
        <v>206</v>
      </c>
      <c r="G257" s="1">
        <v>0.5</v>
      </c>
      <c r="H257" s="1">
        <v>2</v>
      </c>
      <c r="I257" s="1">
        <v>2</v>
      </c>
      <c r="J257" s="1">
        <v>2</v>
      </c>
      <c r="K257" s="1" t="s">
        <v>392</v>
      </c>
      <c r="L257" s="1">
        <v>1</v>
      </c>
      <c r="M257" s="1"/>
      <c r="N257" s="1"/>
      <c r="O257" s="1"/>
    </row>
    <row r="258" spans="1:15" s="7" customFormat="1" ht="15" customHeight="1">
      <c r="A258" s="1" t="s">
        <v>1258</v>
      </c>
      <c r="B258" s="1" t="s">
        <v>1259</v>
      </c>
      <c r="C258" s="1" t="s">
        <v>59</v>
      </c>
      <c r="D258" s="1" t="s">
        <v>60</v>
      </c>
      <c r="E258" s="1"/>
      <c r="F258" s="1" t="s">
        <v>20</v>
      </c>
      <c r="G258" s="1" t="s">
        <v>81</v>
      </c>
      <c r="H258" s="1">
        <v>36</v>
      </c>
      <c r="I258" s="1">
        <v>25</v>
      </c>
      <c r="J258" s="1">
        <v>25</v>
      </c>
      <c r="K258" s="1" t="s">
        <v>59</v>
      </c>
      <c r="L258" s="1" t="s">
        <v>259</v>
      </c>
      <c r="M258" s="1"/>
      <c r="N258" s="1"/>
      <c r="O258" s="1"/>
    </row>
    <row r="259" spans="1:15" s="7" customFormat="1" ht="15" customHeight="1">
      <c r="A259" s="1" t="s">
        <v>125</v>
      </c>
      <c r="B259" s="1" t="s">
        <v>126</v>
      </c>
      <c r="C259" s="1" t="s">
        <v>127</v>
      </c>
      <c r="D259" s="1" t="s">
        <v>60</v>
      </c>
      <c r="E259" s="1"/>
      <c r="F259" s="1" t="s">
        <v>72</v>
      </c>
      <c r="G259" s="1">
        <v>6</v>
      </c>
      <c r="H259" s="1">
        <v>9</v>
      </c>
      <c r="I259" s="1">
        <v>6</v>
      </c>
      <c r="J259" s="1">
        <v>6</v>
      </c>
      <c r="K259" s="1" t="s">
        <v>59</v>
      </c>
      <c r="L259" s="1"/>
      <c r="M259" s="1"/>
      <c r="N259" s="1"/>
      <c r="O259" s="1"/>
    </row>
    <row r="260" spans="1:15" s="7" customFormat="1" ht="15" customHeight="1">
      <c r="A260" s="1" t="s">
        <v>1321</v>
      </c>
      <c r="B260" s="1" t="s">
        <v>1322</v>
      </c>
      <c r="C260" s="1" t="s">
        <v>205</v>
      </c>
      <c r="D260" s="1" t="s">
        <v>387</v>
      </c>
      <c r="E260" s="1"/>
      <c r="F260" s="1" t="s">
        <v>20</v>
      </c>
      <c r="G260" s="1">
        <v>3</v>
      </c>
      <c r="H260" s="1">
        <v>4</v>
      </c>
      <c r="I260" s="1">
        <v>5</v>
      </c>
      <c r="J260" s="1">
        <v>5</v>
      </c>
      <c r="K260" s="1" t="s">
        <v>98</v>
      </c>
      <c r="L260" s="1" t="s">
        <v>430</v>
      </c>
      <c r="M260" s="1"/>
      <c r="N260" s="1"/>
      <c r="O260" s="1"/>
    </row>
    <row r="261" spans="1:15" s="7" customFormat="1" ht="15" customHeight="1">
      <c r="A261" s="1" t="s">
        <v>1319</v>
      </c>
      <c r="B261" s="1" t="s">
        <v>1320</v>
      </c>
      <c r="C261" s="1" t="s">
        <v>205</v>
      </c>
      <c r="D261" s="1" t="s">
        <v>387</v>
      </c>
      <c r="E261" s="1"/>
      <c r="F261" s="1" t="s">
        <v>61</v>
      </c>
      <c r="G261" s="1">
        <v>1</v>
      </c>
      <c r="H261" s="1">
        <v>3</v>
      </c>
      <c r="I261" s="1">
        <v>2</v>
      </c>
      <c r="J261" s="1">
        <v>2</v>
      </c>
      <c r="K261" s="1" t="s">
        <v>98</v>
      </c>
      <c r="L261" s="1">
        <v>1</v>
      </c>
      <c r="M261" s="1"/>
      <c r="N261" s="1"/>
      <c r="O261" s="1"/>
    </row>
    <row r="262" spans="1:15" s="7" customFormat="1" ht="15" customHeight="1">
      <c r="A262" s="1" t="s">
        <v>1317</v>
      </c>
      <c r="B262" s="1" t="s">
        <v>1318</v>
      </c>
      <c r="C262" s="1" t="s">
        <v>205</v>
      </c>
      <c r="D262" s="1" t="s">
        <v>387</v>
      </c>
      <c r="E262" s="1"/>
      <c r="F262" s="1" t="s">
        <v>206</v>
      </c>
      <c r="G262" s="1">
        <v>0.5</v>
      </c>
      <c r="H262" s="1">
        <v>3</v>
      </c>
      <c r="I262" s="1">
        <v>2</v>
      </c>
      <c r="J262" s="1">
        <v>2</v>
      </c>
      <c r="K262" s="1" t="s">
        <v>603</v>
      </c>
      <c r="L262" s="2">
        <v>44336</v>
      </c>
      <c r="M262" s="1"/>
      <c r="N262" s="1"/>
      <c r="O262" s="1"/>
    </row>
    <row r="263" spans="1:15" s="7" customFormat="1" ht="15" customHeight="1">
      <c r="A263" s="1" t="s">
        <v>1252</v>
      </c>
      <c r="B263" s="1" t="s">
        <v>1253</v>
      </c>
      <c r="C263" s="1" t="s">
        <v>59</v>
      </c>
      <c r="D263" s="1" t="s">
        <v>60</v>
      </c>
      <c r="E263" s="1"/>
      <c r="F263" s="1" t="s">
        <v>72</v>
      </c>
      <c r="G263" s="1">
        <v>23</v>
      </c>
      <c r="H263" s="1">
        <v>41</v>
      </c>
      <c r="I263" s="1">
        <v>32</v>
      </c>
      <c r="J263" s="1">
        <v>32</v>
      </c>
      <c r="K263" s="1" t="s">
        <v>59</v>
      </c>
      <c r="L263" s="1" t="s">
        <v>1162</v>
      </c>
      <c r="M263" s="1"/>
      <c r="N263" s="1"/>
      <c r="O263" s="1"/>
    </row>
    <row r="264" spans="1:15" s="7" customFormat="1" ht="15" customHeight="1">
      <c r="A264" s="1" t="s">
        <v>791</v>
      </c>
      <c r="B264" s="1" t="s">
        <v>792</v>
      </c>
      <c r="C264" s="1" t="s">
        <v>238</v>
      </c>
      <c r="D264" s="1" t="s">
        <v>390</v>
      </c>
      <c r="E264" s="1" t="s">
        <v>391</v>
      </c>
      <c r="F264" s="1" t="s">
        <v>20</v>
      </c>
      <c r="G264" s="1">
        <v>4</v>
      </c>
      <c r="H264" s="1">
        <v>7</v>
      </c>
      <c r="I264" s="1">
        <v>6</v>
      </c>
      <c r="J264" s="1">
        <v>6</v>
      </c>
      <c r="K264" s="1"/>
      <c r="L264" s="2">
        <v>44201</v>
      </c>
      <c r="M264" s="1"/>
      <c r="N264" s="1"/>
      <c r="O264" s="1"/>
    </row>
    <row r="265" spans="1:15" s="7" customFormat="1" ht="15" customHeight="1">
      <c r="A265" s="1" t="s">
        <v>791</v>
      </c>
      <c r="B265" s="1" t="s">
        <v>792</v>
      </c>
      <c r="C265" s="1" t="s">
        <v>238</v>
      </c>
      <c r="D265" s="1" t="s">
        <v>390</v>
      </c>
      <c r="E265" s="1" t="s">
        <v>391</v>
      </c>
      <c r="F265" s="1" t="s">
        <v>20</v>
      </c>
      <c r="G265" s="1">
        <v>4</v>
      </c>
      <c r="H265" s="1">
        <v>6</v>
      </c>
      <c r="I265" s="1">
        <v>6</v>
      </c>
      <c r="J265" s="1">
        <v>6</v>
      </c>
      <c r="K265" s="1" t="s">
        <v>98</v>
      </c>
      <c r="L265" s="1" t="s">
        <v>146</v>
      </c>
      <c r="M265" s="1"/>
      <c r="N265" s="1"/>
      <c r="O265" s="1"/>
    </row>
    <row r="266" spans="1:15" s="7" customFormat="1" ht="15" customHeight="1">
      <c r="A266" s="1" t="s">
        <v>144</v>
      </c>
      <c r="B266" s="1" t="s">
        <v>145</v>
      </c>
      <c r="C266" s="1" t="s">
        <v>59</v>
      </c>
      <c r="D266" s="1" t="s">
        <v>60</v>
      </c>
      <c r="E266" s="1"/>
      <c r="F266" s="1" t="s">
        <v>72</v>
      </c>
      <c r="G266" s="1">
        <v>5</v>
      </c>
      <c r="H266" s="1">
        <v>7</v>
      </c>
      <c r="I266" s="1">
        <v>5</v>
      </c>
      <c r="J266" s="1">
        <v>5</v>
      </c>
      <c r="K266" s="1" t="s">
        <v>59</v>
      </c>
      <c r="L266" s="1">
        <v>1</v>
      </c>
      <c r="M266" s="1"/>
      <c r="N266" s="1"/>
      <c r="O266" s="1"/>
    </row>
    <row r="267" spans="1:15" s="7" customFormat="1" ht="15" customHeight="1">
      <c r="A267" s="1" t="s">
        <v>147</v>
      </c>
      <c r="B267" s="1" t="s">
        <v>148</v>
      </c>
      <c r="C267" s="1" t="s">
        <v>59</v>
      </c>
      <c r="D267" s="1" t="s">
        <v>60</v>
      </c>
      <c r="E267" s="1"/>
      <c r="F267" s="1" t="s">
        <v>72</v>
      </c>
      <c r="G267" s="1">
        <v>11</v>
      </c>
      <c r="H267" s="1">
        <v>23</v>
      </c>
      <c r="I267" s="1">
        <v>16</v>
      </c>
      <c r="J267" s="1">
        <v>16</v>
      </c>
      <c r="K267" s="1" t="s">
        <v>59</v>
      </c>
      <c r="L267" s="1">
        <v>1</v>
      </c>
      <c r="M267" s="1"/>
      <c r="N267" s="1"/>
      <c r="O267" s="1"/>
    </row>
    <row r="268" spans="1:15" s="7" customFormat="1" ht="15" customHeight="1">
      <c r="A268" s="1" t="s">
        <v>1160</v>
      </c>
      <c r="B268" s="1" t="s">
        <v>1161</v>
      </c>
      <c r="C268" s="1" t="s">
        <v>238</v>
      </c>
      <c r="D268" s="1" t="s">
        <v>60</v>
      </c>
      <c r="E268" s="1"/>
      <c r="F268" s="1" t="s">
        <v>61</v>
      </c>
      <c r="G268" s="1">
        <v>1</v>
      </c>
      <c r="H268" s="1">
        <v>9</v>
      </c>
      <c r="I268" s="1">
        <v>3</v>
      </c>
      <c r="J268" s="1">
        <v>3</v>
      </c>
      <c r="K268" s="1" t="s">
        <v>98</v>
      </c>
      <c r="L268" s="2">
        <v>44273</v>
      </c>
      <c r="M268" s="1"/>
      <c r="N268" s="1"/>
      <c r="O268" s="1"/>
    </row>
    <row r="269" spans="1:15" s="7" customFormat="1" ht="15" customHeight="1">
      <c r="A269" s="1" t="s">
        <v>1163</v>
      </c>
      <c r="B269" s="1" t="s">
        <v>1164</v>
      </c>
      <c r="C269" s="1" t="s">
        <v>238</v>
      </c>
      <c r="D269" s="1" t="s">
        <v>60</v>
      </c>
      <c r="E269" s="1"/>
      <c r="F269" s="1" t="s">
        <v>20</v>
      </c>
      <c r="G269" s="1" t="s">
        <v>81</v>
      </c>
      <c r="H269" s="1">
        <v>12</v>
      </c>
      <c r="I269" s="1">
        <v>3</v>
      </c>
      <c r="J269" s="1">
        <v>3</v>
      </c>
      <c r="K269" s="1" t="s">
        <v>98</v>
      </c>
      <c r="L269" s="1" t="s">
        <v>56</v>
      </c>
      <c r="M269" s="1"/>
      <c r="N269" s="1"/>
      <c r="O269" s="1"/>
    </row>
    <row r="270" spans="1:15" s="7" customFormat="1" ht="15" customHeight="1">
      <c r="A270" s="1" t="s">
        <v>63</v>
      </c>
      <c r="B270" s="1" t="s">
        <v>64</v>
      </c>
      <c r="C270" s="1" t="s">
        <v>59</v>
      </c>
      <c r="D270" s="1" t="s">
        <v>18</v>
      </c>
      <c r="E270" s="1" t="s">
        <v>60</v>
      </c>
      <c r="F270" s="1" t="s">
        <v>61</v>
      </c>
      <c r="G270" s="1" t="s">
        <v>62</v>
      </c>
      <c r="H270" s="1">
        <v>7</v>
      </c>
      <c r="I270" s="1" t="s">
        <v>62</v>
      </c>
      <c r="J270" s="1">
        <v>7</v>
      </c>
      <c r="K270" s="1" t="s">
        <v>59</v>
      </c>
      <c r="L270" s="1">
        <v>1</v>
      </c>
      <c r="M270" s="1"/>
      <c r="N270" s="1"/>
      <c r="O270" s="1"/>
    </row>
    <row r="271" spans="1:15" s="7" customFormat="1" ht="15" customHeight="1">
      <c r="A271" s="1" t="s">
        <v>57</v>
      </c>
      <c r="B271" s="1" t="s">
        <v>58</v>
      </c>
      <c r="C271" s="1" t="s">
        <v>59</v>
      </c>
      <c r="D271" s="1" t="s">
        <v>18</v>
      </c>
      <c r="E271" s="1" t="s">
        <v>60</v>
      </c>
      <c r="F271" s="1" t="s">
        <v>61</v>
      </c>
      <c r="G271" s="1" t="s">
        <v>62</v>
      </c>
      <c r="H271" s="1">
        <v>7</v>
      </c>
      <c r="I271" s="1" t="s">
        <v>62</v>
      </c>
      <c r="J271" s="1">
        <v>7</v>
      </c>
      <c r="K271" s="1" t="s">
        <v>59</v>
      </c>
      <c r="L271" s="1" t="s">
        <v>65</v>
      </c>
      <c r="M271" s="1"/>
      <c r="N271" s="1"/>
      <c r="O271" s="1"/>
    </row>
    <row r="272" spans="1:15" s="7" customFormat="1" ht="1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2"/>
      <c r="M272" s="1"/>
      <c r="N272" s="1"/>
      <c r="O272" s="1"/>
    </row>
    <row r="273" spans="1:15" s="7" customFormat="1" ht="1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</row>
    <row r="274" spans="1:15" s="7" customFormat="1" ht="1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</row>
    <row r="275" spans="1:15" s="7" customFormat="1" ht="1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2"/>
      <c r="M275" s="1"/>
      <c r="N275" s="1"/>
      <c r="O275" s="1"/>
    </row>
    <row r="276" spans="1:15" s="7" customFormat="1" ht="1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2"/>
      <c r="M276" s="1"/>
      <c r="N276" s="1"/>
      <c r="O276" s="1"/>
    </row>
    <row r="277" spans="1:15" s="7" customFormat="1" ht="1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2"/>
      <c r="M277" s="1"/>
      <c r="N277" s="1"/>
      <c r="O277" s="1"/>
    </row>
    <row r="278" spans="1:15" s="7" customFormat="1" ht="1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2"/>
      <c r="M278" s="1"/>
      <c r="N278" s="1"/>
      <c r="O278" s="1"/>
    </row>
    <row r="279" spans="1:15" s="7" customFormat="1" ht="1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2"/>
      <c r="M279" s="1"/>
      <c r="N279" s="1"/>
      <c r="O279" s="1"/>
    </row>
    <row r="280" spans="1:15" s="7" customFormat="1" ht="1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2"/>
      <c r="M280" s="1"/>
      <c r="N280" s="1"/>
      <c r="O280" s="1"/>
    </row>
    <row r="281" spans="1:15" s="7" customFormat="1" ht="1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</row>
    <row r="282" spans="1:15" s="7" customFormat="1" ht="1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</row>
    <row r="283" spans="1:15" s="7" customFormat="1" ht="1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</row>
    <row r="284" spans="1:15" s="7" customFormat="1" ht="1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2"/>
      <c r="M284" s="1"/>
      <c r="N284" s="1"/>
      <c r="O284" s="1"/>
    </row>
    <row r="285" spans="1:15" s="7" customFormat="1" ht="1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2"/>
      <c r="M285" s="1"/>
      <c r="N285" s="1"/>
      <c r="O285" s="1"/>
    </row>
    <row r="286" spans="1:15" s="7" customFormat="1" ht="1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</row>
    <row r="287" spans="1:15" s="7" customFormat="1" hidden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</row>
    <row r="288" spans="1:15" s="7" customFormat="1" hidden="1">
      <c r="A288" s="1"/>
      <c r="B288" s="1"/>
      <c r="C288" s="1"/>
      <c r="D288" s="1"/>
      <c r="E288" s="1"/>
      <c r="F288" s="1"/>
      <c r="G288" s="3"/>
      <c r="H288" s="1"/>
      <c r="I288" s="1"/>
      <c r="J288" s="1"/>
      <c r="K288" s="1"/>
      <c r="L288" s="2"/>
      <c r="M288" s="1"/>
      <c r="N288" s="1"/>
      <c r="O288" s="1"/>
    </row>
    <row r="289" spans="1:15" s="7" customFormat="1" hidden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2"/>
      <c r="M289" s="1"/>
      <c r="N289" s="1"/>
      <c r="O289" s="1"/>
    </row>
    <row r="290" spans="1:15" s="7" customFormat="1" hidden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</row>
    <row r="291" spans="1:15" s="7" customFormat="1" hidden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</row>
    <row r="292" spans="1:15" s="7" customFormat="1" hidden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</row>
    <row r="293" spans="1:15" s="7" customFormat="1" hidden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</row>
    <row r="294" spans="1:15" s="7" customFormat="1" hidden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</row>
    <row r="295" spans="1:15" s="7" customFormat="1" hidden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</row>
    <row r="296" spans="1:15" s="7" customFormat="1" hidden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2"/>
      <c r="M296" s="1"/>
      <c r="N296" s="1"/>
      <c r="O296" s="1"/>
    </row>
    <row r="297" spans="1:15" s="7" customFormat="1" hidden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</row>
    <row r="298" spans="1:15" s="7" customFormat="1" hidden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2"/>
      <c r="M298" s="1"/>
      <c r="N298" s="1"/>
      <c r="O298" s="1"/>
    </row>
    <row r="299" spans="1:15" s="7" customFormat="1" hidden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2"/>
      <c r="M299" s="1"/>
      <c r="N299" s="1"/>
      <c r="O299" s="1"/>
    </row>
    <row r="300" spans="1:15" s="7" customFormat="1" hidden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2"/>
      <c r="M300" s="1"/>
      <c r="N300" s="1"/>
      <c r="O300" s="1"/>
    </row>
    <row r="301" spans="1:15" s="7" customFormat="1" hidden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</row>
    <row r="302" spans="1:15" s="7" customFormat="1" hidden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2"/>
      <c r="M302" s="1"/>
      <c r="N302" s="1"/>
      <c r="O302" s="1"/>
    </row>
    <row r="303" spans="1:15" s="7" customFormat="1" hidden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2"/>
      <c r="M303" s="1"/>
      <c r="N303" s="1"/>
      <c r="O303" s="1"/>
    </row>
    <row r="304" spans="1:15" s="7" customFormat="1" hidden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2"/>
      <c r="M304" s="1"/>
      <c r="N304" s="1"/>
      <c r="O304" s="1"/>
    </row>
    <row r="305" spans="1:15" s="7" customFormat="1" hidden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</row>
    <row r="306" spans="1:15" s="7" customFormat="1" hidden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2"/>
      <c r="M306" s="1"/>
      <c r="N306" s="1"/>
      <c r="O306" s="1"/>
    </row>
    <row r="307" spans="1:15" s="7" customFormat="1" hidden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2"/>
      <c r="M307" s="1"/>
      <c r="N307" s="1"/>
      <c r="O307" s="1"/>
    </row>
    <row r="308" spans="1:15" s="7" customFormat="1" hidden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</row>
    <row r="309" spans="1:15" s="7" customFormat="1" hidden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2"/>
      <c r="M309" s="1"/>
      <c r="N309" s="1"/>
      <c r="O309" s="1"/>
    </row>
    <row r="310" spans="1:15" s="7" customFormat="1" hidden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</row>
    <row r="311" spans="1:15" s="7" customFormat="1" hidden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2"/>
      <c r="M311" s="1"/>
      <c r="N311" s="1"/>
      <c r="O311" s="1"/>
    </row>
    <row r="312" spans="1:15" s="7" customFormat="1" hidden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2"/>
      <c r="M312" s="1"/>
      <c r="N312" s="1"/>
      <c r="O312" s="1"/>
    </row>
    <row r="313" spans="1:15" s="7" customFormat="1" hidden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2"/>
      <c r="M313" s="1"/>
      <c r="N313" s="1"/>
      <c r="O313" s="1"/>
    </row>
    <row r="314" spans="1:15" s="7" customFormat="1" hidden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2"/>
      <c r="M314" s="1"/>
      <c r="N314" s="1"/>
      <c r="O314" s="1"/>
    </row>
    <row r="315" spans="1:15" s="7" customFormat="1" hidden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</row>
    <row r="316" spans="1:15" s="7" customFormat="1" hidden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</row>
    <row r="317" spans="1:15" s="7" customFormat="1" hidden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</row>
    <row r="318" spans="1:15" s="7" customFormat="1" hidden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2"/>
      <c r="M318" s="1"/>
      <c r="N318" s="1"/>
      <c r="O318" s="1"/>
    </row>
    <row r="319" spans="1:15" s="7" customFormat="1" hidden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</row>
    <row r="320" spans="1:15" s="7" customFormat="1" hidden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</row>
    <row r="321" spans="1:15" s="7" customFormat="1" hidden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</row>
    <row r="322" spans="1:15" s="7" customFormat="1" hidden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</row>
    <row r="323" spans="1:15" s="7" customFormat="1" hidden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</row>
    <row r="324" spans="1:15" s="7" customFormat="1" hidden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</row>
    <row r="325" spans="1:15" s="7" customFormat="1" hidden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</row>
    <row r="326" spans="1:15" s="7" customFormat="1" hidden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</row>
    <row r="327" spans="1:15" s="7" customFormat="1" hidden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</row>
    <row r="328" spans="1:15" s="7" customFormat="1" hidden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</row>
    <row r="329" spans="1:15" s="7" customFormat="1" hidden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</row>
    <row r="330" spans="1:15" s="7" customFormat="1" hidden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</row>
    <row r="331" spans="1:15" s="7" customFormat="1" hidden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</row>
    <row r="332" spans="1:15" s="7" customFormat="1" hidden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</row>
    <row r="333" spans="1:15" s="7" customFormat="1" hidden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</row>
    <row r="334" spans="1:15" s="7" customFormat="1" hidden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</row>
    <row r="335" spans="1:15" s="7" customFormat="1" hidden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</row>
    <row r="336" spans="1:15" s="7" customFormat="1" hidden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</row>
    <row r="337" spans="1:15" s="7" customFormat="1" hidden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</row>
    <row r="338" spans="1:15" s="7" customFormat="1" hidden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2"/>
      <c r="M338" s="1"/>
      <c r="N338" s="1"/>
      <c r="O338" s="1"/>
    </row>
    <row r="339" spans="1:15" s="7" customFormat="1" hidden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</row>
    <row r="340" spans="1:15" s="7" customFormat="1" hidden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2"/>
      <c r="M340" s="1"/>
      <c r="N340" s="1"/>
      <c r="O340" s="1"/>
    </row>
    <row r="341" spans="1:15" s="7" customFormat="1" hidden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2"/>
      <c r="M341" s="1"/>
      <c r="N341" s="1"/>
      <c r="O341" s="1"/>
    </row>
    <row r="342" spans="1:15" s="7" customFormat="1" hidden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2"/>
      <c r="M342" s="1"/>
      <c r="N342" s="1"/>
      <c r="O342" s="1"/>
    </row>
    <row r="343" spans="1:15" s="7" customFormat="1" hidden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2"/>
      <c r="M343" s="1"/>
      <c r="N343" s="1"/>
      <c r="O343" s="1"/>
    </row>
    <row r="344" spans="1:15" s="7" customFormat="1" hidden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2"/>
      <c r="M344" s="1"/>
      <c r="N344" s="1"/>
      <c r="O344" s="1"/>
    </row>
    <row r="345" spans="1:15" s="7" customFormat="1" hidden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2"/>
      <c r="M345" s="1"/>
      <c r="N345" s="1"/>
      <c r="O345" s="1"/>
    </row>
    <row r="346" spans="1:15" s="7" customFormat="1" hidden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2"/>
      <c r="M346" s="1"/>
      <c r="N346" s="1"/>
      <c r="O346" s="1"/>
    </row>
    <row r="347" spans="1:15" s="7" customFormat="1" hidden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2"/>
      <c r="M347" s="1"/>
      <c r="N347" s="1"/>
      <c r="O347" s="1"/>
    </row>
    <row r="348" spans="1:15" s="7" customFormat="1" hidden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</row>
    <row r="349" spans="1:15" s="7" customFormat="1" hidden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2"/>
      <c r="M349" s="1"/>
      <c r="N349" s="1"/>
      <c r="O349" s="1"/>
    </row>
    <row r="350" spans="1:15" s="7" customFormat="1" hidden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</row>
    <row r="351" spans="1:15" s="7" customFormat="1" hidden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2"/>
      <c r="M351" s="1"/>
      <c r="N351" s="1"/>
      <c r="O351" s="1"/>
    </row>
    <row r="352" spans="1:15" s="7" customFormat="1" hidden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2"/>
      <c r="M352" s="1"/>
      <c r="N352" s="1"/>
      <c r="O352" s="1"/>
    </row>
    <row r="353" spans="1:15" s="7" customFormat="1" hidden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</row>
    <row r="354" spans="1:15" s="7" customFormat="1" hidden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2"/>
      <c r="M354" s="1"/>
      <c r="N354" s="1"/>
      <c r="O354" s="1"/>
    </row>
    <row r="355" spans="1:15" s="7" customFormat="1" hidden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2"/>
      <c r="M355" s="1"/>
      <c r="N355" s="1"/>
      <c r="O355" s="1"/>
    </row>
    <row r="356" spans="1:15" s="7" customFormat="1" hidden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2"/>
      <c r="M356" s="1"/>
      <c r="N356" s="1"/>
      <c r="O356" s="1"/>
    </row>
    <row r="357" spans="1:15" s="7" customFormat="1" hidden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2"/>
      <c r="M357" s="1"/>
      <c r="N357" s="1"/>
      <c r="O357" s="1"/>
    </row>
    <row r="358" spans="1:15" s="7" customFormat="1" hidden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</row>
    <row r="359" spans="1:15" s="7" customFormat="1" hidden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2"/>
      <c r="M359" s="1"/>
      <c r="N359" s="1"/>
      <c r="O359" s="1"/>
    </row>
    <row r="360" spans="1:15" s="7" customFormat="1" hidden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2"/>
      <c r="M360" s="1"/>
      <c r="N360" s="1"/>
      <c r="O360" s="1"/>
    </row>
    <row r="361" spans="1:15" s="7" customFormat="1" hidden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2"/>
      <c r="M361" s="1"/>
      <c r="N361" s="1"/>
      <c r="O361" s="1"/>
    </row>
    <row r="362" spans="1:15" s="7" customFormat="1" hidden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2"/>
      <c r="M362" s="1"/>
      <c r="N362" s="1"/>
      <c r="O362" s="1"/>
    </row>
    <row r="363" spans="1:15" s="7" customFormat="1" hidden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2"/>
      <c r="M363" s="1"/>
      <c r="N363" s="1"/>
      <c r="O363" s="1"/>
    </row>
    <row r="364" spans="1:15" s="7" customFormat="1" hidden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</row>
    <row r="365" spans="1:15" s="7" customFormat="1" hidden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2"/>
      <c r="M365" s="1"/>
      <c r="N365" s="1"/>
      <c r="O365" s="1"/>
    </row>
    <row r="366" spans="1:15" s="7" customFormat="1" hidden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</row>
    <row r="367" spans="1:15" s="7" customFormat="1" hidden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2"/>
      <c r="M367" s="1"/>
      <c r="N367" s="1"/>
      <c r="O367" s="1"/>
    </row>
    <row r="368" spans="1:15" s="7" customFormat="1" hidden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2"/>
      <c r="M368" s="1"/>
      <c r="N368" s="1"/>
      <c r="O368" s="1"/>
    </row>
    <row r="369" spans="1:15" s="7" customFormat="1" hidden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2"/>
      <c r="M369" s="1"/>
      <c r="N369" s="1"/>
      <c r="O369" s="1"/>
    </row>
    <row r="370" spans="1:15" s="7" customForma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2"/>
      <c r="M370" s="1"/>
      <c r="N370" s="1"/>
      <c r="O370" s="1"/>
    </row>
    <row r="371" spans="1:15" s="7" customFormat="1" hidden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</row>
    <row r="372" spans="1:15" s="7" customFormat="1" hidden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</row>
    <row r="373" spans="1:15" s="7" customFormat="1" hidden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2"/>
      <c r="M373" s="1"/>
      <c r="N373" s="1"/>
      <c r="O373" s="1"/>
    </row>
    <row r="374" spans="1:15" s="7" customFormat="1" hidden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2"/>
      <c r="M374" s="1"/>
      <c r="N374" s="1"/>
      <c r="O374" s="1"/>
    </row>
    <row r="375" spans="1:15" s="7" customFormat="1" hidden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2"/>
      <c r="M375" s="1"/>
      <c r="N375" s="1"/>
      <c r="O375" s="1"/>
    </row>
    <row r="376" spans="1:15" s="7" customFormat="1" hidden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2"/>
      <c r="M376" s="1"/>
      <c r="N376" s="1"/>
      <c r="O376" s="1"/>
    </row>
    <row r="377" spans="1:15" s="7" customFormat="1" hidden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2"/>
      <c r="M377" s="1"/>
      <c r="N377" s="1"/>
      <c r="O377" s="1"/>
    </row>
    <row r="378" spans="1:15" s="7" customFormat="1" hidden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</row>
    <row r="379" spans="1:15" s="7" customFormat="1" hidden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</row>
    <row r="380" spans="1:15" s="7" customFormat="1" hidden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2"/>
      <c r="M380" s="1"/>
      <c r="N380" s="1"/>
      <c r="O380" s="1"/>
    </row>
    <row r="381" spans="1:15" s="7" customFormat="1" hidden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2"/>
      <c r="M381" s="1"/>
      <c r="N381" s="1"/>
      <c r="O381" s="1"/>
    </row>
    <row r="382" spans="1:15" s="7" customFormat="1" hidden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2"/>
      <c r="M382" s="1"/>
      <c r="N382" s="1"/>
      <c r="O382" s="1"/>
    </row>
    <row r="383" spans="1:15" s="7" customFormat="1" hidden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</row>
    <row r="384" spans="1:15" s="7" customFormat="1" hidden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</row>
    <row r="385" spans="1:15" s="7" customFormat="1" hidden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</row>
    <row r="386" spans="1:15" s="7" customFormat="1" hidden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</row>
    <row r="387" spans="1:15" s="7" customFormat="1" hidden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2"/>
      <c r="M387" s="1"/>
      <c r="N387" s="1"/>
      <c r="O387" s="1"/>
    </row>
    <row r="388" spans="1:15" s="7" customFormat="1" hidden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2"/>
      <c r="M388" s="1"/>
      <c r="N388" s="1"/>
      <c r="O388" s="1"/>
    </row>
    <row r="389" spans="1:15" s="7" customFormat="1" hidden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2"/>
      <c r="M389" s="1"/>
      <c r="N389" s="1"/>
      <c r="O389" s="1"/>
    </row>
    <row r="390" spans="1:15" s="7" customFormat="1" hidden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2"/>
      <c r="M390" s="1"/>
      <c r="N390" s="1"/>
      <c r="O390" s="1"/>
    </row>
    <row r="391" spans="1:15" s="7" customFormat="1" hidden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</row>
    <row r="392" spans="1:15" s="7" customFormat="1" hidden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</row>
    <row r="393" spans="1:15" s="7" customFormat="1" hidden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2"/>
      <c r="M393" s="1"/>
      <c r="N393" s="1"/>
      <c r="O393" s="1"/>
    </row>
    <row r="394" spans="1:15" s="7" customFormat="1" hidden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</row>
    <row r="395" spans="1:15" s="7" customFormat="1" hidden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2"/>
      <c r="M395" s="1"/>
      <c r="N395" s="1"/>
      <c r="O395" s="1"/>
    </row>
    <row r="396" spans="1:15" s="7" customFormat="1" hidden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2"/>
      <c r="M396" s="1"/>
      <c r="N396" s="1"/>
      <c r="O396" s="1"/>
    </row>
    <row r="397" spans="1:15" s="7" customFormat="1" hidden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2"/>
      <c r="M397" s="1"/>
      <c r="N397" s="1"/>
      <c r="O397" s="1"/>
    </row>
    <row r="398" spans="1:15" s="7" customFormat="1" hidden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</row>
    <row r="399" spans="1:15" s="7" customFormat="1" hidden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</row>
    <row r="400" spans="1:15" s="7" customFormat="1" hidden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</row>
    <row r="401" spans="1:15" s="7" customFormat="1" hidden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</row>
    <row r="402" spans="1:15" s="7" customFormat="1" hidden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</row>
    <row r="403" spans="1:15" s="7" customFormat="1" hidden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</row>
    <row r="404" spans="1:15" s="7" customFormat="1" hidden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2"/>
      <c r="M404" s="1"/>
      <c r="N404" s="1"/>
      <c r="O404" s="1"/>
    </row>
    <row r="405" spans="1:15" s="7" customFormat="1" hidden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</row>
    <row r="406" spans="1:15" s="7" customFormat="1" hidden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</row>
    <row r="407" spans="1:15" s="7" customFormat="1" hidden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</row>
    <row r="408" spans="1:15" s="7" customFormat="1" hidden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</row>
    <row r="409" spans="1:15" s="7" customFormat="1" hidden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2"/>
      <c r="M409" s="1"/>
      <c r="N409" s="1"/>
      <c r="O409" s="1"/>
    </row>
    <row r="410" spans="1:15" s="7" customFormat="1" hidden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</row>
    <row r="411" spans="1:15" s="7" customFormat="1" hidden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2"/>
      <c r="M411" s="1"/>
      <c r="N411" s="1"/>
      <c r="O411" s="1"/>
    </row>
    <row r="412" spans="1:15" s="7" customFormat="1" hidden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</row>
    <row r="413" spans="1:15" s="7" customFormat="1" hidden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2"/>
      <c r="M413" s="1"/>
      <c r="N413" s="1"/>
      <c r="O413" s="1"/>
    </row>
    <row r="414" spans="1:15" s="7" customFormat="1" hidden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2"/>
      <c r="M414" s="1"/>
      <c r="N414" s="1"/>
      <c r="O414" s="1"/>
    </row>
    <row r="415" spans="1:15" s="7" customFormat="1" hidden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</row>
    <row r="416" spans="1:15" s="7" customFormat="1" hidden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2"/>
      <c r="M416" s="1"/>
      <c r="N416" s="1"/>
      <c r="O416" s="1"/>
    </row>
    <row r="417" spans="1:15" s="7" customFormat="1" hidden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2"/>
      <c r="M417" s="1"/>
      <c r="N417" s="1"/>
      <c r="O417" s="1"/>
    </row>
    <row r="418" spans="1:15" s="7" customFormat="1" hidden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</row>
    <row r="419" spans="1:15" s="7" customFormat="1" hidden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</row>
    <row r="420" spans="1:15" s="7" customFormat="1" hidden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2"/>
      <c r="M420" s="1"/>
      <c r="N420" s="1"/>
      <c r="O420" s="1"/>
    </row>
    <row r="421" spans="1:15" s="7" customFormat="1" hidden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2"/>
      <c r="M421" s="1"/>
      <c r="N421" s="1"/>
      <c r="O421" s="1"/>
    </row>
    <row r="422" spans="1:15" s="7" customFormat="1" hidden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</row>
    <row r="423" spans="1:15" s="7" customFormat="1" hidden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</row>
    <row r="424" spans="1:15" s="7" customFormat="1" hidden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</row>
    <row r="425" spans="1:15" s="7" customFormat="1" hidden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</row>
    <row r="426" spans="1:15" s="7" customFormat="1" hidden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2"/>
      <c r="M426" s="1"/>
      <c r="N426" s="1"/>
      <c r="O426" s="1"/>
    </row>
    <row r="427" spans="1:15" s="7" customFormat="1" hidden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2"/>
      <c r="M427" s="1"/>
      <c r="N427" s="1"/>
      <c r="O427" s="1"/>
    </row>
    <row r="428" spans="1:15" s="7" customFormat="1" hidden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</row>
    <row r="429" spans="1:15" s="7" customFormat="1" hidden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</row>
    <row r="430" spans="1:15" s="7" customFormat="1" hidden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</row>
    <row r="431" spans="1:15" s="7" customFormat="1" hidden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</row>
    <row r="432" spans="1:15" s="7" customFormat="1" hidden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</row>
    <row r="433" spans="1:15" s="7" customFormat="1" hidden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2"/>
      <c r="M433" s="1"/>
      <c r="N433" s="1"/>
      <c r="O433" s="1"/>
    </row>
    <row r="434" spans="1:15" s="7" customFormat="1" hidden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2"/>
      <c r="M434" s="1"/>
      <c r="N434" s="1"/>
      <c r="O434" s="1"/>
    </row>
    <row r="435" spans="1:15" s="7" customFormat="1" hidden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</row>
    <row r="436" spans="1:15" s="7" customFormat="1" hidden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</row>
    <row r="437" spans="1:15" s="7" customFormat="1" hidden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2"/>
      <c r="M437" s="1"/>
      <c r="N437" s="1"/>
      <c r="O437" s="1"/>
    </row>
    <row r="438" spans="1:15" s="7" customFormat="1" hidden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2"/>
      <c r="M438" s="1"/>
      <c r="N438" s="1"/>
      <c r="O438" s="1"/>
    </row>
    <row r="439" spans="1:15" s="7" customFormat="1" hidden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2"/>
      <c r="M439" s="1"/>
      <c r="N439" s="1"/>
      <c r="O439" s="1"/>
    </row>
    <row r="440" spans="1:15" s="7" customFormat="1" hidden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</row>
    <row r="441" spans="1:15" s="7" customFormat="1" hidden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</row>
    <row r="442" spans="1:15" s="7" customFormat="1" hidden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2"/>
      <c r="M442" s="1"/>
      <c r="N442" s="1"/>
      <c r="O442" s="1"/>
    </row>
    <row r="443" spans="1:15" s="7" customFormat="1" hidden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</row>
    <row r="444" spans="1:15" s="7" customFormat="1" hidden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2"/>
      <c r="M444" s="1"/>
      <c r="N444" s="1"/>
      <c r="O444" s="1"/>
    </row>
    <row r="445" spans="1:15" s="7" customFormat="1" hidden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2"/>
      <c r="M445" s="1"/>
      <c r="N445" s="1"/>
      <c r="O445" s="1"/>
    </row>
    <row r="446" spans="1:15" s="7" customFormat="1" hidden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2"/>
      <c r="M446" s="1"/>
      <c r="N446" s="1"/>
      <c r="O446" s="1"/>
    </row>
    <row r="447" spans="1:15" s="7" customFormat="1" hidden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</row>
    <row r="448" spans="1:15" s="7" customFormat="1" hidden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</row>
    <row r="449" spans="1:15" s="7" customFormat="1" hidden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</row>
    <row r="450" spans="1:15" s="7" customFormat="1" hidden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2"/>
      <c r="M450" s="1"/>
      <c r="N450" s="1"/>
      <c r="O450" s="1"/>
    </row>
    <row r="451" spans="1:15" s="7" customFormat="1" hidden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2"/>
      <c r="M451" s="1"/>
      <c r="N451" s="1"/>
      <c r="O451" s="1"/>
    </row>
    <row r="452" spans="1:15" s="7" customFormat="1" hidden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2"/>
      <c r="M452" s="1"/>
      <c r="N452" s="1"/>
      <c r="O452" s="1"/>
    </row>
    <row r="453" spans="1:15" s="7" customFormat="1" hidden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2"/>
      <c r="M453" s="1"/>
      <c r="N453" s="1"/>
      <c r="O453" s="1"/>
    </row>
    <row r="454" spans="1:15" s="7" customFormat="1" hidden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2"/>
      <c r="M454" s="1"/>
      <c r="N454" s="1"/>
      <c r="O454" s="1"/>
    </row>
    <row r="455" spans="1:15" s="7" customFormat="1" hidden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2"/>
      <c r="M455" s="1"/>
      <c r="N455" s="1"/>
      <c r="O455" s="1"/>
    </row>
    <row r="456" spans="1:15" s="7" customFormat="1" hidden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2"/>
      <c r="M456" s="1"/>
      <c r="N456" s="1"/>
      <c r="O456" s="1"/>
    </row>
    <row r="457" spans="1:15" s="7" customFormat="1" hidden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</row>
    <row r="458" spans="1:15" s="7" customFormat="1" hidden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</row>
    <row r="459" spans="1:15" s="7" customFormat="1" hidden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</row>
    <row r="460" spans="1:15" s="7" customFormat="1" hidden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</row>
    <row r="461" spans="1:15" s="7" customFormat="1" hidden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</row>
    <row r="462" spans="1:15" s="7" customFormat="1" hidden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</row>
    <row r="463" spans="1:15" s="7" customFormat="1" hidden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2"/>
      <c r="M463" s="1"/>
      <c r="N463" s="1"/>
      <c r="O463" s="1"/>
    </row>
    <row r="464" spans="1:15" s="7" customFormat="1" hidden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2"/>
      <c r="M464" s="1"/>
      <c r="N464" s="1"/>
      <c r="O464" s="1"/>
    </row>
    <row r="465" spans="1:15" s="7" customFormat="1" hidden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2"/>
      <c r="M465" s="1"/>
      <c r="N465" s="1"/>
      <c r="O465" s="1"/>
    </row>
    <row r="466" spans="1:15" s="7" customFormat="1" hidden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2"/>
      <c r="M466" s="1"/>
      <c r="N466" s="1"/>
      <c r="O466" s="1"/>
    </row>
    <row r="467" spans="1:15" s="7" customFormat="1" hidden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</row>
    <row r="468" spans="1:15" s="7" customFormat="1" hidden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</row>
    <row r="469" spans="1:15" s="7" customFormat="1" hidden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2"/>
      <c r="M469" s="1"/>
      <c r="N469" s="1"/>
      <c r="O469" s="1"/>
    </row>
    <row r="470" spans="1:15" s="7" customFormat="1" hidden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</row>
    <row r="471" spans="1:15" s="7" customFormat="1" hidden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</row>
    <row r="472" spans="1:15" s="7" customFormat="1" hidden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</row>
    <row r="473" spans="1:15" s="7" customFormat="1" hidden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</row>
    <row r="474" spans="1:15" s="7" customFormat="1" hidden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</row>
    <row r="475" spans="1:15" s="7" customFormat="1" hidden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</row>
    <row r="476" spans="1:15" s="7" customFormat="1" hidden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2"/>
      <c r="M476" s="1"/>
      <c r="N476" s="1"/>
      <c r="O476" s="1"/>
    </row>
    <row r="477" spans="1:15" s="7" customFormat="1" hidden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</row>
    <row r="478" spans="1:15" s="7" customFormat="1" hidden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</row>
    <row r="479" spans="1:15" s="7" customFormat="1" hidden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</row>
    <row r="480" spans="1:15" s="7" customFormat="1" hidden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</row>
    <row r="481" spans="1:15" s="7" customFormat="1" hidden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</row>
    <row r="482" spans="1:15" s="7" customFormat="1" hidden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</row>
    <row r="483" spans="1:15" s="7" customFormat="1" hidden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2"/>
      <c r="M483" s="1"/>
      <c r="N483" s="1"/>
      <c r="O483" s="1"/>
    </row>
    <row r="484" spans="1:15" s="7" customFormat="1" hidden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2"/>
      <c r="M484" s="1"/>
      <c r="N484" s="1"/>
      <c r="O484" s="1"/>
    </row>
    <row r="485" spans="1:15" s="7" customFormat="1" hidden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</row>
    <row r="486" spans="1:15" s="7" customFormat="1" hidden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</row>
    <row r="487" spans="1:15" s="7" customFormat="1" hidden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</row>
    <row r="488" spans="1:15" s="7" customFormat="1" hidden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</row>
    <row r="489" spans="1:15" s="7" customFormat="1" hidden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2"/>
      <c r="M489" s="1"/>
      <c r="N489" s="1"/>
      <c r="O489" s="1"/>
    </row>
    <row r="490" spans="1:15" s="7" customFormat="1" hidden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2"/>
      <c r="M490" s="1"/>
      <c r="N490" s="1"/>
      <c r="O490" s="1"/>
    </row>
    <row r="491" spans="1:15" s="7" customFormat="1" hidden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2"/>
      <c r="M491" s="1"/>
      <c r="N491" s="1"/>
      <c r="O491" s="1"/>
    </row>
    <row r="492" spans="1:15" s="7" customFormat="1" hidden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</row>
    <row r="493" spans="1:15" s="7" customFormat="1" hidden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2"/>
      <c r="M493" s="1"/>
      <c r="N493" s="1"/>
      <c r="O493" s="1"/>
    </row>
    <row r="494" spans="1:15" s="7" customFormat="1" hidden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</row>
    <row r="495" spans="1:15" s="7" customFormat="1" hidden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</row>
    <row r="496" spans="1:15" s="7" customFormat="1" hidden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</row>
    <row r="497" spans="1:15" s="7" customFormat="1" hidden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</row>
    <row r="498" spans="1:15" s="7" customFormat="1" hidden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</row>
    <row r="499" spans="1:15" s="7" customFormat="1" hidden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</row>
    <row r="500" spans="1:15" s="7" customFormat="1" hidden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2"/>
      <c r="M500" s="1"/>
      <c r="N500" s="1"/>
      <c r="O500" s="1"/>
    </row>
    <row r="501" spans="1:15" s="7" customFormat="1" hidden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</row>
    <row r="502" spans="1:15" s="7" customFormat="1" hidden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</row>
    <row r="503" spans="1:15" s="7" customFormat="1" hidden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</row>
    <row r="504" spans="1:15" s="7" customFormat="1" hidden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</row>
    <row r="505" spans="1:15" s="7" customFormat="1" hidden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2"/>
      <c r="M505" s="1"/>
      <c r="N505" s="1"/>
      <c r="O505" s="1"/>
    </row>
    <row r="506" spans="1:15" s="7" customFormat="1" hidden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2"/>
      <c r="M506" s="1"/>
      <c r="N506" s="1"/>
      <c r="O506" s="1"/>
    </row>
    <row r="507" spans="1:15" s="7" customFormat="1" hidden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</row>
    <row r="508" spans="1:15" s="7" customFormat="1" hidden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</row>
    <row r="509" spans="1:15" s="7" customFormat="1" hidden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</row>
    <row r="510" spans="1:15" s="7" customFormat="1" hidden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</row>
    <row r="511" spans="1:15" s="7" customFormat="1" hidden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2"/>
      <c r="M511" s="1"/>
      <c r="N511" s="1"/>
      <c r="O511" s="1"/>
    </row>
    <row r="512" spans="1:15" s="7" customFormat="1" hidden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2"/>
      <c r="M512" s="1"/>
      <c r="N512" s="1"/>
      <c r="O512" s="1"/>
    </row>
    <row r="513" spans="1:15" s="7" customFormat="1" hidden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</row>
    <row r="514" spans="1:15" s="7" customFormat="1" hidden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</row>
    <row r="515" spans="1:15" s="7" customFormat="1" hidden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</row>
    <row r="516" spans="1:15" s="7" customFormat="1" hidden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</row>
    <row r="517" spans="1:15" s="7" customFormat="1" hidden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2"/>
      <c r="M517" s="1"/>
      <c r="N517" s="1"/>
      <c r="O517" s="1"/>
    </row>
    <row r="518" spans="1:15" s="7" customFormat="1" hidden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</row>
    <row r="519" spans="1:15" s="7" customFormat="1" hidden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2"/>
      <c r="M519" s="1"/>
      <c r="N519" s="1"/>
      <c r="O519" s="1"/>
    </row>
    <row r="520" spans="1:15" s="7" customFormat="1" hidden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2"/>
      <c r="M520" s="1"/>
      <c r="N520" s="1"/>
      <c r="O520" s="1"/>
    </row>
    <row r="521" spans="1:15" s="7" customFormat="1" hidden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2"/>
      <c r="M521" s="1"/>
      <c r="N521" s="1"/>
      <c r="O521" s="1"/>
    </row>
    <row r="522" spans="1:15" s="7" customFormat="1" hidden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2"/>
      <c r="M522" s="1"/>
      <c r="N522" s="1"/>
      <c r="O522" s="1"/>
    </row>
    <row r="523" spans="1:15" s="7" customFormat="1" hidden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</row>
    <row r="524" spans="1:15" s="7" customFormat="1" hidden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2"/>
      <c r="M524" s="1"/>
      <c r="N524" s="1"/>
      <c r="O524" s="1"/>
    </row>
    <row r="525" spans="1:15" s="7" customFormat="1" hidden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2"/>
      <c r="M525" s="1"/>
      <c r="N525" s="1"/>
      <c r="O525" s="1"/>
    </row>
    <row r="526" spans="1:15" s="7" customFormat="1" hidden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2"/>
      <c r="M526" s="1"/>
      <c r="N526" s="1"/>
      <c r="O526" s="1"/>
    </row>
    <row r="527" spans="1:15" s="7" customFormat="1" ht="37.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2"/>
      <c r="M527" s="1"/>
      <c r="N527" s="1"/>
      <c r="O527" s="1"/>
    </row>
    <row r="528" spans="1:15" s="7" customFormat="1" hidden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2"/>
      <c r="M528" s="1"/>
      <c r="N528" s="1"/>
      <c r="O528" s="1"/>
    </row>
    <row r="529" spans="1:15" s="7" customFormat="1" hidden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2"/>
      <c r="M529" s="1"/>
      <c r="N529" s="1"/>
      <c r="O529" s="1"/>
    </row>
    <row r="530" spans="1:15" s="7" customFormat="1" hidden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2"/>
      <c r="M530" s="1"/>
      <c r="N530" s="1"/>
      <c r="O530" s="1"/>
    </row>
    <row r="531" spans="1:15" s="7" customFormat="1" hidden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2"/>
      <c r="M531" s="1"/>
      <c r="N531" s="1"/>
      <c r="O531" s="1"/>
    </row>
    <row r="532" spans="1:15" s="7" customFormat="1" ht="16.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</row>
    <row r="533" spans="1:15" s="7" customForma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2"/>
      <c r="M533" s="1"/>
      <c r="N533" s="1"/>
      <c r="O533" s="1"/>
    </row>
    <row r="534" spans="1:1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</row>
  </sheetData>
  <sortState ref="A2:O534">
    <sortCondition ref="A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W63"/>
  <sheetViews>
    <sheetView workbookViewId="0">
      <pane xSplit="5" ySplit="1" topLeftCell="F2" activePane="bottomRight" state="frozen"/>
      <selection pane="topRight" activeCell="F1" sqref="F1"/>
      <selection pane="bottomLeft" activeCell="A2" sqref="A2"/>
      <selection pane="bottomRight" activeCell="D42" sqref="D42"/>
    </sheetView>
  </sheetViews>
  <sheetFormatPr defaultColWidth="31.140625" defaultRowHeight="15" customHeight="1"/>
  <cols>
    <col min="1" max="1" width="5.140625" customWidth="1"/>
    <col min="2" max="2" width="2.85546875" customWidth="1"/>
    <col min="3" max="3" width="17.42578125" customWidth="1"/>
    <col min="4" max="4" width="17" customWidth="1"/>
    <col min="5" max="5" width="4.42578125" customWidth="1"/>
    <col min="7" max="9" width="12.28515625" customWidth="1"/>
    <col min="10" max="10" width="6.5703125" customWidth="1"/>
    <col min="11" max="11" width="5.28515625" customWidth="1"/>
    <col min="12" max="12" width="6.140625" customWidth="1"/>
    <col min="13" max="13" width="6.28515625" customWidth="1"/>
    <col min="14" max="14" width="89.7109375" customWidth="1"/>
  </cols>
  <sheetData>
    <row r="1" spans="1:15" ht="15" customHeight="1">
      <c r="A1" s="15" t="s">
        <v>1601</v>
      </c>
      <c r="B1" s="15" t="s">
        <v>1602</v>
      </c>
      <c r="C1" s="15" t="s">
        <v>1603</v>
      </c>
      <c r="D1" s="13" t="s">
        <v>1</v>
      </c>
      <c r="E1" s="13" t="s">
        <v>1604</v>
      </c>
      <c r="F1" s="13" t="s">
        <v>0</v>
      </c>
      <c r="G1" s="13" t="s">
        <v>1604</v>
      </c>
      <c r="H1" s="13" t="s">
        <v>5</v>
      </c>
      <c r="I1" s="13" t="s">
        <v>1604</v>
      </c>
      <c r="J1" s="13" t="s">
        <v>7</v>
      </c>
      <c r="K1" s="13" t="s">
        <v>1604</v>
      </c>
      <c r="L1" s="13" t="s">
        <v>9</v>
      </c>
      <c r="M1" s="16"/>
      <c r="N1" s="16" t="s">
        <v>1605</v>
      </c>
      <c r="O1" s="17"/>
    </row>
    <row r="2" spans="1:15" ht="15" customHeight="1">
      <c r="A2" s="18" t="s">
        <v>1594</v>
      </c>
      <c r="B2" s="17">
        <v>1</v>
      </c>
      <c r="C2" s="18" t="s">
        <v>1593</v>
      </c>
      <c r="D2" s="1" t="s">
        <v>1199</v>
      </c>
      <c r="E2" s="12" t="s">
        <v>1595</v>
      </c>
      <c r="F2" s="1" t="s">
        <v>1198</v>
      </c>
      <c r="G2" s="12" t="s">
        <v>1599</v>
      </c>
      <c r="H2" s="1" t="s">
        <v>61</v>
      </c>
      <c r="I2" s="12" t="s">
        <v>1598</v>
      </c>
      <c r="J2" s="1">
        <v>5</v>
      </c>
      <c r="K2" s="12" t="s">
        <v>1596</v>
      </c>
      <c r="L2" s="1">
        <v>4</v>
      </c>
      <c r="M2" s="18" t="s">
        <v>1597</v>
      </c>
      <c r="N2" s="17" t="str">
        <f t="shared" ref="N2:N33" si="0">CONCATENATE(A2,B2,C2,D2,E2,F2,G2,H2,I2,J2,K2,L2,M2)</f>
        <v>case 1:sRetTemplate = "bonebat001"; // Bonebat || FQ: Uncommon || 5 CR 4 HD</v>
      </c>
      <c r="O2" s="17"/>
    </row>
    <row r="3" spans="1:15" ht="15" customHeight="1">
      <c r="A3" s="18" t="s">
        <v>1594</v>
      </c>
      <c r="B3" s="17">
        <f>SUM(B2+1)</f>
        <v>2</v>
      </c>
      <c r="C3" s="18" t="s">
        <v>1593</v>
      </c>
      <c r="D3" s="1" t="s">
        <v>1199</v>
      </c>
      <c r="E3" s="12" t="s">
        <v>1595</v>
      </c>
      <c r="F3" s="1" t="s">
        <v>1198</v>
      </c>
      <c r="G3" s="12" t="s">
        <v>1599</v>
      </c>
      <c r="H3" s="1" t="s">
        <v>61</v>
      </c>
      <c r="I3" s="12" t="s">
        <v>1598</v>
      </c>
      <c r="J3" s="1">
        <v>5</v>
      </c>
      <c r="K3" s="12" t="s">
        <v>1596</v>
      </c>
      <c r="L3" s="1">
        <v>4</v>
      </c>
      <c r="M3" s="18" t="s">
        <v>1597</v>
      </c>
      <c r="N3" s="17" t="str">
        <f t="shared" si="0"/>
        <v>case 2:sRetTemplate = "bonebat001"; // Bonebat || FQ: Uncommon || 5 CR 4 HD</v>
      </c>
      <c r="O3" s="17"/>
    </row>
    <row r="4" spans="1:15" ht="15" customHeight="1">
      <c r="A4" s="18" t="s">
        <v>1594</v>
      </c>
      <c r="B4" s="17">
        <f t="shared" ref="B4:B62" si="1">SUM(B3+1)</f>
        <v>3</v>
      </c>
      <c r="C4" s="18" t="s">
        <v>1593</v>
      </c>
      <c r="D4" s="1" t="s">
        <v>1199</v>
      </c>
      <c r="E4" s="12" t="s">
        <v>1595</v>
      </c>
      <c r="F4" s="1" t="s">
        <v>1198</v>
      </c>
      <c r="G4" s="12" t="s">
        <v>1599</v>
      </c>
      <c r="H4" s="1" t="s">
        <v>61</v>
      </c>
      <c r="I4" s="12" t="s">
        <v>1598</v>
      </c>
      <c r="J4" s="1">
        <v>5</v>
      </c>
      <c r="K4" s="12" t="s">
        <v>1596</v>
      </c>
      <c r="L4" s="1">
        <v>4</v>
      </c>
      <c r="M4" s="18" t="s">
        <v>1597</v>
      </c>
      <c r="N4" s="17" t="str">
        <f t="shared" si="0"/>
        <v>case 3:sRetTemplate = "bonebat001"; // Bonebat || FQ: Uncommon || 5 CR 4 HD</v>
      </c>
      <c r="O4" s="17"/>
    </row>
    <row r="5" spans="1:15" ht="15" customHeight="1">
      <c r="A5" s="18" t="s">
        <v>1594</v>
      </c>
      <c r="B5" s="17">
        <f t="shared" si="1"/>
        <v>4</v>
      </c>
      <c r="C5" s="18" t="s">
        <v>1593</v>
      </c>
      <c r="D5" s="1" t="s">
        <v>1199</v>
      </c>
      <c r="E5" s="12" t="s">
        <v>1595</v>
      </c>
      <c r="F5" s="1" t="s">
        <v>1198</v>
      </c>
      <c r="G5" s="12" t="s">
        <v>1599</v>
      </c>
      <c r="H5" s="1" t="s">
        <v>61</v>
      </c>
      <c r="I5" s="12" t="s">
        <v>1598</v>
      </c>
      <c r="J5" s="1">
        <v>5</v>
      </c>
      <c r="K5" s="12" t="s">
        <v>1596</v>
      </c>
      <c r="L5" s="1">
        <v>4</v>
      </c>
      <c r="M5" s="18" t="s">
        <v>1597</v>
      </c>
      <c r="N5" s="17" t="str">
        <f t="shared" si="0"/>
        <v>case 4:sRetTemplate = "bonebat001"; // Bonebat || FQ: Uncommon || 5 CR 4 HD</v>
      </c>
      <c r="O5" s="17"/>
    </row>
    <row r="6" spans="1:15" ht="15" customHeight="1">
      <c r="A6" s="18" t="s">
        <v>1594</v>
      </c>
      <c r="B6" s="17">
        <f t="shared" si="1"/>
        <v>5</v>
      </c>
      <c r="C6" s="18" t="s">
        <v>1593</v>
      </c>
      <c r="D6" s="1" t="s">
        <v>1184</v>
      </c>
      <c r="E6" s="12" t="s">
        <v>1595</v>
      </c>
      <c r="F6" s="1" t="s">
        <v>1183</v>
      </c>
      <c r="G6" s="12" t="s">
        <v>1599</v>
      </c>
      <c r="H6" s="1" t="s">
        <v>61</v>
      </c>
      <c r="I6" s="12" t="s">
        <v>1598</v>
      </c>
      <c r="J6" s="1">
        <v>3</v>
      </c>
      <c r="K6" s="12" t="s">
        <v>1596</v>
      </c>
      <c r="L6" s="1">
        <v>2</v>
      </c>
      <c r="M6" s="18" t="s">
        <v>1597</v>
      </c>
      <c r="N6" s="17" t="str">
        <f t="shared" si="0"/>
        <v>case 5:sRetTemplate = "ghoul001"; // Ghoul || FQ: Uncommon || 3 CR 2 HD</v>
      </c>
      <c r="O6" s="17"/>
    </row>
    <row r="7" spans="1:15" ht="15" customHeight="1">
      <c r="A7" s="18" t="s">
        <v>1594</v>
      </c>
      <c r="B7" s="17">
        <f t="shared" si="1"/>
        <v>6</v>
      </c>
      <c r="C7" s="18" t="s">
        <v>1593</v>
      </c>
      <c r="D7" s="1" t="s">
        <v>1184</v>
      </c>
      <c r="E7" s="12" t="s">
        <v>1595</v>
      </c>
      <c r="F7" s="1" t="s">
        <v>1183</v>
      </c>
      <c r="G7" s="12" t="s">
        <v>1599</v>
      </c>
      <c r="H7" s="1" t="s">
        <v>61</v>
      </c>
      <c r="I7" s="12" t="s">
        <v>1598</v>
      </c>
      <c r="J7" s="1">
        <v>3</v>
      </c>
      <c r="K7" s="12" t="s">
        <v>1596</v>
      </c>
      <c r="L7" s="1">
        <v>2</v>
      </c>
      <c r="M7" s="18" t="s">
        <v>1597</v>
      </c>
      <c r="N7" s="17" t="str">
        <f t="shared" si="0"/>
        <v>case 6:sRetTemplate = "ghoul001"; // Ghoul || FQ: Uncommon || 3 CR 2 HD</v>
      </c>
      <c r="O7" s="17"/>
    </row>
    <row r="8" spans="1:15" ht="15" customHeight="1">
      <c r="A8" s="18" t="s">
        <v>1594</v>
      </c>
      <c r="B8" s="17">
        <f t="shared" si="1"/>
        <v>7</v>
      </c>
      <c r="C8" s="18" t="s">
        <v>1593</v>
      </c>
      <c r="D8" s="1" t="s">
        <v>1184</v>
      </c>
      <c r="E8" s="12" t="s">
        <v>1595</v>
      </c>
      <c r="F8" s="1" t="s">
        <v>1183</v>
      </c>
      <c r="G8" s="12" t="s">
        <v>1599</v>
      </c>
      <c r="H8" s="1" t="s">
        <v>61</v>
      </c>
      <c r="I8" s="12" t="s">
        <v>1598</v>
      </c>
      <c r="J8" s="1">
        <v>3</v>
      </c>
      <c r="K8" s="12" t="s">
        <v>1596</v>
      </c>
      <c r="L8" s="1">
        <v>2</v>
      </c>
      <c r="M8" s="18" t="s">
        <v>1597</v>
      </c>
      <c r="N8" s="17" t="str">
        <f t="shared" si="0"/>
        <v>case 7:sRetTemplate = "ghoul001"; // Ghoul || FQ: Uncommon || 3 CR 2 HD</v>
      </c>
      <c r="O8" s="17"/>
    </row>
    <row r="9" spans="1:15" ht="15" customHeight="1">
      <c r="A9" s="18" t="s">
        <v>1594</v>
      </c>
      <c r="B9" s="17">
        <f t="shared" si="1"/>
        <v>8</v>
      </c>
      <c r="C9" s="18" t="s">
        <v>1593</v>
      </c>
      <c r="D9" s="1" t="s">
        <v>1184</v>
      </c>
      <c r="E9" s="12" t="s">
        <v>1595</v>
      </c>
      <c r="F9" s="1" t="s">
        <v>1183</v>
      </c>
      <c r="G9" s="12" t="s">
        <v>1599</v>
      </c>
      <c r="H9" s="1" t="s">
        <v>61</v>
      </c>
      <c r="I9" s="12" t="s">
        <v>1598</v>
      </c>
      <c r="J9" s="1">
        <v>3</v>
      </c>
      <c r="K9" s="12" t="s">
        <v>1596</v>
      </c>
      <c r="L9" s="1">
        <v>2</v>
      </c>
      <c r="M9" s="18" t="s">
        <v>1597</v>
      </c>
      <c r="N9" s="17" t="str">
        <f t="shared" si="0"/>
        <v>case 8:sRetTemplate = "ghoul001"; // Ghoul || FQ: Uncommon || 3 CR 2 HD</v>
      </c>
      <c r="O9" s="17"/>
    </row>
    <row r="10" spans="1:15" ht="15" customHeight="1">
      <c r="A10" s="18" t="s">
        <v>1594</v>
      </c>
      <c r="B10" s="17">
        <f t="shared" si="1"/>
        <v>9</v>
      </c>
      <c r="C10" s="18" t="s">
        <v>1593</v>
      </c>
      <c r="D10" s="1" t="s">
        <v>1231</v>
      </c>
      <c r="E10" s="12" t="s">
        <v>1595</v>
      </c>
      <c r="F10" s="1" t="s">
        <v>1230</v>
      </c>
      <c r="G10" s="12" t="s">
        <v>1599</v>
      </c>
      <c r="H10" s="1" t="s">
        <v>61</v>
      </c>
      <c r="I10" s="12" t="s">
        <v>1598</v>
      </c>
      <c r="J10" s="1">
        <v>11</v>
      </c>
      <c r="K10" s="12" t="s">
        <v>1596</v>
      </c>
      <c r="L10" s="1">
        <v>9</v>
      </c>
      <c r="M10" s="18" t="s">
        <v>1597</v>
      </c>
      <c r="N10" s="17" t="str">
        <f t="shared" si="0"/>
        <v>case 9:sRetTemplate = "namech_rogue001"; // Namech, Rogue || FQ: Uncommon || 11 CR 9 HD</v>
      </c>
      <c r="O10" s="17"/>
    </row>
    <row r="11" spans="1:15" ht="15" customHeight="1">
      <c r="A11" s="18" t="s">
        <v>1594</v>
      </c>
      <c r="B11" s="17">
        <f t="shared" si="1"/>
        <v>10</v>
      </c>
      <c r="C11" s="18" t="s">
        <v>1593</v>
      </c>
      <c r="D11" s="1" t="s">
        <v>1231</v>
      </c>
      <c r="E11" s="12" t="s">
        <v>1595</v>
      </c>
      <c r="F11" s="1" t="s">
        <v>1230</v>
      </c>
      <c r="G11" s="12" t="s">
        <v>1599</v>
      </c>
      <c r="H11" s="1" t="s">
        <v>61</v>
      </c>
      <c r="I11" s="12" t="s">
        <v>1598</v>
      </c>
      <c r="J11" s="1">
        <v>11</v>
      </c>
      <c r="K11" s="12" t="s">
        <v>1596</v>
      </c>
      <c r="L11" s="1">
        <v>9</v>
      </c>
      <c r="M11" s="18" t="s">
        <v>1597</v>
      </c>
      <c r="N11" s="17" t="str">
        <f t="shared" si="0"/>
        <v>case 10:sRetTemplate = "namech_rogue001"; // Namech, Rogue || FQ: Uncommon || 11 CR 9 HD</v>
      </c>
      <c r="O11" s="17"/>
    </row>
    <row r="12" spans="1:15" ht="15" customHeight="1">
      <c r="A12" s="18" t="s">
        <v>1594</v>
      </c>
      <c r="B12" s="17">
        <f t="shared" si="1"/>
        <v>11</v>
      </c>
      <c r="C12" s="18" t="s">
        <v>1593</v>
      </c>
      <c r="D12" s="1" t="s">
        <v>1231</v>
      </c>
      <c r="E12" s="12" t="s">
        <v>1595</v>
      </c>
      <c r="F12" s="1" t="s">
        <v>1230</v>
      </c>
      <c r="G12" s="12" t="s">
        <v>1599</v>
      </c>
      <c r="H12" s="1" t="s">
        <v>61</v>
      </c>
      <c r="I12" s="12" t="s">
        <v>1598</v>
      </c>
      <c r="J12" s="1">
        <v>11</v>
      </c>
      <c r="K12" s="12" t="s">
        <v>1596</v>
      </c>
      <c r="L12" s="1">
        <v>9</v>
      </c>
      <c r="M12" s="18" t="s">
        <v>1597</v>
      </c>
      <c r="N12" s="17" t="str">
        <f t="shared" si="0"/>
        <v>case 11:sRetTemplate = "namech_rogue001"; // Namech, Rogue || FQ: Uncommon || 11 CR 9 HD</v>
      </c>
      <c r="O12" s="17"/>
    </row>
    <row r="13" spans="1:15" ht="15" customHeight="1">
      <c r="A13" s="18" t="s">
        <v>1594</v>
      </c>
      <c r="B13" s="17">
        <f t="shared" si="1"/>
        <v>12</v>
      </c>
      <c r="C13" s="18" t="s">
        <v>1593</v>
      </c>
      <c r="D13" s="1" t="s">
        <v>1231</v>
      </c>
      <c r="E13" s="12" t="s">
        <v>1595</v>
      </c>
      <c r="F13" s="1" t="s">
        <v>1230</v>
      </c>
      <c r="G13" s="12" t="s">
        <v>1599</v>
      </c>
      <c r="H13" s="1" t="s">
        <v>61</v>
      </c>
      <c r="I13" s="12" t="s">
        <v>1598</v>
      </c>
      <c r="J13" s="1">
        <v>11</v>
      </c>
      <c r="K13" s="12" t="s">
        <v>1596</v>
      </c>
      <c r="L13" s="1">
        <v>9</v>
      </c>
      <c r="M13" s="18" t="s">
        <v>1597</v>
      </c>
      <c r="N13" s="17" t="str">
        <f t="shared" si="0"/>
        <v>case 12:sRetTemplate = "namech_rogue001"; // Namech, Rogue || FQ: Uncommon || 11 CR 9 HD</v>
      </c>
      <c r="O13" s="17"/>
    </row>
    <row r="14" spans="1:15" ht="15" customHeight="1">
      <c r="A14" s="18" t="s">
        <v>1594</v>
      </c>
      <c r="B14" s="17">
        <f t="shared" si="1"/>
        <v>13</v>
      </c>
      <c r="C14" s="18" t="s">
        <v>1593</v>
      </c>
      <c r="D14" s="1" t="s">
        <v>106</v>
      </c>
      <c r="E14" s="12" t="s">
        <v>1595</v>
      </c>
      <c r="F14" s="1" t="s">
        <v>105</v>
      </c>
      <c r="G14" s="12" t="s">
        <v>1599</v>
      </c>
      <c r="H14" s="1" t="s">
        <v>61</v>
      </c>
      <c r="I14" s="12" t="s">
        <v>1598</v>
      </c>
      <c r="J14" s="1">
        <v>3</v>
      </c>
      <c r="K14" s="12" t="s">
        <v>1596</v>
      </c>
      <c r="L14" s="1">
        <v>1</v>
      </c>
      <c r="M14" s="18" t="s">
        <v>1597</v>
      </c>
      <c r="N14" s="17" t="str">
        <f t="shared" si="0"/>
        <v>case 13:sRetTemplate = "shadow003"; // Shadow, Lesser || FQ: Uncommon || 3 CR 1 HD</v>
      </c>
      <c r="O14" s="17"/>
    </row>
    <row r="15" spans="1:15" ht="15" customHeight="1">
      <c r="A15" s="18" t="s">
        <v>1594</v>
      </c>
      <c r="B15" s="17">
        <f t="shared" si="1"/>
        <v>14</v>
      </c>
      <c r="C15" s="18" t="s">
        <v>1593</v>
      </c>
      <c r="D15" s="1" t="s">
        <v>106</v>
      </c>
      <c r="E15" s="12" t="s">
        <v>1595</v>
      </c>
      <c r="F15" s="1" t="s">
        <v>105</v>
      </c>
      <c r="G15" s="12" t="s">
        <v>1599</v>
      </c>
      <c r="H15" s="1" t="s">
        <v>61</v>
      </c>
      <c r="I15" s="12" t="s">
        <v>1598</v>
      </c>
      <c r="J15" s="1">
        <v>3</v>
      </c>
      <c r="K15" s="12" t="s">
        <v>1596</v>
      </c>
      <c r="L15" s="1">
        <v>1</v>
      </c>
      <c r="M15" s="18" t="s">
        <v>1597</v>
      </c>
      <c r="N15" s="17" t="str">
        <f t="shared" si="0"/>
        <v>case 14:sRetTemplate = "shadow003"; // Shadow, Lesser || FQ: Uncommon || 3 CR 1 HD</v>
      </c>
      <c r="O15" s="17"/>
    </row>
    <row r="16" spans="1:15" ht="15" customHeight="1">
      <c r="A16" s="18" t="s">
        <v>1594</v>
      </c>
      <c r="B16" s="17">
        <f t="shared" si="1"/>
        <v>15</v>
      </c>
      <c r="C16" s="18" t="s">
        <v>1593</v>
      </c>
      <c r="D16" s="1" t="s">
        <v>106</v>
      </c>
      <c r="E16" s="12" t="s">
        <v>1595</v>
      </c>
      <c r="F16" s="1" t="s">
        <v>105</v>
      </c>
      <c r="G16" s="12" t="s">
        <v>1599</v>
      </c>
      <c r="H16" s="1" t="s">
        <v>61</v>
      </c>
      <c r="I16" s="12" t="s">
        <v>1598</v>
      </c>
      <c r="J16" s="1">
        <v>3</v>
      </c>
      <c r="K16" s="12" t="s">
        <v>1596</v>
      </c>
      <c r="L16" s="1">
        <v>1</v>
      </c>
      <c r="M16" s="18" t="s">
        <v>1597</v>
      </c>
      <c r="N16" s="17" t="str">
        <f t="shared" si="0"/>
        <v>case 15:sRetTemplate = "shadow003"; // Shadow, Lesser || FQ: Uncommon || 3 CR 1 HD</v>
      </c>
      <c r="O16" s="17"/>
    </row>
    <row r="17" spans="1:15" ht="15" customHeight="1">
      <c r="A17" s="18" t="s">
        <v>1594</v>
      </c>
      <c r="B17" s="17">
        <f t="shared" si="1"/>
        <v>16</v>
      </c>
      <c r="C17" s="18" t="s">
        <v>1593</v>
      </c>
      <c r="D17" s="1" t="s">
        <v>106</v>
      </c>
      <c r="E17" s="12" t="s">
        <v>1595</v>
      </c>
      <c r="F17" s="1" t="s">
        <v>105</v>
      </c>
      <c r="G17" s="12" t="s">
        <v>1599</v>
      </c>
      <c r="H17" s="1" t="s">
        <v>61</v>
      </c>
      <c r="I17" s="12" t="s">
        <v>1598</v>
      </c>
      <c r="J17" s="1">
        <v>3</v>
      </c>
      <c r="K17" s="12" t="s">
        <v>1596</v>
      </c>
      <c r="L17" s="1">
        <v>1</v>
      </c>
      <c r="M17" s="18" t="s">
        <v>1597</v>
      </c>
      <c r="N17" s="17" t="str">
        <f t="shared" si="0"/>
        <v>case 16:sRetTemplate = "shadow003"; // Shadow, Lesser || FQ: Uncommon || 3 CR 1 HD</v>
      </c>
      <c r="O17" s="17"/>
    </row>
    <row r="18" spans="1:15" ht="15" customHeight="1">
      <c r="A18" s="18" t="s">
        <v>1594</v>
      </c>
      <c r="B18" s="17">
        <f t="shared" si="1"/>
        <v>17</v>
      </c>
      <c r="C18" s="18" t="s">
        <v>1593</v>
      </c>
      <c r="D18" s="1" t="s">
        <v>76</v>
      </c>
      <c r="E18" s="12" t="s">
        <v>1595</v>
      </c>
      <c r="F18" s="1" t="s">
        <v>75</v>
      </c>
      <c r="G18" s="12" t="s">
        <v>1599</v>
      </c>
      <c r="H18" s="1" t="s">
        <v>61</v>
      </c>
      <c r="I18" s="12" t="s">
        <v>1598</v>
      </c>
      <c r="J18" s="1">
        <v>2</v>
      </c>
      <c r="K18" s="12" t="s">
        <v>1596</v>
      </c>
      <c r="L18" s="1">
        <v>2</v>
      </c>
      <c r="M18" s="18" t="s">
        <v>1597</v>
      </c>
      <c r="N18" s="17" t="str">
        <f t="shared" si="0"/>
        <v>case 17:sRetTemplate = "skeletongiant001"; // Skeleton, Half-Giant || FQ: Uncommon || 2 CR 2 HD</v>
      </c>
      <c r="O18" s="17"/>
    </row>
    <row r="19" spans="1:15" ht="15" customHeight="1">
      <c r="A19" s="18" t="s">
        <v>1594</v>
      </c>
      <c r="B19" s="17">
        <f t="shared" si="1"/>
        <v>18</v>
      </c>
      <c r="C19" s="18" t="s">
        <v>1593</v>
      </c>
      <c r="D19" s="1" t="s">
        <v>76</v>
      </c>
      <c r="E19" s="12" t="s">
        <v>1595</v>
      </c>
      <c r="F19" s="1" t="s">
        <v>75</v>
      </c>
      <c r="G19" s="12" t="s">
        <v>1599</v>
      </c>
      <c r="H19" s="1" t="s">
        <v>61</v>
      </c>
      <c r="I19" s="12" t="s">
        <v>1598</v>
      </c>
      <c r="J19" s="1">
        <v>2</v>
      </c>
      <c r="K19" s="12" t="s">
        <v>1596</v>
      </c>
      <c r="L19" s="1">
        <v>2</v>
      </c>
      <c r="M19" s="18" t="s">
        <v>1597</v>
      </c>
      <c r="N19" s="17" t="str">
        <f t="shared" si="0"/>
        <v>case 18:sRetTemplate = "skeletongiant001"; // Skeleton, Half-Giant || FQ: Uncommon || 2 CR 2 HD</v>
      </c>
      <c r="O19" s="17"/>
    </row>
    <row r="20" spans="1:15" ht="15" customHeight="1">
      <c r="A20" s="18" t="s">
        <v>1594</v>
      </c>
      <c r="B20" s="17">
        <f t="shared" si="1"/>
        <v>19</v>
      </c>
      <c r="C20" s="18" t="s">
        <v>1593</v>
      </c>
      <c r="D20" s="1" t="s">
        <v>76</v>
      </c>
      <c r="E20" s="12" t="s">
        <v>1595</v>
      </c>
      <c r="F20" s="1" t="s">
        <v>75</v>
      </c>
      <c r="G20" s="12" t="s">
        <v>1599</v>
      </c>
      <c r="H20" s="1" t="s">
        <v>61</v>
      </c>
      <c r="I20" s="12" t="s">
        <v>1598</v>
      </c>
      <c r="J20" s="1">
        <v>2</v>
      </c>
      <c r="K20" s="12" t="s">
        <v>1596</v>
      </c>
      <c r="L20" s="1">
        <v>2</v>
      </c>
      <c r="M20" s="18" t="s">
        <v>1597</v>
      </c>
      <c r="N20" s="17" t="str">
        <f t="shared" si="0"/>
        <v>case 19:sRetTemplate = "skeletongiant001"; // Skeleton, Half-Giant || FQ: Uncommon || 2 CR 2 HD</v>
      </c>
      <c r="O20" s="17"/>
    </row>
    <row r="21" spans="1:15" ht="15" customHeight="1">
      <c r="A21" s="18" t="s">
        <v>1594</v>
      </c>
      <c r="B21" s="17">
        <f t="shared" si="1"/>
        <v>20</v>
      </c>
      <c r="C21" s="18" t="s">
        <v>1593</v>
      </c>
      <c r="D21" s="1" t="s">
        <v>76</v>
      </c>
      <c r="E21" s="12" t="s">
        <v>1595</v>
      </c>
      <c r="F21" s="1" t="s">
        <v>75</v>
      </c>
      <c r="G21" s="12" t="s">
        <v>1599</v>
      </c>
      <c r="H21" s="1" t="s">
        <v>61</v>
      </c>
      <c r="I21" s="12" t="s">
        <v>1598</v>
      </c>
      <c r="J21" s="1">
        <v>2</v>
      </c>
      <c r="K21" s="12" t="s">
        <v>1596</v>
      </c>
      <c r="L21" s="1">
        <v>2</v>
      </c>
      <c r="M21" s="18" t="s">
        <v>1597</v>
      </c>
      <c r="N21" s="17" t="str">
        <f t="shared" si="0"/>
        <v>case 20:sRetTemplate = "skeletongiant001"; // Skeleton, Half-Giant || FQ: Uncommon || 2 CR 2 HD</v>
      </c>
      <c r="O21" s="17"/>
    </row>
    <row r="22" spans="1:15" ht="15" customHeight="1">
      <c r="A22" s="18" t="s">
        <v>1594</v>
      </c>
      <c r="B22" s="17">
        <f t="shared" si="1"/>
        <v>21</v>
      </c>
      <c r="C22" s="18" t="s">
        <v>1593</v>
      </c>
      <c r="D22" s="1" t="s">
        <v>78</v>
      </c>
      <c r="E22" s="12" t="s">
        <v>1595</v>
      </c>
      <c r="F22" s="1" t="s">
        <v>77</v>
      </c>
      <c r="G22" s="12" t="s">
        <v>1599</v>
      </c>
      <c r="H22" s="1" t="s">
        <v>61</v>
      </c>
      <c r="I22" s="12" t="s">
        <v>1598</v>
      </c>
      <c r="J22" s="1">
        <v>1</v>
      </c>
      <c r="K22" s="12" t="s">
        <v>1596</v>
      </c>
      <c r="L22" s="1">
        <v>1</v>
      </c>
      <c r="M22" s="18" t="s">
        <v>1597</v>
      </c>
      <c r="N22" s="17" t="str">
        <f t="shared" si="0"/>
        <v>case 21:sRetTemplate = "skeletonhuman001"; // Skeleton, Human || FQ: Uncommon || 1 CR 1 HD</v>
      </c>
      <c r="O22" s="17"/>
    </row>
    <row r="23" spans="1:15" ht="15" customHeight="1">
      <c r="A23" s="18" t="s">
        <v>1594</v>
      </c>
      <c r="B23" s="17">
        <f t="shared" si="1"/>
        <v>22</v>
      </c>
      <c r="C23" s="18" t="s">
        <v>1593</v>
      </c>
      <c r="D23" s="1" t="s">
        <v>78</v>
      </c>
      <c r="E23" s="12" t="s">
        <v>1595</v>
      </c>
      <c r="F23" s="1" t="s">
        <v>77</v>
      </c>
      <c r="G23" s="12" t="s">
        <v>1599</v>
      </c>
      <c r="H23" s="1" t="s">
        <v>61</v>
      </c>
      <c r="I23" s="12" t="s">
        <v>1598</v>
      </c>
      <c r="J23" s="1">
        <v>1</v>
      </c>
      <c r="K23" s="12" t="s">
        <v>1596</v>
      </c>
      <c r="L23" s="1">
        <v>1</v>
      </c>
      <c r="M23" s="18" t="s">
        <v>1597</v>
      </c>
      <c r="N23" s="17" t="str">
        <f t="shared" si="0"/>
        <v>case 22:sRetTemplate = "skeletonhuman001"; // Skeleton, Human || FQ: Uncommon || 1 CR 1 HD</v>
      </c>
      <c r="O23" s="17"/>
    </row>
    <row r="24" spans="1:15" ht="15" customHeight="1">
      <c r="A24" s="18" t="s">
        <v>1594</v>
      </c>
      <c r="B24" s="17">
        <f t="shared" si="1"/>
        <v>23</v>
      </c>
      <c r="C24" s="18" t="s">
        <v>1593</v>
      </c>
      <c r="D24" s="1" t="s">
        <v>78</v>
      </c>
      <c r="E24" s="12" t="s">
        <v>1595</v>
      </c>
      <c r="F24" s="1" t="s">
        <v>77</v>
      </c>
      <c r="G24" s="12" t="s">
        <v>1599</v>
      </c>
      <c r="H24" s="1" t="s">
        <v>61</v>
      </c>
      <c r="I24" s="12" t="s">
        <v>1598</v>
      </c>
      <c r="J24" s="1">
        <v>1</v>
      </c>
      <c r="K24" s="12" t="s">
        <v>1596</v>
      </c>
      <c r="L24" s="1">
        <v>1</v>
      </c>
      <c r="M24" s="18" t="s">
        <v>1597</v>
      </c>
      <c r="N24" s="17" t="str">
        <f t="shared" si="0"/>
        <v>case 23:sRetTemplate = "skeletonhuman001"; // Skeleton, Human || FQ: Uncommon || 1 CR 1 HD</v>
      </c>
      <c r="O24" s="17"/>
    </row>
    <row r="25" spans="1:15" ht="15" customHeight="1">
      <c r="A25" s="18" t="s">
        <v>1594</v>
      </c>
      <c r="B25" s="17">
        <f t="shared" si="1"/>
        <v>24</v>
      </c>
      <c r="C25" s="18" t="s">
        <v>1593</v>
      </c>
      <c r="D25" s="1" t="s">
        <v>78</v>
      </c>
      <c r="E25" s="12" t="s">
        <v>1595</v>
      </c>
      <c r="F25" s="1" t="s">
        <v>77</v>
      </c>
      <c r="G25" s="12" t="s">
        <v>1599</v>
      </c>
      <c r="H25" s="1" t="s">
        <v>61</v>
      </c>
      <c r="I25" s="12" t="s">
        <v>1598</v>
      </c>
      <c r="J25" s="1">
        <v>1</v>
      </c>
      <c r="K25" s="12" t="s">
        <v>1596</v>
      </c>
      <c r="L25" s="1">
        <v>1</v>
      </c>
      <c r="M25" s="18" t="s">
        <v>1597</v>
      </c>
      <c r="N25" s="17" t="str">
        <f t="shared" si="0"/>
        <v>case 24:sRetTemplate = "skeletonhuman001"; // Skeleton, Human || FQ: Uncommon || 1 CR 1 HD</v>
      </c>
      <c r="O25" s="17"/>
    </row>
    <row r="26" spans="1:15" ht="15" customHeight="1">
      <c r="A26" s="18" t="s">
        <v>1594</v>
      </c>
      <c r="B26" s="17">
        <f t="shared" si="1"/>
        <v>25</v>
      </c>
      <c r="C26" s="18" t="s">
        <v>1593</v>
      </c>
      <c r="D26" s="1" t="s">
        <v>80</v>
      </c>
      <c r="E26" s="12" t="s">
        <v>1595</v>
      </c>
      <c r="F26" s="1" t="s">
        <v>79</v>
      </c>
      <c r="G26" s="12" t="s">
        <v>1599</v>
      </c>
      <c r="H26" s="1" t="s">
        <v>61</v>
      </c>
      <c r="I26" s="12" t="s">
        <v>1598</v>
      </c>
      <c r="J26" s="1">
        <v>1</v>
      </c>
      <c r="K26" s="12" t="s">
        <v>1596</v>
      </c>
      <c r="L26" s="1">
        <v>1</v>
      </c>
      <c r="M26" s="18" t="s">
        <v>1597</v>
      </c>
      <c r="N26" s="17" t="str">
        <f t="shared" si="0"/>
        <v>case 25:sRetTemplate = "skeletonhuman002"; // Skeleton, Human Archer || FQ: Uncommon || 1 CR 1 HD</v>
      </c>
      <c r="O26" s="17"/>
    </row>
    <row r="27" spans="1:15" ht="15" customHeight="1">
      <c r="A27" s="18" t="s">
        <v>1594</v>
      </c>
      <c r="B27" s="17">
        <f t="shared" si="1"/>
        <v>26</v>
      </c>
      <c r="C27" s="18" t="s">
        <v>1593</v>
      </c>
      <c r="D27" s="1" t="s">
        <v>80</v>
      </c>
      <c r="E27" s="12" t="s">
        <v>1595</v>
      </c>
      <c r="F27" s="1" t="s">
        <v>79</v>
      </c>
      <c r="G27" s="12" t="s">
        <v>1599</v>
      </c>
      <c r="H27" s="1" t="s">
        <v>61</v>
      </c>
      <c r="I27" s="12" t="s">
        <v>1598</v>
      </c>
      <c r="J27" s="1">
        <v>1</v>
      </c>
      <c r="K27" s="12" t="s">
        <v>1596</v>
      </c>
      <c r="L27" s="1">
        <v>1</v>
      </c>
      <c r="M27" s="18" t="s">
        <v>1597</v>
      </c>
      <c r="N27" s="17" t="str">
        <f t="shared" si="0"/>
        <v>case 26:sRetTemplate = "skeletonhuman002"; // Skeleton, Human Archer || FQ: Uncommon || 1 CR 1 HD</v>
      </c>
      <c r="O27" s="17"/>
    </row>
    <row r="28" spans="1:15" ht="15" customHeight="1">
      <c r="A28" s="18" t="s">
        <v>1594</v>
      </c>
      <c r="B28" s="17">
        <f t="shared" si="1"/>
        <v>27</v>
      </c>
      <c r="C28" s="18" t="s">
        <v>1593</v>
      </c>
      <c r="D28" s="1" t="s">
        <v>80</v>
      </c>
      <c r="E28" s="12" t="s">
        <v>1595</v>
      </c>
      <c r="F28" s="1" t="s">
        <v>79</v>
      </c>
      <c r="G28" s="12" t="s">
        <v>1599</v>
      </c>
      <c r="H28" s="1" t="s">
        <v>61</v>
      </c>
      <c r="I28" s="12" t="s">
        <v>1598</v>
      </c>
      <c r="J28" s="1">
        <v>1</v>
      </c>
      <c r="K28" s="12" t="s">
        <v>1596</v>
      </c>
      <c r="L28" s="1">
        <v>1</v>
      </c>
      <c r="M28" s="18" t="s">
        <v>1597</v>
      </c>
      <c r="N28" s="17" t="str">
        <f t="shared" si="0"/>
        <v>case 27:sRetTemplate = "skeletonhuman002"; // Skeleton, Human Archer || FQ: Uncommon || 1 CR 1 HD</v>
      </c>
      <c r="O28" s="17"/>
    </row>
    <row r="29" spans="1:15" ht="15" customHeight="1">
      <c r="A29" s="18" t="s">
        <v>1594</v>
      </c>
      <c r="B29" s="17">
        <f t="shared" si="1"/>
        <v>28</v>
      </c>
      <c r="C29" s="18" t="s">
        <v>1593</v>
      </c>
      <c r="D29" s="1" t="s">
        <v>80</v>
      </c>
      <c r="E29" s="12" t="s">
        <v>1595</v>
      </c>
      <c r="F29" s="1" t="s">
        <v>79</v>
      </c>
      <c r="G29" s="12" t="s">
        <v>1599</v>
      </c>
      <c r="H29" s="1" t="s">
        <v>61</v>
      </c>
      <c r="I29" s="12" t="s">
        <v>1598</v>
      </c>
      <c r="J29" s="1">
        <v>1</v>
      </c>
      <c r="K29" s="12" t="s">
        <v>1596</v>
      </c>
      <c r="L29" s="1">
        <v>1</v>
      </c>
      <c r="M29" s="18" t="s">
        <v>1597</v>
      </c>
      <c r="N29" s="17" t="str">
        <f t="shared" si="0"/>
        <v>case 28:sRetTemplate = "skeletonhuman002"; // Skeleton, Human Archer || FQ: Uncommon || 1 CR 1 HD</v>
      </c>
      <c r="O29" s="17"/>
    </row>
    <row r="30" spans="1:15" ht="15" customHeight="1">
      <c r="A30" s="18" t="s">
        <v>1594</v>
      </c>
      <c r="B30" s="17">
        <f t="shared" si="1"/>
        <v>29</v>
      </c>
      <c r="C30" s="18" t="s">
        <v>1593</v>
      </c>
      <c r="D30" s="1" t="s">
        <v>64</v>
      </c>
      <c r="E30" s="12" t="s">
        <v>1595</v>
      </c>
      <c r="F30" s="1" t="s">
        <v>63</v>
      </c>
      <c r="G30" s="12" t="s">
        <v>1599</v>
      </c>
      <c r="H30" s="1" t="s">
        <v>61</v>
      </c>
      <c r="I30" s="12" t="s">
        <v>1598</v>
      </c>
      <c r="J30" s="1">
        <v>7</v>
      </c>
      <c r="K30" s="12" t="s">
        <v>1596</v>
      </c>
      <c r="L30" s="1">
        <v>7</v>
      </c>
      <c r="M30" s="18" t="s">
        <v>1597</v>
      </c>
      <c r="N30" s="17" t="str">
        <f t="shared" si="0"/>
        <v>case 29:sRetTemplate = "zombie003"; // Zombie, Human || FQ: Uncommon || 7 CR 7 HD</v>
      </c>
      <c r="O30" s="17"/>
    </row>
    <row r="31" spans="1:15" ht="15" customHeight="1">
      <c r="A31" s="18" t="s">
        <v>1594</v>
      </c>
      <c r="B31" s="17">
        <f t="shared" si="1"/>
        <v>30</v>
      </c>
      <c r="C31" s="18" t="s">
        <v>1593</v>
      </c>
      <c r="D31" s="1" t="s">
        <v>64</v>
      </c>
      <c r="E31" s="12" t="s">
        <v>1595</v>
      </c>
      <c r="F31" s="1" t="s">
        <v>63</v>
      </c>
      <c r="G31" s="12" t="s">
        <v>1599</v>
      </c>
      <c r="H31" s="1" t="s">
        <v>61</v>
      </c>
      <c r="I31" s="12" t="s">
        <v>1598</v>
      </c>
      <c r="J31" s="1">
        <v>7</v>
      </c>
      <c r="K31" s="12" t="s">
        <v>1596</v>
      </c>
      <c r="L31" s="1">
        <v>7</v>
      </c>
      <c r="M31" s="18" t="s">
        <v>1597</v>
      </c>
      <c r="N31" s="17" t="str">
        <f t="shared" si="0"/>
        <v>case 30:sRetTemplate = "zombie003"; // Zombie, Human || FQ: Uncommon || 7 CR 7 HD</v>
      </c>
      <c r="O31" s="17"/>
    </row>
    <row r="32" spans="1:15" ht="15" customHeight="1">
      <c r="A32" s="18" t="s">
        <v>1594</v>
      </c>
      <c r="B32" s="17">
        <f t="shared" si="1"/>
        <v>31</v>
      </c>
      <c r="C32" s="18" t="s">
        <v>1593</v>
      </c>
      <c r="D32" s="1" t="s">
        <v>64</v>
      </c>
      <c r="E32" s="12" t="s">
        <v>1595</v>
      </c>
      <c r="F32" s="1" t="s">
        <v>63</v>
      </c>
      <c r="G32" s="12" t="s">
        <v>1599</v>
      </c>
      <c r="H32" s="1" t="s">
        <v>61</v>
      </c>
      <c r="I32" s="12" t="s">
        <v>1598</v>
      </c>
      <c r="J32" s="1">
        <v>7</v>
      </c>
      <c r="K32" s="12" t="s">
        <v>1596</v>
      </c>
      <c r="L32" s="1">
        <v>7</v>
      </c>
      <c r="M32" s="18" t="s">
        <v>1597</v>
      </c>
      <c r="N32" s="17" t="str">
        <f t="shared" si="0"/>
        <v>case 31:sRetTemplate = "zombie003"; // Zombie, Human || FQ: Uncommon || 7 CR 7 HD</v>
      </c>
      <c r="O32" s="17"/>
    </row>
    <row r="33" spans="1:23" ht="15" customHeight="1">
      <c r="A33" s="18" t="s">
        <v>1594</v>
      </c>
      <c r="B33" s="17">
        <f t="shared" si="1"/>
        <v>32</v>
      </c>
      <c r="C33" s="18" t="s">
        <v>1593</v>
      </c>
      <c r="D33" s="1" t="s">
        <v>64</v>
      </c>
      <c r="E33" s="12" t="s">
        <v>1595</v>
      </c>
      <c r="F33" s="1" t="s">
        <v>63</v>
      </c>
      <c r="G33" s="12" t="s">
        <v>1599</v>
      </c>
      <c r="H33" s="1" t="s">
        <v>61</v>
      </c>
      <c r="I33" s="12" t="s">
        <v>1598</v>
      </c>
      <c r="J33" s="1">
        <v>7</v>
      </c>
      <c r="K33" s="12" t="s">
        <v>1596</v>
      </c>
      <c r="L33" s="1">
        <v>7</v>
      </c>
      <c r="M33" s="18" t="s">
        <v>1597</v>
      </c>
      <c r="N33" s="17" t="str">
        <f t="shared" si="0"/>
        <v>case 32:sRetTemplate = "zombie003"; // Zombie, Human || FQ: Uncommon || 7 CR 7 HD</v>
      </c>
      <c r="O33" s="17"/>
    </row>
    <row r="34" spans="1:23" ht="15" customHeight="1">
      <c r="A34" s="18" t="s">
        <v>1594</v>
      </c>
      <c r="B34" s="17">
        <f t="shared" si="1"/>
        <v>33</v>
      </c>
      <c r="C34" s="18" t="s">
        <v>1593</v>
      </c>
      <c r="D34" s="1" t="s">
        <v>58</v>
      </c>
      <c r="E34" s="12" t="s">
        <v>1595</v>
      </c>
      <c r="F34" s="1" t="s">
        <v>57</v>
      </c>
      <c r="G34" s="12" t="s">
        <v>1599</v>
      </c>
      <c r="H34" s="1" t="s">
        <v>61</v>
      </c>
      <c r="I34" s="12" t="s">
        <v>1598</v>
      </c>
      <c r="J34" s="1">
        <v>7</v>
      </c>
      <c r="K34" s="12" t="s">
        <v>1596</v>
      </c>
      <c r="L34" s="1">
        <v>7</v>
      </c>
      <c r="M34" s="18" t="s">
        <v>1597</v>
      </c>
      <c r="N34" s="17" t="str">
        <f t="shared" ref="N34:N62" si="2">CONCATENATE(A34,B34,C34,D34,E34,F34,G34,H34,I34,J34,K34,L34,M34)</f>
        <v>case 33:sRetTemplate = "zombie002"; // Zombie, Mul || FQ: Uncommon || 7 CR 7 HD</v>
      </c>
      <c r="O34" s="17"/>
    </row>
    <row r="35" spans="1:23" ht="15" customHeight="1">
      <c r="A35" s="18" t="s">
        <v>1594</v>
      </c>
      <c r="B35" s="17">
        <f t="shared" si="1"/>
        <v>34</v>
      </c>
      <c r="C35" s="18" t="s">
        <v>1593</v>
      </c>
      <c r="D35" s="1" t="s">
        <v>58</v>
      </c>
      <c r="E35" s="12" t="s">
        <v>1595</v>
      </c>
      <c r="F35" s="1" t="s">
        <v>57</v>
      </c>
      <c r="G35" s="12" t="s">
        <v>1599</v>
      </c>
      <c r="H35" s="1" t="s">
        <v>61</v>
      </c>
      <c r="I35" s="12" t="s">
        <v>1598</v>
      </c>
      <c r="J35" s="1">
        <v>7</v>
      </c>
      <c r="K35" s="12" t="s">
        <v>1596</v>
      </c>
      <c r="L35" s="1">
        <v>7</v>
      </c>
      <c r="M35" s="18" t="s">
        <v>1597</v>
      </c>
      <c r="N35" s="17" t="str">
        <f t="shared" si="2"/>
        <v>case 34:sRetTemplate = "zombie002"; // Zombie, Mul || FQ: Uncommon || 7 CR 7 HD</v>
      </c>
      <c r="O35" s="17"/>
    </row>
    <row r="36" spans="1:23" ht="15" customHeight="1">
      <c r="A36" s="18" t="s">
        <v>1594</v>
      </c>
      <c r="B36" s="17">
        <f t="shared" si="1"/>
        <v>35</v>
      </c>
      <c r="C36" s="18" t="s">
        <v>1593</v>
      </c>
      <c r="D36" s="1" t="s">
        <v>58</v>
      </c>
      <c r="E36" s="12" t="s">
        <v>1595</v>
      </c>
      <c r="F36" s="1" t="s">
        <v>57</v>
      </c>
      <c r="G36" s="12" t="s">
        <v>1599</v>
      </c>
      <c r="H36" s="1" t="s">
        <v>61</v>
      </c>
      <c r="I36" s="12" t="s">
        <v>1598</v>
      </c>
      <c r="J36" s="1">
        <v>7</v>
      </c>
      <c r="K36" s="12" t="s">
        <v>1596</v>
      </c>
      <c r="L36" s="1">
        <v>7</v>
      </c>
      <c r="M36" s="18" t="s">
        <v>1597</v>
      </c>
      <c r="N36" s="17" t="str">
        <f t="shared" si="2"/>
        <v>case 35:sRetTemplate = "zombie002"; // Zombie, Mul || FQ: Uncommon || 7 CR 7 HD</v>
      </c>
      <c r="O36" s="17"/>
    </row>
    <row r="37" spans="1:23" ht="15" customHeight="1">
      <c r="A37" s="18" t="s">
        <v>1594</v>
      </c>
      <c r="B37" s="17">
        <f t="shared" si="1"/>
        <v>36</v>
      </c>
      <c r="C37" s="18" t="s">
        <v>1593</v>
      </c>
      <c r="D37" s="1" t="s">
        <v>58</v>
      </c>
      <c r="E37" s="12" t="s">
        <v>1595</v>
      </c>
      <c r="F37" s="1" t="s">
        <v>57</v>
      </c>
      <c r="G37" s="12" t="s">
        <v>1599</v>
      </c>
      <c r="H37" s="1" t="s">
        <v>61</v>
      </c>
      <c r="I37" s="12" t="s">
        <v>1598</v>
      </c>
      <c r="J37" s="1">
        <v>7</v>
      </c>
      <c r="K37" s="12" t="s">
        <v>1596</v>
      </c>
      <c r="L37" s="1">
        <v>7</v>
      </c>
      <c r="M37" s="18" t="s">
        <v>1597</v>
      </c>
      <c r="N37" s="17" t="str">
        <f t="shared" si="2"/>
        <v>case 36:sRetTemplate = "zombie002"; // Zombie, Mul || FQ: Uncommon || 7 CR 7 HD</v>
      </c>
      <c r="O37" s="17"/>
    </row>
    <row r="38" spans="1:23" s="7" customFormat="1" ht="15" customHeight="1">
      <c r="A38" s="18" t="s">
        <v>1594</v>
      </c>
      <c r="B38" s="17">
        <f t="shared" si="1"/>
        <v>37</v>
      </c>
      <c r="C38" s="18" t="s">
        <v>1593</v>
      </c>
      <c r="D38" s="1" t="s">
        <v>1207</v>
      </c>
      <c r="E38" s="12" t="s">
        <v>1595</v>
      </c>
      <c r="F38" s="1" t="s">
        <v>1206</v>
      </c>
      <c r="G38" s="12" t="s">
        <v>1599</v>
      </c>
      <c r="H38" s="1" t="s">
        <v>20</v>
      </c>
      <c r="I38" s="12" t="s">
        <v>1598</v>
      </c>
      <c r="J38" s="1">
        <v>12</v>
      </c>
      <c r="K38" s="12" t="s">
        <v>1596</v>
      </c>
      <c r="L38" s="1">
        <v>6</v>
      </c>
      <c r="M38" s="18" t="s">
        <v>1597</v>
      </c>
      <c r="N38" s="17" t="str">
        <f t="shared" si="2"/>
        <v>case 37:sRetTemplate = "cursed_dwarf001"; // Cursed Dwarf || FQ: Rare || 12 CR 6 HD</v>
      </c>
      <c r="O38" s="16"/>
      <c r="P38" s="6"/>
      <c r="Q38" s="6"/>
      <c r="R38" s="6"/>
      <c r="S38" s="6"/>
      <c r="T38" s="6"/>
      <c r="U38" s="6"/>
      <c r="V38" s="6"/>
      <c r="W38" s="6"/>
    </row>
    <row r="39" spans="1:23" ht="15" customHeight="1">
      <c r="A39" s="18" t="s">
        <v>1594</v>
      </c>
      <c r="B39" s="17">
        <f t="shared" si="1"/>
        <v>38</v>
      </c>
      <c r="C39" s="18" t="s">
        <v>1593</v>
      </c>
      <c r="D39" s="1" t="s">
        <v>1207</v>
      </c>
      <c r="E39" s="12" t="s">
        <v>1595</v>
      </c>
      <c r="F39" s="1" t="s">
        <v>1206</v>
      </c>
      <c r="G39" s="12" t="s">
        <v>1599</v>
      </c>
      <c r="H39" s="1" t="s">
        <v>20</v>
      </c>
      <c r="I39" s="12" t="s">
        <v>1598</v>
      </c>
      <c r="J39" s="1">
        <v>12</v>
      </c>
      <c r="K39" s="12" t="s">
        <v>1596</v>
      </c>
      <c r="L39" s="1">
        <v>6</v>
      </c>
      <c r="M39" s="18" t="s">
        <v>1597</v>
      </c>
      <c r="N39" s="17" t="str">
        <f t="shared" si="2"/>
        <v>case 38:sRetTemplate = "cursed_dwarf001"; // Cursed Dwarf || FQ: Rare || 12 CR 6 HD</v>
      </c>
      <c r="O39" s="17"/>
    </row>
    <row r="40" spans="1:23" ht="15" customHeight="1">
      <c r="A40" s="18" t="s">
        <v>1594</v>
      </c>
      <c r="B40" s="17">
        <f t="shared" si="1"/>
        <v>39</v>
      </c>
      <c r="C40" s="18" t="s">
        <v>1593</v>
      </c>
      <c r="D40" s="1" t="s">
        <v>1209</v>
      </c>
      <c r="E40" s="12" t="s">
        <v>1595</v>
      </c>
      <c r="F40" s="1" t="s">
        <v>1208</v>
      </c>
      <c r="G40" s="12" t="s">
        <v>1599</v>
      </c>
      <c r="H40" s="1" t="s">
        <v>20</v>
      </c>
      <c r="I40" s="12" t="s">
        <v>1598</v>
      </c>
      <c r="J40" s="1">
        <v>14</v>
      </c>
      <c r="K40" s="12" t="s">
        <v>1596</v>
      </c>
      <c r="L40" s="1">
        <v>8</v>
      </c>
      <c r="M40" s="18" t="s">
        <v>1597</v>
      </c>
      <c r="N40" s="17" t="str">
        <f t="shared" si="2"/>
        <v>case 39:sRetTemplate = "fael001"; // Fael || FQ: Rare || 14 CR 8 HD</v>
      </c>
      <c r="O40" s="17"/>
    </row>
    <row r="41" spans="1:23" ht="15" customHeight="1">
      <c r="A41" s="18" t="s">
        <v>1594</v>
      </c>
      <c r="B41" s="17">
        <f t="shared" si="1"/>
        <v>40</v>
      </c>
      <c r="C41" s="18" t="s">
        <v>1593</v>
      </c>
      <c r="D41" s="1" t="s">
        <v>1209</v>
      </c>
      <c r="E41" s="12" t="s">
        <v>1595</v>
      </c>
      <c r="F41" s="1" t="s">
        <v>1208</v>
      </c>
      <c r="G41" s="12" t="s">
        <v>1599</v>
      </c>
      <c r="H41" s="1" t="s">
        <v>20</v>
      </c>
      <c r="I41" s="12" t="s">
        <v>1598</v>
      </c>
      <c r="J41" s="1">
        <v>14</v>
      </c>
      <c r="K41" s="12" t="s">
        <v>1596</v>
      </c>
      <c r="L41" s="1">
        <v>8</v>
      </c>
      <c r="M41" s="18" t="s">
        <v>1597</v>
      </c>
      <c r="N41" s="17" t="str">
        <f t="shared" si="2"/>
        <v>case 40:sRetTemplate = "fael001"; // Fael || FQ: Rare || 14 CR 8 HD</v>
      </c>
      <c r="O41" s="17"/>
    </row>
    <row r="42" spans="1:23" ht="15" customHeight="1">
      <c r="A42" s="18" t="s">
        <v>1594</v>
      </c>
      <c r="B42" s="17">
        <f t="shared" si="1"/>
        <v>41</v>
      </c>
      <c r="C42" s="18" t="s">
        <v>1593</v>
      </c>
      <c r="D42" s="1" t="s">
        <v>1180</v>
      </c>
      <c r="E42" s="12" t="s">
        <v>1595</v>
      </c>
      <c r="F42" s="1" t="s">
        <v>1179</v>
      </c>
      <c r="G42" s="12" t="s">
        <v>1599</v>
      </c>
      <c r="H42" s="1" t="s">
        <v>20</v>
      </c>
      <c r="I42" s="12" t="s">
        <v>1598</v>
      </c>
      <c r="J42" s="1">
        <v>5</v>
      </c>
      <c r="K42" s="12" t="s">
        <v>1596</v>
      </c>
      <c r="L42" s="1">
        <v>4</v>
      </c>
      <c r="M42" s="18" t="s">
        <v>1597</v>
      </c>
      <c r="N42" s="17" t="str">
        <f t="shared" si="2"/>
        <v>case 41:sRetTemplate = "ghast001"; // Ghast || FQ: Rare || 5 CR 4 HD</v>
      </c>
      <c r="O42" s="17"/>
    </row>
    <row r="43" spans="1:23" ht="15" customHeight="1">
      <c r="A43" s="18" t="s">
        <v>1594</v>
      </c>
      <c r="B43" s="17">
        <f t="shared" si="1"/>
        <v>42</v>
      </c>
      <c r="C43" s="18" t="s">
        <v>1593</v>
      </c>
      <c r="D43" s="1" t="s">
        <v>1180</v>
      </c>
      <c r="E43" s="12" t="s">
        <v>1595</v>
      </c>
      <c r="F43" s="1" t="s">
        <v>1179</v>
      </c>
      <c r="G43" s="12" t="s">
        <v>1599</v>
      </c>
      <c r="H43" s="1" t="s">
        <v>20</v>
      </c>
      <c r="I43" s="12" t="s">
        <v>1598</v>
      </c>
      <c r="J43" s="1">
        <v>5</v>
      </c>
      <c r="K43" s="12" t="s">
        <v>1596</v>
      </c>
      <c r="L43" s="1">
        <v>4</v>
      </c>
      <c r="M43" s="18" t="s">
        <v>1597</v>
      </c>
      <c r="N43" s="17" t="str">
        <f t="shared" si="2"/>
        <v>case 42:sRetTemplate = "ghast001"; // Ghast || FQ: Rare || 5 CR 4 HD</v>
      </c>
      <c r="O43" s="17"/>
    </row>
    <row r="44" spans="1:23" ht="15" customHeight="1">
      <c r="A44" s="18" t="s">
        <v>1594</v>
      </c>
      <c r="B44" s="17">
        <f t="shared" si="1"/>
        <v>43</v>
      </c>
      <c r="C44" s="18" t="s">
        <v>1593</v>
      </c>
      <c r="D44" s="1" t="s">
        <v>1215</v>
      </c>
      <c r="E44" s="12" t="s">
        <v>1595</v>
      </c>
      <c r="F44" s="1" t="s">
        <v>1214</v>
      </c>
      <c r="G44" s="12" t="s">
        <v>1599</v>
      </c>
      <c r="H44" s="1" t="s">
        <v>20</v>
      </c>
      <c r="I44" s="12" t="s">
        <v>1598</v>
      </c>
      <c r="J44" s="1">
        <v>5</v>
      </c>
      <c r="K44" s="12" t="s">
        <v>1596</v>
      </c>
      <c r="L44" s="1">
        <v>4</v>
      </c>
      <c r="M44" s="18" t="s">
        <v>1597</v>
      </c>
      <c r="N44" s="17" t="str">
        <f t="shared" si="2"/>
        <v>case 43:sRetTemplate = "ioramh001"; // Ioramh || FQ: Rare || 5 CR 4 HD</v>
      </c>
      <c r="O44" s="17"/>
    </row>
    <row r="45" spans="1:23" ht="15" customHeight="1">
      <c r="A45" s="18" t="s">
        <v>1594</v>
      </c>
      <c r="B45" s="17">
        <f t="shared" si="1"/>
        <v>44</v>
      </c>
      <c r="C45" s="18" t="s">
        <v>1593</v>
      </c>
      <c r="D45" s="1" t="s">
        <v>1215</v>
      </c>
      <c r="E45" s="12" t="s">
        <v>1595</v>
      </c>
      <c r="F45" s="1" t="s">
        <v>1214</v>
      </c>
      <c r="G45" s="12" t="s">
        <v>1599</v>
      </c>
      <c r="H45" s="1" t="s">
        <v>20</v>
      </c>
      <c r="I45" s="12" t="s">
        <v>1598</v>
      </c>
      <c r="J45" s="1">
        <v>5</v>
      </c>
      <c r="K45" s="12" t="s">
        <v>1596</v>
      </c>
      <c r="L45" s="1">
        <v>4</v>
      </c>
      <c r="M45" s="18" t="s">
        <v>1597</v>
      </c>
      <c r="N45" s="17" t="str">
        <f t="shared" si="2"/>
        <v>case 44:sRetTemplate = "ioramh001"; // Ioramh || FQ: Rare || 5 CR 4 HD</v>
      </c>
      <c r="O45" s="17"/>
    </row>
    <row r="46" spans="1:23" ht="15" customHeight="1">
      <c r="A46" s="18" t="s">
        <v>1594</v>
      </c>
      <c r="B46" s="17">
        <f t="shared" si="1"/>
        <v>45</v>
      </c>
      <c r="C46" s="18" t="s">
        <v>1593</v>
      </c>
      <c r="D46" s="1" t="s">
        <v>100</v>
      </c>
      <c r="E46" s="12" t="s">
        <v>1595</v>
      </c>
      <c r="F46" s="1" t="s">
        <v>99</v>
      </c>
      <c r="G46" s="12" t="s">
        <v>1599</v>
      </c>
      <c r="H46" s="1" t="s">
        <v>20</v>
      </c>
      <c r="I46" s="12" t="s">
        <v>1598</v>
      </c>
      <c r="J46" s="1">
        <v>4</v>
      </c>
      <c r="K46" s="12" t="s">
        <v>1596</v>
      </c>
      <c r="L46" s="1">
        <v>3</v>
      </c>
      <c r="M46" s="18" t="s">
        <v>1597</v>
      </c>
      <c r="N46" s="17" t="str">
        <f t="shared" si="2"/>
        <v>case 45:sRetTemplate = "shadow001"; // Shadow || FQ: Rare || 4 CR 3 HD</v>
      </c>
      <c r="O46" s="17"/>
    </row>
    <row r="47" spans="1:23" ht="15" customHeight="1">
      <c r="A47" s="18" t="s">
        <v>1594</v>
      </c>
      <c r="B47" s="17">
        <f t="shared" si="1"/>
        <v>46</v>
      </c>
      <c r="C47" s="18" t="s">
        <v>1593</v>
      </c>
      <c r="D47" s="1" t="s">
        <v>100</v>
      </c>
      <c r="E47" s="12" t="s">
        <v>1595</v>
      </c>
      <c r="F47" s="1" t="s">
        <v>99</v>
      </c>
      <c r="G47" s="12" t="s">
        <v>1599</v>
      </c>
      <c r="H47" s="1" t="s">
        <v>20</v>
      </c>
      <c r="I47" s="12" t="s">
        <v>1598</v>
      </c>
      <c r="J47" s="1">
        <v>4</v>
      </c>
      <c r="K47" s="12" t="s">
        <v>1596</v>
      </c>
      <c r="L47" s="1">
        <v>3</v>
      </c>
      <c r="M47" s="18" t="s">
        <v>1597</v>
      </c>
      <c r="N47" s="17" t="str">
        <f t="shared" si="2"/>
        <v>case 46:sRetTemplate = "shadow001"; // Shadow || FQ: Rare || 4 CR 3 HD</v>
      </c>
      <c r="O47" s="17"/>
    </row>
    <row r="48" spans="1:23" ht="15" customHeight="1">
      <c r="A48" s="18" t="s">
        <v>1594</v>
      </c>
      <c r="B48" s="17">
        <f t="shared" si="1"/>
        <v>47</v>
      </c>
      <c r="C48" s="18" t="s">
        <v>1593</v>
      </c>
      <c r="D48" s="1" t="s">
        <v>195</v>
      </c>
      <c r="E48" s="12" t="s">
        <v>1595</v>
      </c>
      <c r="F48" s="1" t="s">
        <v>194</v>
      </c>
      <c r="G48" s="12" t="s">
        <v>1599</v>
      </c>
      <c r="H48" s="1" t="s">
        <v>20</v>
      </c>
      <c r="I48" s="12" t="s">
        <v>1598</v>
      </c>
      <c r="J48" s="1">
        <v>3</v>
      </c>
      <c r="K48" s="12" t="s">
        <v>1600</v>
      </c>
      <c r="L48" s="1">
        <v>1</v>
      </c>
      <c r="M48" s="18" t="s">
        <v>1597</v>
      </c>
      <c r="N48" s="17" t="str">
        <f t="shared" si="2"/>
        <v>case 47:sRetTemplate = "ar_shadowrat001"; // Shadow Rat, Common || FQ: Rare || 3 CR /  1 HD</v>
      </c>
      <c r="O48" s="17"/>
    </row>
    <row r="49" spans="1:15" ht="15" customHeight="1">
      <c r="A49" s="18" t="s">
        <v>1594</v>
      </c>
      <c r="B49" s="17">
        <f t="shared" si="1"/>
        <v>48</v>
      </c>
      <c r="C49" s="18" t="s">
        <v>1593</v>
      </c>
      <c r="D49" s="1" t="s">
        <v>195</v>
      </c>
      <c r="E49" s="12" t="s">
        <v>1595</v>
      </c>
      <c r="F49" s="1" t="s">
        <v>194</v>
      </c>
      <c r="G49" s="12" t="s">
        <v>1599</v>
      </c>
      <c r="H49" s="1" t="s">
        <v>20</v>
      </c>
      <c r="I49" s="12" t="s">
        <v>1598</v>
      </c>
      <c r="J49" s="1">
        <v>3</v>
      </c>
      <c r="K49" s="12" t="s">
        <v>1600</v>
      </c>
      <c r="L49" s="1">
        <v>1</v>
      </c>
      <c r="M49" s="18" t="s">
        <v>1597</v>
      </c>
      <c r="N49" s="17" t="str">
        <f t="shared" si="2"/>
        <v>case 48:sRetTemplate = "ar_shadowrat001"; // Shadow Rat, Common || FQ: Rare || 3 CR /  1 HD</v>
      </c>
      <c r="O49" s="17"/>
    </row>
    <row r="50" spans="1:15" ht="15" customHeight="1">
      <c r="A50" s="18" t="s">
        <v>1594</v>
      </c>
      <c r="B50" s="17">
        <f t="shared" si="1"/>
        <v>49</v>
      </c>
      <c r="C50" s="18" t="s">
        <v>1593</v>
      </c>
      <c r="D50" s="1" t="s">
        <v>74</v>
      </c>
      <c r="E50" s="12" t="s">
        <v>1595</v>
      </c>
      <c r="F50" s="1" t="s">
        <v>73</v>
      </c>
      <c r="G50" s="12" t="s">
        <v>1599</v>
      </c>
      <c r="H50" s="1" t="s">
        <v>20</v>
      </c>
      <c r="I50" s="12" t="s">
        <v>1598</v>
      </c>
      <c r="J50" s="1">
        <v>1</v>
      </c>
      <c r="K50" s="12" t="s">
        <v>1596</v>
      </c>
      <c r="L50" s="1">
        <v>1</v>
      </c>
      <c r="M50" s="18" t="s">
        <v>1597</v>
      </c>
      <c r="N50" s="17" t="str">
        <f t="shared" si="2"/>
        <v>case 49:sRetTemplate = "skeletondwarf001"; // Skeleton, Dwarf || FQ: Rare || 1 CR 1 HD</v>
      </c>
      <c r="O50" s="17"/>
    </row>
    <row r="51" spans="1:15" ht="15" customHeight="1">
      <c r="A51" s="18" t="s">
        <v>1594</v>
      </c>
      <c r="B51" s="17">
        <f t="shared" si="1"/>
        <v>50</v>
      </c>
      <c r="C51" s="18" t="s">
        <v>1593</v>
      </c>
      <c r="D51" s="1" t="s">
        <v>74</v>
      </c>
      <c r="E51" s="12" t="s">
        <v>1595</v>
      </c>
      <c r="F51" s="1" t="s">
        <v>73</v>
      </c>
      <c r="G51" s="12" t="s">
        <v>1599</v>
      </c>
      <c r="H51" s="1" t="s">
        <v>20</v>
      </c>
      <c r="I51" s="12" t="s">
        <v>1598</v>
      </c>
      <c r="J51" s="1">
        <v>1</v>
      </c>
      <c r="K51" s="12" t="s">
        <v>1596</v>
      </c>
      <c r="L51" s="1">
        <v>1</v>
      </c>
      <c r="M51" s="18" t="s">
        <v>1597</v>
      </c>
      <c r="N51" s="17" t="str">
        <f t="shared" si="2"/>
        <v>case 50:sRetTemplate = "skeletondwarf001"; // Skeleton, Dwarf || FQ: Rare || 1 CR 1 HD</v>
      </c>
      <c r="O51" s="17"/>
    </row>
    <row r="52" spans="1:15" ht="15" customHeight="1">
      <c r="A52" s="18" t="s">
        <v>1594</v>
      </c>
      <c r="B52" s="17">
        <f t="shared" si="1"/>
        <v>51</v>
      </c>
      <c r="C52" s="18" t="s">
        <v>1593</v>
      </c>
      <c r="D52" s="1" t="s">
        <v>1178</v>
      </c>
      <c r="E52" s="12" t="s">
        <v>1595</v>
      </c>
      <c r="F52" s="1" t="s">
        <v>1177</v>
      </c>
      <c r="G52" s="12" t="s">
        <v>1599</v>
      </c>
      <c r="H52" s="1" t="s">
        <v>72</v>
      </c>
      <c r="I52" s="12" t="s">
        <v>1598</v>
      </c>
      <c r="J52" s="1">
        <v>7</v>
      </c>
      <c r="K52" s="12" t="s">
        <v>1596</v>
      </c>
      <c r="L52" s="1">
        <v>5</v>
      </c>
      <c r="M52" s="18" t="s">
        <v>1597</v>
      </c>
      <c r="N52" s="17" t="str">
        <f t="shared" si="2"/>
        <v>case 51:sRetTemplate = "ghast003"; // Ancient Ghast || FQ: Very Rare || 7 CR 5 HD</v>
      </c>
      <c r="O52" s="17"/>
    </row>
    <row r="53" spans="1:15" ht="15" customHeight="1">
      <c r="A53" s="18" t="s">
        <v>1594</v>
      </c>
      <c r="B53" s="17">
        <f t="shared" si="1"/>
        <v>52</v>
      </c>
      <c r="C53" s="18" t="s">
        <v>1593</v>
      </c>
      <c r="D53" s="1" t="s">
        <v>121</v>
      </c>
      <c r="E53" s="12" t="s">
        <v>1595</v>
      </c>
      <c r="F53" s="1" t="s">
        <v>120</v>
      </c>
      <c r="G53" s="12" t="s">
        <v>1599</v>
      </c>
      <c r="H53" s="1" t="s">
        <v>72</v>
      </c>
      <c r="I53" s="12" t="s">
        <v>1598</v>
      </c>
      <c r="J53" s="1">
        <v>11</v>
      </c>
      <c r="K53" s="12" t="s">
        <v>1596</v>
      </c>
      <c r="L53" s="1">
        <v>8</v>
      </c>
      <c r="M53" s="18" t="s">
        <v>1597</v>
      </c>
      <c r="N53" s="17" t="str">
        <f t="shared" si="2"/>
        <v>case 52:sRetTemplate = "bleakborn001"; // Bleakborn || FQ: Very Rare || 11 CR 8 HD</v>
      </c>
      <c r="O53" s="17"/>
    </row>
    <row r="54" spans="1:15" ht="15" customHeight="1">
      <c r="A54" s="18" t="s">
        <v>1594</v>
      </c>
      <c r="B54" s="17">
        <f t="shared" si="1"/>
        <v>53</v>
      </c>
      <c r="C54" s="18" t="s">
        <v>1593</v>
      </c>
      <c r="D54" s="1" t="s">
        <v>113</v>
      </c>
      <c r="E54" s="12" t="s">
        <v>1595</v>
      </c>
      <c r="F54" s="1" t="s">
        <v>112</v>
      </c>
      <c r="G54" s="12" t="s">
        <v>1599</v>
      </c>
      <c r="H54" s="1" t="s">
        <v>72</v>
      </c>
      <c r="I54" s="12" t="s">
        <v>1598</v>
      </c>
      <c r="J54" s="1">
        <v>11</v>
      </c>
      <c r="K54" s="12" t="s">
        <v>1596</v>
      </c>
      <c r="L54" s="1">
        <v>10</v>
      </c>
      <c r="M54" s="18" t="s">
        <v>1597</v>
      </c>
      <c r="N54" s="17" t="str">
        <f t="shared" si="2"/>
        <v>case 53:sRetTemplate = "cinderspawn001"; // Cinderspawn || FQ: Very Rare || 11 CR 10 HD</v>
      </c>
      <c r="O54" s="17"/>
    </row>
    <row r="55" spans="1:15" ht="15" customHeight="1">
      <c r="A55" s="18" t="s">
        <v>1594</v>
      </c>
      <c r="B55" s="17">
        <f t="shared" si="1"/>
        <v>54</v>
      </c>
      <c r="C55" s="18" t="s">
        <v>1593</v>
      </c>
      <c r="D55" s="1" t="s">
        <v>152</v>
      </c>
      <c r="E55" s="12" t="s">
        <v>1595</v>
      </c>
      <c r="F55" s="1" t="s">
        <v>151</v>
      </c>
      <c r="G55" s="12" t="s">
        <v>1599</v>
      </c>
      <c r="H55" s="1" t="s">
        <v>72</v>
      </c>
      <c r="I55" s="12" t="s">
        <v>1598</v>
      </c>
      <c r="J55" s="1">
        <v>8</v>
      </c>
      <c r="K55" s="12" t="s">
        <v>1596</v>
      </c>
      <c r="L55" s="1">
        <v>7</v>
      </c>
      <c r="M55" s="18" t="s">
        <v>1597</v>
      </c>
      <c r="N55" s="17" t="str">
        <f t="shared" si="2"/>
        <v>case 54:sRetTemplate = "cryptchanter001"; // Crypt Chanter || FQ: Very Rare || 8 CR 7 HD</v>
      </c>
      <c r="O55" s="17"/>
    </row>
    <row r="56" spans="1:15" ht="15" customHeight="1">
      <c r="A56" s="18" t="s">
        <v>1594</v>
      </c>
      <c r="B56" s="17">
        <f t="shared" si="1"/>
        <v>55</v>
      </c>
      <c r="C56" s="18" t="s">
        <v>1593</v>
      </c>
      <c r="D56" s="1" t="s">
        <v>123</v>
      </c>
      <c r="E56" s="12" t="s">
        <v>1595</v>
      </c>
      <c r="F56" s="1" t="s">
        <v>122</v>
      </c>
      <c r="G56" s="12" t="s">
        <v>1599</v>
      </c>
      <c r="H56" s="1" t="s">
        <v>72</v>
      </c>
      <c r="I56" s="12" t="s">
        <v>1598</v>
      </c>
      <c r="J56" s="1">
        <v>5</v>
      </c>
      <c r="K56" s="12" t="s">
        <v>1596</v>
      </c>
      <c r="L56" s="1">
        <v>3</v>
      </c>
      <c r="M56" s="18" t="s">
        <v>1597</v>
      </c>
      <c r="N56" s="17" t="str">
        <f t="shared" si="2"/>
        <v>case 55:sRetTemplate = "deathlock001"; // Deathlock || FQ: Very Rare || 5 CR 3 HD</v>
      </c>
      <c r="O56" s="17"/>
    </row>
    <row r="57" spans="1:15" ht="15" customHeight="1">
      <c r="A57" s="18" t="s">
        <v>1594</v>
      </c>
      <c r="B57" s="17">
        <f t="shared" si="1"/>
        <v>56</v>
      </c>
      <c r="C57" s="18" t="s">
        <v>1593</v>
      </c>
      <c r="D57" s="1" t="s">
        <v>1182</v>
      </c>
      <c r="E57" s="12" t="s">
        <v>1595</v>
      </c>
      <c r="F57" s="1" t="s">
        <v>1181</v>
      </c>
      <c r="G57" s="12" t="s">
        <v>1599</v>
      </c>
      <c r="H57" s="1" t="s">
        <v>72</v>
      </c>
      <c r="I57" s="12" t="s">
        <v>1598</v>
      </c>
      <c r="J57" s="1">
        <v>10</v>
      </c>
      <c r="K57" s="12" t="s">
        <v>1596</v>
      </c>
      <c r="L57" s="1">
        <v>8</v>
      </c>
      <c r="M57" s="18" t="s">
        <v>1597</v>
      </c>
      <c r="N57" s="17" t="str">
        <f t="shared" si="2"/>
        <v>case 56:sRetTemplate = "ghast002"; // Ghast, Greater || FQ: Very Rare || 10 CR 8 HD</v>
      </c>
      <c r="O57" s="17"/>
    </row>
    <row r="58" spans="1:15" ht="15" customHeight="1">
      <c r="A58" s="18" t="s">
        <v>1594</v>
      </c>
      <c r="B58" s="17">
        <f t="shared" si="1"/>
        <v>57</v>
      </c>
      <c r="C58" s="18" t="s">
        <v>1593</v>
      </c>
      <c r="D58" s="1" t="s">
        <v>138</v>
      </c>
      <c r="E58" s="12" t="s">
        <v>1595</v>
      </c>
      <c r="F58" s="1" t="s">
        <v>137</v>
      </c>
      <c r="G58" s="12" t="s">
        <v>1599</v>
      </c>
      <c r="H58" s="1" t="s">
        <v>72</v>
      </c>
      <c r="I58" s="12" t="s">
        <v>1598</v>
      </c>
      <c r="J58" s="1">
        <v>6</v>
      </c>
      <c r="K58" s="12" t="s">
        <v>1596</v>
      </c>
      <c r="L58" s="1">
        <v>6</v>
      </c>
      <c r="M58" s="18" t="s">
        <v>1597</v>
      </c>
      <c r="N58" s="17" t="str">
        <f t="shared" si="2"/>
        <v>case 57:sRetTemplate = "plagueblight001"; // Plague Blight || FQ: Very Rare || 6 CR 6 HD</v>
      </c>
      <c r="O58" s="17"/>
    </row>
    <row r="59" spans="1:15" ht="15" customHeight="1">
      <c r="A59" s="18" t="s">
        <v>1594</v>
      </c>
      <c r="B59" s="17">
        <f t="shared" si="1"/>
        <v>58</v>
      </c>
      <c r="C59" s="18" t="s">
        <v>1593</v>
      </c>
      <c r="D59" s="1" t="s">
        <v>199</v>
      </c>
      <c r="E59" s="12" t="s">
        <v>1595</v>
      </c>
      <c r="F59" s="1" t="s">
        <v>198</v>
      </c>
      <c r="G59" s="12" t="s">
        <v>1599</v>
      </c>
      <c r="H59" s="1" t="s">
        <v>72</v>
      </c>
      <c r="I59" s="12" t="s">
        <v>1598</v>
      </c>
      <c r="J59" s="1">
        <v>3</v>
      </c>
      <c r="K59" s="12" t="s">
        <v>1596</v>
      </c>
      <c r="L59" s="1">
        <v>1</v>
      </c>
      <c r="M59" s="18" t="s">
        <v>1597</v>
      </c>
      <c r="N59" s="17" t="str">
        <f t="shared" si="2"/>
        <v>case 58:sRetTemplate = "ar_shadowrat002"; // Shadow Rat, Dire || FQ: Very Rare || 3 CR 1 HD</v>
      </c>
      <c r="O59" s="17"/>
    </row>
    <row r="60" spans="1:15" ht="15" customHeight="1">
      <c r="A60" s="18" t="s">
        <v>1594</v>
      </c>
      <c r="B60" s="17">
        <f t="shared" si="1"/>
        <v>59</v>
      </c>
      <c r="C60" s="18" t="s">
        <v>1593</v>
      </c>
      <c r="D60" s="1" t="s">
        <v>104</v>
      </c>
      <c r="E60" s="12" t="s">
        <v>1595</v>
      </c>
      <c r="F60" s="1" t="s">
        <v>103</v>
      </c>
      <c r="G60" s="12" t="s">
        <v>1599</v>
      </c>
      <c r="H60" s="1" t="s">
        <v>72</v>
      </c>
      <c r="I60" s="12" t="s">
        <v>1598</v>
      </c>
      <c r="J60" s="1">
        <v>11</v>
      </c>
      <c r="K60" s="12" t="s">
        <v>1596</v>
      </c>
      <c r="L60" s="1">
        <v>9</v>
      </c>
      <c r="M60" s="18" t="s">
        <v>1597</v>
      </c>
      <c r="N60" s="17" t="str">
        <f t="shared" si="2"/>
        <v>case 59:sRetTemplate = "shadow002"; // Shadow, Greater || FQ: Very Rare || 11 CR 9 HD</v>
      </c>
      <c r="O60" s="17"/>
    </row>
    <row r="61" spans="1:15" ht="15" customHeight="1">
      <c r="A61" s="18" t="s">
        <v>1594</v>
      </c>
      <c r="B61" s="17">
        <f t="shared" si="1"/>
        <v>60</v>
      </c>
      <c r="C61" s="18" t="s">
        <v>1593</v>
      </c>
      <c r="D61" s="1" t="s">
        <v>126</v>
      </c>
      <c r="E61" s="12" t="s">
        <v>1595</v>
      </c>
      <c r="F61" s="1" t="s">
        <v>125</v>
      </c>
      <c r="G61" s="12" t="s">
        <v>1599</v>
      </c>
      <c r="H61" s="1" t="s">
        <v>72</v>
      </c>
      <c r="I61" s="12" t="s">
        <v>1598</v>
      </c>
      <c r="J61" s="1">
        <v>9</v>
      </c>
      <c r="K61" s="12" t="s">
        <v>1596</v>
      </c>
      <c r="L61" s="1">
        <v>6</v>
      </c>
      <c r="M61" s="18" t="s">
        <v>1597</v>
      </c>
      <c r="N61" s="17" t="str">
        <f t="shared" si="2"/>
        <v>case 60:sRetTemplate = "voidwraith001"; // Voidwraith || FQ: Very Rare || 9 CR 6 HD</v>
      </c>
      <c r="O61" s="17"/>
    </row>
    <row r="62" spans="1:15" ht="15" customHeight="1">
      <c r="A62" s="18" t="s">
        <v>1594</v>
      </c>
      <c r="B62" s="17">
        <f t="shared" si="1"/>
        <v>61</v>
      </c>
      <c r="C62" s="18" t="s">
        <v>1593</v>
      </c>
      <c r="D62" s="1" t="s">
        <v>145</v>
      </c>
      <c r="E62" s="12" t="s">
        <v>1595</v>
      </c>
      <c r="F62" s="1" t="s">
        <v>144</v>
      </c>
      <c r="G62" s="12" t="s">
        <v>1599</v>
      </c>
      <c r="H62" s="1" t="s">
        <v>72</v>
      </c>
      <c r="I62" s="12" t="s">
        <v>1598</v>
      </c>
      <c r="J62" s="1">
        <v>7</v>
      </c>
      <c r="K62" s="12" t="s">
        <v>1596</v>
      </c>
      <c r="L62" s="1">
        <v>5</v>
      </c>
      <c r="M62" s="18" t="s">
        <v>1597</v>
      </c>
      <c r="N62" s="17" t="str">
        <f t="shared" si="2"/>
        <v>case 61:sRetTemplate = "ar_wraith001"; // Wraith [AR] || FQ: Very Rare || 7 CR 5 HD</v>
      </c>
      <c r="O62" s="17"/>
    </row>
    <row r="63" spans="1:15" ht="15" customHeight="1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</row>
  </sheetData>
  <sortState ref="A2:N120">
    <sortCondition ref="H1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W23"/>
  <sheetViews>
    <sheetView workbookViewId="0">
      <selection activeCell="N22" sqref="N2:N22"/>
    </sheetView>
  </sheetViews>
  <sheetFormatPr defaultColWidth="16" defaultRowHeight="14.1" customHeight="1"/>
  <cols>
    <col min="1" max="1" width="6.140625" bestFit="1" customWidth="1"/>
    <col min="2" max="2" width="11.7109375" customWidth="1"/>
    <col min="3" max="3" width="17.28515625" customWidth="1"/>
    <col min="4" max="4" width="16.7109375" customWidth="1"/>
    <col min="5" max="5" width="6.140625" customWidth="1"/>
    <col min="6" max="6" width="24" customWidth="1"/>
    <col min="7" max="7" width="6.85546875" customWidth="1"/>
    <col min="8" max="8" width="10.5703125" customWidth="1"/>
    <col min="9" max="9" width="3.28515625" customWidth="1"/>
    <col min="10" max="10" width="7.85546875" customWidth="1"/>
    <col min="11" max="11" width="5.5703125" customWidth="1"/>
    <col min="12" max="12" width="9.140625" customWidth="1"/>
    <col min="13" max="13" width="4.85546875" customWidth="1"/>
    <col min="14" max="14" width="109.85546875" customWidth="1"/>
  </cols>
  <sheetData>
    <row r="1" spans="1:23" ht="14.1" customHeight="1">
      <c r="A1" s="33" t="s">
        <v>1623</v>
      </c>
      <c r="B1" s="34" t="s">
        <v>1606</v>
      </c>
      <c r="C1" s="34" t="s">
        <v>1624</v>
      </c>
      <c r="D1" s="34" t="s">
        <v>1</v>
      </c>
      <c r="E1" s="35" t="s">
        <v>1608</v>
      </c>
      <c r="F1" s="34" t="s">
        <v>0</v>
      </c>
      <c r="G1" s="34" t="s">
        <v>1609</v>
      </c>
      <c r="H1" s="34" t="s">
        <v>5</v>
      </c>
      <c r="I1" s="35" t="s">
        <v>1620</v>
      </c>
      <c r="J1" s="34" t="s">
        <v>7</v>
      </c>
      <c r="K1" s="34" t="s">
        <v>1610</v>
      </c>
      <c r="L1" s="34" t="s">
        <v>1619</v>
      </c>
      <c r="M1" s="34" t="s">
        <v>1611</v>
      </c>
      <c r="N1" s="34" t="s">
        <v>1605</v>
      </c>
    </row>
    <row r="2" spans="1:23" s="7" customFormat="1" ht="14.1" customHeight="1">
      <c r="A2" s="47" t="s">
        <v>1594</v>
      </c>
      <c r="B2" s="1">
        <v>63</v>
      </c>
      <c r="C2" s="1" t="s">
        <v>1593</v>
      </c>
      <c r="D2" s="1" t="s">
        <v>1188</v>
      </c>
      <c r="E2" s="1" t="s">
        <v>1595</v>
      </c>
      <c r="F2" s="1" t="s">
        <v>1187</v>
      </c>
      <c r="G2" s="1" t="s">
        <v>1599</v>
      </c>
      <c r="H2" s="1" t="s">
        <v>72</v>
      </c>
      <c r="I2" s="1" t="s">
        <v>1598</v>
      </c>
      <c r="J2" s="1">
        <v>32</v>
      </c>
      <c r="K2" s="1" t="s">
        <v>1596</v>
      </c>
      <c r="L2" s="1">
        <v>26</v>
      </c>
      <c r="M2" s="1" t="s">
        <v>1597</v>
      </c>
      <c r="N2" s="1" t="str">
        <f t="shared" ref="N2:N22" si="0">CONCATENATE(A2,B2,C2,D2,E2,F2,G2,H2,I2,J2,K2,L2,M2)</f>
        <v>case 63:sRetTemplate = "angelofdecay001"; // Angel of Decay || FQ: Very Rare || 32 CR 26 HD</v>
      </c>
      <c r="O2" s="16"/>
      <c r="P2" s="6"/>
      <c r="Q2" s="6"/>
      <c r="R2" s="6"/>
      <c r="S2" s="6"/>
      <c r="T2" s="6"/>
      <c r="U2" s="6"/>
      <c r="V2" s="6"/>
      <c r="W2" s="6"/>
    </row>
    <row r="3" spans="1:23" ht="14.1" customHeight="1">
      <c r="A3" s="47" t="s">
        <v>1594</v>
      </c>
      <c r="B3" s="1">
        <f>SUM(B2+1)</f>
        <v>64</v>
      </c>
      <c r="C3" s="1" t="s">
        <v>1593</v>
      </c>
      <c r="D3" s="1" t="s">
        <v>1190</v>
      </c>
      <c r="E3" s="1" t="s">
        <v>1595</v>
      </c>
      <c r="F3" s="1" t="s">
        <v>1189</v>
      </c>
      <c r="G3" s="1" t="s">
        <v>1599</v>
      </c>
      <c r="H3" s="1" t="s">
        <v>20</v>
      </c>
      <c r="I3" s="1" t="s">
        <v>1598</v>
      </c>
      <c r="J3" s="1">
        <v>15</v>
      </c>
      <c r="K3" s="1" t="s">
        <v>1596</v>
      </c>
      <c r="L3" s="1">
        <v>11</v>
      </c>
      <c r="M3" s="1" t="s">
        <v>1597</v>
      </c>
      <c r="N3" s="1" t="str">
        <f t="shared" si="0"/>
        <v>case 64:sRetTemplate = "ashen001"; // Ashen || FQ: Rare || 15 CR 11 HD</v>
      </c>
      <c r="O3" s="17"/>
    </row>
    <row r="4" spans="1:23" ht="14.1" customHeight="1">
      <c r="A4" s="47" t="s">
        <v>1594</v>
      </c>
      <c r="B4" s="1">
        <f t="shared" ref="B4:B22" si="1">SUM(B3+1)</f>
        <v>65</v>
      </c>
      <c r="C4" s="1" t="s">
        <v>1593</v>
      </c>
      <c r="D4" s="1" t="s">
        <v>1190</v>
      </c>
      <c r="E4" s="1" t="s">
        <v>1595</v>
      </c>
      <c r="F4" s="1" t="s">
        <v>1189</v>
      </c>
      <c r="G4" s="1" t="s">
        <v>1599</v>
      </c>
      <c r="H4" s="1" t="s">
        <v>20</v>
      </c>
      <c r="I4" s="1" t="s">
        <v>1598</v>
      </c>
      <c r="J4" s="1">
        <v>15</v>
      </c>
      <c r="K4" s="1" t="s">
        <v>1596</v>
      </c>
      <c r="L4" s="1">
        <v>11</v>
      </c>
      <c r="M4" s="1" t="s">
        <v>1597</v>
      </c>
      <c r="N4" s="1" t="str">
        <f t="shared" si="0"/>
        <v>case 65:sRetTemplate = "ashen001"; // Ashen || FQ: Rare || 15 CR 11 HD</v>
      </c>
      <c r="O4" s="17"/>
    </row>
    <row r="5" spans="1:23" ht="14.1" customHeight="1">
      <c r="A5" s="47" t="s">
        <v>1594</v>
      </c>
      <c r="B5" s="1">
        <f t="shared" si="1"/>
        <v>66</v>
      </c>
      <c r="C5" s="1" t="s">
        <v>1593</v>
      </c>
      <c r="D5" s="1" t="s">
        <v>1192</v>
      </c>
      <c r="E5" s="1" t="s">
        <v>1595</v>
      </c>
      <c r="F5" s="1" t="s">
        <v>1191</v>
      </c>
      <c r="G5" s="1" t="s">
        <v>1599</v>
      </c>
      <c r="H5" s="1" t="s">
        <v>72</v>
      </c>
      <c r="I5" s="1" t="s">
        <v>1598</v>
      </c>
      <c r="J5" s="1">
        <v>24</v>
      </c>
      <c r="K5" s="1" t="s">
        <v>1596</v>
      </c>
      <c r="L5" s="1">
        <v>20</v>
      </c>
      <c r="M5" s="1" t="s">
        <v>1597</v>
      </c>
      <c r="N5" s="1" t="str">
        <f t="shared" si="0"/>
        <v>case 66:sRetTemplate = "ashen002"; // Ashen, Evolved || FQ: Very Rare || 24 CR 20 HD</v>
      </c>
      <c r="O5" s="17"/>
    </row>
    <row r="6" spans="1:23" ht="14.1" customHeight="1">
      <c r="A6" s="47" t="s">
        <v>1594</v>
      </c>
      <c r="B6" s="1">
        <f t="shared" si="1"/>
        <v>67</v>
      </c>
      <c r="C6" s="1" t="s">
        <v>1593</v>
      </c>
      <c r="D6" s="1" t="s">
        <v>119</v>
      </c>
      <c r="E6" s="1" t="s">
        <v>1595</v>
      </c>
      <c r="F6" s="1" t="s">
        <v>118</v>
      </c>
      <c r="G6" s="1" t="s">
        <v>1599</v>
      </c>
      <c r="H6" s="1" t="s">
        <v>72</v>
      </c>
      <c r="I6" s="1" t="s">
        <v>1598</v>
      </c>
      <c r="J6" s="1">
        <v>19</v>
      </c>
      <c r="K6" s="1" t="s">
        <v>1596</v>
      </c>
      <c r="L6" s="1">
        <v>9</v>
      </c>
      <c r="M6" s="1" t="s">
        <v>1597</v>
      </c>
      <c r="N6" s="1" t="str">
        <f t="shared" si="0"/>
        <v>case 67:sRetTemplate = "atropalscion001"; // Atropal Scion || FQ: Very Rare || 19 CR 9 HD</v>
      </c>
      <c r="O6" s="17"/>
    </row>
    <row r="7" spans="1:23" ht="14.1" customHeight="1">
      <c r="A7" s="14" t="s">
        <v>1594</v>
      </c>
      <c r="B7" s="1">
        <f t="shared" si="1"/>
        <v>68</v>
      </c>
      <c r="C7" s="1" t="s">
        <v>1593</v>
      </c>
      <c r="D7" s="1" t="s">
        <v>1201</v>
      </c>
      <c r="E7" s="1" t="s">
        <v>1595</v>
      </c>
      <c r="F7" s="1" t="s">
        <v>1200</v>
      </c>
      <c r="G7" s="1" t="s">
        <v>1599</v>
      </c>
      <c r="H7" s="1" t="s">
        <v>20</v>
      </c>
      <c r="I7" s="1" t="s">
        <v>1598</v>
      </c>
      <c r="J7" s="1">
        <v>16</v>
      </c>
      <c r="K7" s="1" t="s">
        <v>1596</v>
      </c>
      <c r="L7" s="1">
        <v>10</v>
      </c>
      <c r="M7" s="1" t="s">
        <v>1597</v>
      </c>
      <c r="N7" s="1" t="str">
        <f t="shared" si="0"/>
        <v>case 68:sRetTemplate = "boneclaw001"; // Boneclaw || FQ: Rare || 16 CR 10 HD</v>
      </c>
      <c r="O7" s="17"/>
    </row>
    <row r="8" spans="1:23" s="7" customFormat="1" ht="14.1" customHeight="1">
      <c r="A8" s="47" t="s">
        <v>1594</v>
      </c>
      <c r="B8" s="1">
        <f t="shared" si="1"/>
        <v>69</v>
      </c>
      <c r="C8" s="1" t="s">
        <v>1593</v>
      </c>
      <c r="D8" s="1" t="s">
        <v>1201</v>
      </c>
      <c r="E8" s="1" t="s">
        <v>1595</v>
      </c>
      <c r="F8" s="1" t="s">
        <v>1200</v>
      </c>
      <c r="G8" s="1" t="s">
        <v>1599</v>
      </c>
      <c r="H8" s="1" t="s">
        <v>20</v>
      </c>
      <c r="I8" s="1" t="s">
        <v>1598</v>
      </c>
      <c r="J8" s="1">
        <v>16</v>
      </c>
      <c r="K8" s="1" t="s">
        <v>1596</v>
      </c>
      <c r="L8" s="1">
        <v>10</v>
      </c>
      <c r="M8" s="1" t="s">
        <v>1597</v>
      </c>
      <c r="N8" s="1" t="str">
        <f t="shared" si="0"/>
        <v>case 69:sRetTemplate = "boneclaw001"; // Boneclaw || FQ: Rare || 16 CR 10 HD</v>
      </c>
      <c r="O8" s="16"/>
      <c r="P8" s="6"/>
      <c r="Q8" s="6"/>
      <c r="R8" s="6"/>
      <c r="S8" s="6"/>
      <c r="T8" s="6"/>
      <c r="U8" s="6"/>
      <c r="V8" s="6"/>
      <c r="W8" s="6"/>
    </row>
    <row r="9" spans="1:23" ht="14.1" customHeight="1">
      <c r="A9" s="47" t="s">
        <v>1594</v>
      </c>
      <c r="B9" s="1">
        <f t="shared" si="1"/>
        <v>70</v>
      </c>
      <c r="C9" s="1" t="s">
        <v>1593</v>
      </c>
      <c r="D9" s="1" t="s">
        <v>1203</v>
      </c>
      <c r="E9" s="1" t="s">
        <v>1595</v>
      </c>
      <c r="F9" s="1" t="s">
        <v>1202</v>
      </c>
      <c r="G9" s="1" t="s">
        <v>1599</v>
      </c>
      <c r="H9" s="1" t="s">
        <v>20</v>
      </c>
      <c r="I9" s="1" t="s">
        <v>1598</v>
      </c>
      <c r="J9" s="1">
        <v>22</v>
      </c>
      <c r="K9" s="1" t="s">
        <v>1596</v>
      </c>
      <c r="L9" s="1">
        <v>17</v>
      </c>
      <c r="M9" s="1" t="s">
        <v>1597</v>
      </c>
      <c r="N9" s="1" t="str">
        <f t="shared" si="0"/>
        <v>case 70:sRetTemplate = "boneyard001"; // Boneyard || FQ: Rare || 22 CR 17 HD</v>
      </c>
      <c r="O9" s="17"/>
    </row>
    <row r="10" spans="1:23" ht="14.1" customHeight="1">
      <c r="A10" s="47" t="s">
        <v>1594</v>
      </c>
      <c r="B10" s="1">
        <f t="shared" si="1"/>
        <v>71</v>
      </c>
      <c r="C10" s="1" t="s">
        <v>1593</v>
      </c>
      <c r="D10" s="1" t="s">
        <v>1203</v>
      </c>
      <c r="E10" s="1" t="s">
        <v>1595</v>
      </c>
      <c r="F10" s="1" t="s">
        <v>1202</v>
      </c>
      <c r="G10" s="1" t="s">
        <v>1599</v>
      </c>
      <c r="H10" s="1" t="s">
        <v>20</v>
      </c>
      <c r="I10" s="1" t="s">
        <v>1598</v>
      </c>
      <c r="J10" s="1">
        <v>22</v>
      </c>
      <c r="K10" s="1" t="s">
        <v>1596</v>
      </c>
      <c r="L10" s="1">
        <v>17</v>
      </c>
      <c r="M10" s="1" t="s">
        <v>1597</v>
      </c>
      <c r="N10" s="1" t="str">
        <f t="shared" si="0"/>
        <v>case 71:sRetTemplate = "boneyard001"; // Boneyard || FQ: Rare || 22 CR 17 HD</v>
      </c>
      <c r="O10" s="17"/>
    </row>
    <row r="11" spans="1:23" ht="14.1" customHeight="1">
      <c r="A11" s="47" t="s">
        <v>1594</v>
      </c>
      <c r="B11" s="1">
        <f t="shared" si="1"/>
        <v>72</v>
      </c>
      <c r="C11" s="1" t="s">
        <v>1593</v>
      </c>
      <c r="D11" s="1" t="s">
        <v>1205</v>
      </c>
      <c r="E11" s="1" t="s">
        <v>1595</v>
      </c>
      <c r="F11" s="1" t="s">
        <v>1204</v>
      </c>
      <c r="G11" s="1" t="s">
        <v>1599</v>
      </c>
      <c r="H11" s="1" t="s">
        <v>20</v>
      </c>
      <c r="I11" s="1" t="s">
        <v>1598</v>
      </c>
      <c r="J11" s="1">
        <v>55</v>
      </c>
      <c r="K11" s="1" t="s">
        <v>1596</v>
      </c>
      <c r="L11" s="1">
        <v>50</v>
      </c>
      <c r="M11" s="1" t="s">
        <v>1597</v>
      </c>
      <c r="N11" s="1" t="str">
        <f t="shared" si="0"/>
        <v>case 72:sRetTemplate = "boneyard002"; // Boneyard, Evolved Greater || FQ: Rare || 55 CR 50 HD</v>
      </c>
      <c r="O11" s="17"/>
    </row>
    <row r="12" spans="1:23" ht="14.1" customHeight="1">
      <c r="A12" s="47" t="s">
        <v>1594</v>
      </c>
      <c r="B12" s="1">
        <f t="shared" si="1"/>
        <v>73</v>
      </c>
      <c r="C12" s="1" t="s">
        <v>1593</v>
      </c>
      <c r="D12" s="1" t="s">
        <v>1205</v>
      </c>
      <c r="E12" s="1" t="s">
        <v>1595</v>
      </c>
      <c r="F12" s="1" t="s">
        <v>1204</v>
      </c>
      <c r="G12" s="1" t="s">
        <v>1599</v>
      </c>
      <c r="H12" s="1" t="s">
        <v>20</v>
      </c>
      <c r="I12" s="1" t="s">
        <v>1598</v>
      </c>
      <c r="J12" s="1">
        <v>55</v>
      </c>
      <c r="K12" s="1" t="s">
        <v>1596</v>
      </c>
      <c r="L12" s="1">
        <v>50</v>
      </c>
      <c r="M12" s="1" t="s">
        <v>1597</v>
      </c>
      <c r="N12" s="1" t="str">
        <f t="shared" si="0"/>
        <v>case 73:sRetTemplate = "boneyard002"; // Boneyard, Evolved Greater || FQ: Rare || 55 CR 50 HD</v>
      </c>
      <c r="O12" s="17"/>
    </row>
    <row r="13" spans="1:23" ht="14.1" customHeight="1">
      <c r="A13" s="47" t="s">
        <v>1594</v>
      </c>
      <c r="B13" s="1">
        <f t="shared" si="1"/>
        <v>74</v>
      </c>
      <c r="C13" s="1" t="s">
        <v>1593</v>
      </c>
      <c r="D13" s="1" t="s">
        <v>113</v>
      </c>
      <c r="E13" s="1" t="s">
        <v>1595</v>
      </c>
      <c r="F13" s="1" t="s">
        <v>112</v>
      </c>
      <c r="G13" s="1" t="s">
        <v>1599</v>
      </c>
      <c r="H13" s="1" t="s">
        <v>72</v>
      </c>
      <c r="I13" s="1" t="s">
        <v>1598</v>
      </c>
      <c r="J13" s="1">
        <v>11</v>
      </c>
      <c r="K13" s="1" t="s">
        <v>1596</v>
      </c>
      <c r="L13" s="1">
        <v>10</v>
      </c>
      <c r="M13" s="1" t="s">
        <v>1597</v>
      </c>
      <c r="N13" s="1" t="str">
        <f t="shared" si="0"/>
        <v>case 74:sRetTemplate = "cinderspawn001"; // Cinderspawn || FQ: Very Rare || 11 CR 10 HD</v>
      </c>
      <c r="O13" s="17"/>
    </row>
    <row r="14" spans="1:23" ht="14.1" customHeight="1">
      <c r="A14" s="47" t="s">
        <v>1594</v>
      </c>
      <c r="B14" s="1">
        <f t="shared" si="1"/>
        <v>75</v>
      </c>
      <c r="C14" s="1" t="s">
        <v>1593</v>
      </c>
      <c r="D14" s="1" t="s">
        <v>150</v>
      </c>
      <c r="E14" s="1" t="s">
        <v>1595</v>
      </c>
      <c r="F14" s="1" t="s">
        <v>149</v>
      </c>
      <c r="G14" s="1" t="s">
        <v>1599</v>
      </c>
      <c r="H14" s="1" t="s">
        <v>72</v>
      </c>
      <c r="I14" s="1" t="s">
        <v>1598</v>
      </c>
      <c r="J14" s="1">
        <v>23</v>
      </c>
      <c r="K14" s="1" t="s">
        <v>1596</v>
      </c>
      <c r="L14" s="1">
        <v>17</v>
      </c>
      <c r="M14" s="1" t="s">
        <v>1597</v>
      </c>
      <c r="N14" s="1" t="str">
        <f t="shared" si="0"/>
        <v>case 75:sRetTemplate = "dreamvestige001"; // Dream Vestige || FQ: Very Rare || 23 CR 17 HD</v>
      </c>
      <c r="O14" s="17"/>
    </row>
    <row r="15" spans="1:23" ht="14.1" customHeight="1">
      <c r="A15" s="47" t="s">
        <v>1594</v>
      </c>
      <c r="B15" s="1">
        <f t="shared" si="1"/>
        <v>76</v>
      </c>
      <c r="C15" s="1" t="s">
        <v>1593</v>
      </c>
      <c r="D15" s="1" t="s">
        <v>136</v>
      </c>
      <c r="E15" s="1" t="s">
        <v>1595</v>
      </c>
      <c r="F15" s="1" t="s">
        <v>135</v>
      </c>
      <c r="G15" s="1" t="s">
        <v>1599</v>
      </c>
      <c r="H15" s="1" t="s">
        <v>72</v>
      </c>
      <c r="I15" s="1" t="s">
        <v>1598</v>
      </c>
      <c r="J15" s="1">
        <v>17</v>
      </c>
      <c r="K15" s="1" t="s">
        <v>1596</v>
      </c>
      <c r="L15" s="1">
        <v>20</v>
      </c>
      <c r="M15" s="1" t="s">
        <v>1597</v>
      </c>
      <c r="N15" s="1" t="str">
        <f t="shared" si="0"/>
        <v>case 76:sRetTemplate = "hulkcorpse001"; // Hulking Corpse || FQ: Very Rare || 17 CR 20 HD</v>
      </c>
      <c r="O15" s="17"/>
    </row>
    <row r="16" spans="1:23" ht="14.1" customHeight="1">
      <c r="A16" s="47" t="s">
        <v>1594</v>
      </c>
      <c r="B16" s="1">
        <f t="shared" si="1"/>
        <v>77</v>
      </c>
      <c r="C16" s="1" t="s">
        <v>1593</v>
      </c>
      <c r="D16" s="1" t="s">
        <v>1221</v>
      </c>
      <c r="E16" s="1" t="s">
        <v>1595</v>
      </c>
      <c r="F16" s="1" t="s">
        <v>1220</v>
      </c>
      <c r="G16" s="1" t="s">
        <v>1599</v>
      </c>
      <c r="H16" s="1" t="s">
        <v>20</v>
      </c>
      <c r="I16" s="1" t="s">
        <v>1598</v>
      </c>
      <c r="J16" s="1">
        <v>15</v>
      </c>
      <c r="K16" s="1" t="s">
        <v>1596</v>
      </c>
      <c r="L16" s="1">
        <v>11</v>
      </c>
      <c r="M16" s="1" t="s">
        <v>1597</v>
      </c>
      <c r="N16" s="1" t="str">
        <f t="shared" si="0"/>
        <v>case 77:sRetTemplate = "krag_fire001"; // Krag, Fire || FQ: Rare || 15 CR 11 HD</v>
      </c>
      <c r="O16" s="17"/>
    </row>
    <row r="17" spans="1:15" ht="14.1" customHeight="1">
      <c r="A17" s="47" t="s">
        <v>1594</v>
      </c>
      <c r="B17" s="1">
        <f t="shared" si="1"/>
        <v>78</v>
      </c>
      <c r="C17" s="1" t="s">
        <v>1593</v>
      </c>
      <c r="D17" s="1" t="s">
        <v>1221</v>
      </c>
      <c r="E17" s="1" t="s">
        <v>1595</v>
      </c>
      <c r="F17" s="1" t="s">
        <v>1220</v>
      </c>
      <c r="G17" s="1" t="s">
        <v>1599</v>
      </c>
      <c r="H17" s="1" t="s">
        <v>20</v>
      </c>
      <c r="I17" s="1" t="s">
        <v>1598</v>
      </c>
      <c r="J17" s="1">
        <v>15</v>
      </c>
      <c r="K17" s="1" t="s">
        <v>1596</v>
      </c>
      <c r="L17" s="1">
        <v>11</v>
      </c>
      <c r="M17" s="1" t="s">
        <v>1597</v>
      </c>
      <c r="N17" s="1" t="str">
        <f t="shared" si="0"/>
        <v>case 78:sRetTemplate = "krag_fire001"; // Krag, Fire || FQ: Rare || 15 CR 11 HD</v>
      </c>
      <c r="O17" s="17"/>
    </row>
    <row r="18" spans="1:15" ht="14.1" customHeight="1">
      <c r="A18" s="47" t="s">
        <v>1594</v>
      </c>
      <c r="B18" s="1">
        <f t="shared" si="1"/>
        <v>79</v>
      </c>
      <c r="C18" s="1" t="s">
        <v>1593</v>
      </c>
      <c r="D18" s="1" t="s">
        <v>1245</v>
      </c>
      <c r="E18" s="1" t="s">
        <v>1595</v>
      </c>
      <c r="F18" s="1" t="s">
        <v>1244</v>
      </c>
      <c r="G18" s="1" t="s">
        <v>1599</v>
      </c>
      <c r="H18" s="1" t="s">
        <v>72</v>
      </c>
      <c r="I18" s="1" t="s">
        <v>1598</v>
      </c>
      <c r="J18" s="1">
        <v>20</v>
      </c>
      <c r="K18" s="1" t="s">
        <v>1596</v>
      </c>
      <c r="L18" s="1">
        <v>18</v>
      </c>
      <c r="M18" s="1" t="s">
        <v>1597</v>
      </c>
      <c r="N18" s="1" t="str">
        <f t="shared" si="0"/>
        <v>case 79:sRetTemplate = "slaughterwight01"; // Slaughter Wight || FQ: Very Rare || 20 CR 18 HD</v>
      </c>
      <c r="O18" s="17"/>
    </row>
    <row r="19" spans="1:15" ht="14.1" customHeight="1">
      <c r="A19" s="47" t="s">
        <v>1594</v>
      </c>
      <c r="B19" s="1">
        <f t="shared" si="1"/>
        <v>80</v>
      </c>
      <c r="C19" s="1" t="s">
        <v>1593</v>
      </c>
      <c r="D19" s="1" t="s">
        <v>1247</v>
      </c>
      <c r="E19" s="1" t="s">
        <v>1595</v>
      </c>
      <c r="F19" s="1" t="s">
        <v>1246</v>
      </c>
      <c r="G19" s="1" t="s">
        <v>1599</v>
      </c>
      <c r="H19" s="1" t="s">
        <v>72</v>
      </c>
      <c r="I19" s="1" t="s">
        <v>1598</v>
      </c>
      <c r="J19" s="1">
        <v>37</v>
      </c>
      <c r="K19" s="1" t="s">
        <v>1596</v>
      </c>
      <c r="L19" s="1">
        <v>16</v>
      </c>
      <c r="M19" s="1" t="s">
        <v>1597</v>
      </c>
      <c r="N19" s="1" t="str">
        <f t="shared" si="0"/>
        <v>case 80:sRetTemplate = "tliz001"; // T'liz || FQ: Very Rare || 37 CR 16 HD</v>
      </c>
      <c r="O19" s="17"/>
    </row>
    <row r="20" spans="1:15" ht="14.1" customHeight="1">
      <c r="A20" s="47" t="s">
        <v>1594</v>
      </c>
      <c r="B20" s="1">
        <f t="shared" si="1"/>
        <v>81</v>
      </c>
      <c r="C20" s="1" t="s">
        <v>1593</v>
      </c>
      <c r="D20" s="1" t="s">
        <v>1259</v>
      </c>
      <c r="E20" s="1" t="s">
        <v>1595</v>
      </c>
      <c r="F20" s="1" t="s">
        <v>1258</v>
      </c>
      <c r="G20" s="1" t="s">
        <v>1599</v>
      </c>
      <c r="H20" s="1" t="s">
        <v>20</v>
      </c>
      <c r="I20" s="1" t="s">
        <v>1598</v>
      </c>
      <c r="J20" s="1">
        <v>36</v>
      </c>
      <c r="K20" s="1" t="s">
        <v>1596</v>
      </c>
      <c r="L20" s="1">
        <v>25</v>
      </c>
      <c r="M20" s="1" t="s">
        <v>1597</v>
      </c>
      <c r="N20" s="1" t="str">
        <f t="shared" si="0"/>
        <v>case 81:sRetTemplate = "ar_visage003"; // Visage, Evolved Greater || FQ: Rare || 36 CR 25 HD</v>
      </c>
      <c r="O20" s="17"/>
    </row>
    <row r="21" spans="1:15" ht="14.1" customHeight="1">
      <c r="A21" s="47" t="s">
        <v>1594</v>
      </c>
      <c r="B21" s="1">
        <f t="shared" si="1"/>
        <v>82</v>
      </c>
      <c r="C21" s="1" t="s">
        <v>1593</v>
      </c>
      <c r="D21" s="1" t="s">
        <v>1259</v>
      </c>
      <c r="E21" s="1" t="s">
        <v>1595</v>
      </c>
      <c r="F21" s="1" t="s">
        <v>1258</v>
      </c>
      <c r="G21" s="1" t="s">
        <v>1599</v>
      </c>
      <c r="H21" s="1" t="s">
        <v>20</v>
      </c>
      <c r="I21" s="1" t="s">
        <v>1598</v>
      </c>
      <c r="J21" s="1">
        <v>36</v>
      </c>
      <c r="K21" s="1" t="s">
        <v>1596</v>
      </c>
      <c r="L21" s="1">
        <v>25</v>
      </c>
      <c r="M21" s="1" t="s">
        <v>1597</v>
      </c>
      <c r="N21" s="1" t="str">
        <f t="shared" si="0"/>
        <v>case 82:sRetTemplate = "ar_visage003"; // Visage, Evolved Greater || FQ: Rare || 36 CR 25 HD</v>
      </c>
      <c r="O21" s="17"/>
    </row>
    <row r="22" spans="1:15" ht="14.1" customHeight="1">
      <c r="A22" s="47" t="s">
        <v>1594</v>
      </c>
      <c r="B22" s="1">
        <f t="shared" si="1"/>
        <v>83</v>
      </c>
      <c r="C22" s="1" t="s">
        <v>1593</v>
      </c>
      <c r="D22" s="1" t="s">
        <v>148</v>
      </c>
      <c r="E22" s="1" t="s">
        <v>1595</v>
      </c>
      <c r="F22" s="1" t="s">
        <v>147</v>
      </c>
      <c r="G22" s="1" t="s">
        <v>1599</v>
      </c>
      <c r="H22" s="1" t="s">
        <v>72</v>
      </c>
      <c r="I22" s="1" t="s">
        <v>1598</v>
      </c>
      <c r="J22" s="1">
        <v>23</v>
      </c>
      <c r="K22" s="1" t="s">
        <v>1596</v>
      </c>
      <c r="L22" s="1">
        <v>16</v>
      </c>
      <c r="M22" s="1" t="s">
        <v>1597</v>
      </c>
      <c r="N22" s="1" t="str">
        <f t="shared" si="0"/>
        <v>case 83:sRetTemplate = "ar_wraith002"; // Wraith, Dread || FQ: Very Rare || 23 CR 16 HD</v>
      </c>
      <c r="O22" s="17"/>
    </row>
    <row r="23" spans="1:15" ht="14.1" customHeight="1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</row>
  </sheetData>
  <sortState ref="A2:N22">
    <sortCondition ref="F1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E207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sqref="A1:XFD1"/>
    </sheetView>
  </sheetViews>
  <sheetFormatPr defaultColWidth="29.85546875" defaultRowHeight="15" customHeight="1"/>
  <cols>
    <col min="1" max="1" width="18" customWidth="1"/>
    <col min="2" max="2" width="31.85546875" customWidth="1"/>
    <col min="3" max="3" width="17.7109375" customWidth="1"/>
    <col min="4" max="4" width="8.7109375" customWidth="1"/>
    <col min="5" max="5" width="9.5703125" customWidth="1"/>
  </cols>
  <sheetData>
    <row r="1" spans="1:5" ht="12.75">
      <c r="A1" s="5" t="s">
        <v>1</v>
      </c>
      <c r="B1" s="5" t="s">
        <v>0</v>
      </c>
      <c r="C1" s="5" t="s">
        <v>5</v>
      </c>
      <c r="D1" s="5" t="s">
        <v>7</v>
      </c>
      <c r="E1" s="5" t="s">
        <v>9</v>
      </c>
    </row>
    <row r="2" spans="1:5" ht="12.75">
      <c r="A2" s="1" t="s">
        <v>351</v>
      </c>
      <c r="B2" s="1" t="s">
        <v>350</v>
      </c>
      <c r="C2" s="1" t="s">
        <v>72</v>
      </c>
      <c r="D2" s="1">
        <v>78</v>
      </c>
      <c r="E2" s="1">
        <v>60</v>
      </c>
    </row>
    <row r="3" spans="1:5" ht="12.75">
      <c r="A3" s="1" t="s">
        <v>1136</v>
      </c>
      <c r="B3" s="1" t="s">
        <v>1135</v>
      </c>
      <c r="C3" s="1" t="s">
        <v>72</v>
      </c>
      <c r="D3" s="1">
        <v>52</v>
      </c>
      <c r="E3" s="1">
        <v>60</v>
      </c>
    </row>
    <row r="4" spans="1:5" ht="12.75">
      <c r="A4" s="1" t="s">
        <v>375</v>
      </c>
      <c r="B4" s="1" t="s">
        <v>374</v>
      </c>
      <c r="C4" s="1" t="s">
        <v>72</v>
      </c>
      <c r="D4" s="1">
        <v>121</v>
      </c>
      <c r="E4" s="1">
        <v>60</v>
      </c>
    </row>
    <row r="5" spans="1:5" ht="12.75">
      <c r="A5" s="1" t="s">
        <v>377</v>
      </c>
      <c r="B5" s="1" t="s">
        <v>376</v>
      </c>
      <c r="C5" s="1" t="s">
        <v>72</v>
      </c>
      <c r="D5" s="1">
        <v>177</v>
      </c>
      <c r="E5" s="1">
        <v>60</v>
      </c>
    </row>
    <row r="6" spans="1:5" ht="12.75">
      <c r="A6" s="1" t="s">
        <v>379</v>
      </c>
      <c r="B6" s="1" t="s">
        <v>378</v>
      </c>
      <c r="C6" s="1" t="s">
        <v>72</v>
      </c>
      <c r="D6" s="1">
        <v>139</v>
      </c>
      <c r="E6" s="1">
        <v>60</v>
      </c>
    </row>
    <row r="7" spans="1:5" ht="12.75">
      <c r="A7" s="1" t="s">
        <v>500</v>
      </c>
      <c r="B7" s="1" t="s">
        <v>499</v>
      </c>
      <c r="C7" s="1" t="s">
        <v>222</v>
      </c>
      <c r="D7" s="1">
        <v>109</v>
      </c>
      <c r="E7" s="1">
        <v>60</v>
      </c>
    </row>
    <row r="8" spans="1:5" ht="12.75">
      <c r="A8" s="1" t="s">
        <v>1052</v>
      </c>
      <c r="B8" s="1" t="s">
        <v>1051</v>
      </c>
      <c r="C8" s="1" t="s">
        <v>72</v>
      </c>
      <c r="D8" s="1">
        <v>45</v>
      </c>
      <c r="E8" s="1">
        <v>50</v>
      </c>
    </row>
    <row r="9" spans="1:5" ht="12.75">
      <c r="A9" s="1" t="s">
        <v>995</v>
      </c>
      <c r="B9" s="1" t="s">
        <v>994</v>
      </c>
      <c r="C9" s="1" t="s">
        <v>20</v>
      </c>
      <c r="D9" s="1">
        <v>34</v>
      </c>
      <c r="E9" s="1">
        <v>36</v>
      </c>
    </row>
    <row r="10" spans="1:5" ht="12.75">
      <c r="A10" s="1" t="s">
        <v>166</v>
      </c>
      <c r="B10" s="1" t="s">
        <v>165</v>
      </c>
      <c r="C10" s="1" t="s">
        <v>72</v>
      </c>
      <c r="D10" s="1">
        <v>37</v>
      </c>
      <c r="E10" s="1">
        <v>34</v>
      </c>
    </row>
    <row r="11" spans="1:5" ht="12.75">
      <c r="A11" s="1" t="s">
        <v>1070</v>
      </c>
      <c r="B11" s="1" t="s">
        <v>1069</v>
      </c>
      <c r="C11" s="1" t="s">
        <v>72</v>
      </c>
      <c r="D11" s="1">
        <v>29</v>
      </c>
      <c r="E11" s="1">
        <v>30</v>
      </c>
    </row>
    <row r="12" spans="1:5" ht="12.75">
      <c r="A12" s="1" t="s">
        <v>160</v>
      </c>
      <c r="B12" s="1" t="s">
        <v>159</v>
      </c>
      <c r="C12" s="1" t="s">
        <v>72</v>
      </c>
      <c r="D12" s="1">
        <v>32</v>
      </c>
      <c r="E12" s="1">
        <v>30</v>
      </c>
    </row>
    <row r="13" spans="1:5" ht="12.75">
      <c r="A13" s="1" t="s">
        <v>947</v>
      </c>
      <c r="B13" s="1" t="s">
        <v>946</v>
      </c>
      <c r="C13" s="1" t="s">
        <v>72</v>
      </c>
      <c r="D13" s="1">
        <v>28</v>
      </c>
      <c r="E13" s="1">
        <v>25</v>
      </c>
    </row>
    <row r="14" spans="1:5" ht="12.75">
      <c r="A14" s="1" t="s">
        <v>250</v>
      </c>
      <c r="B14" s="1" t="s">
        <v>249</v>
      </c>
      <c r="C14" s="1" t="s">
        <v>72</v>
      </c>
      <c r="D14" s="1">
        <v>23</v>
      </c>
      <c r="E14" s="1">
        <v>25</v>
      </c>
    </row>
    <row r="15" spans="1:5" ht="12.75">
      <c r="A15" s="1" t="s">
        <v>242</v>
      </c>
      <c r="B15" s="1" t="s">
        <v>241</v>
      </c>
      <c r="C15" s="1" t="s">
        <v>72</v>
      </c>
      <c r="D15" s="1">
        <v>19</v>
      </c>
      <c r="E15" s="1">
        <v>25</v>
      </c>
    </row>
    <row r="16" spans="1:5" ht="12.75">
      <c r="A16" s="1" t="s">
        <v>498</v>
      </c>
      <c r="B16" s="1" t="s">
        <v>497</v>
      </c>
      <c r="C16" s="1" t="s">
        <v>20</v>
      </c>
      <c r="D16" s="1">
        <v>37</v>
      </c>
      <c r="E16" s="1">
        <v>24</v>
      </c>
    </row>
    <row r="17" spans="1:5" ht="12.75">
      <c r="A17" s="1" t="s">
        <v>581</v>
      </c>
      <c r="B17" s="1" t="s">
        <v>580</v>
      </c>
      <c r="C17" s="1" t="s">
        <v>20</v>
      </c>
      <c r="D17" s="1">
        <v>36</v>
      </c>
      <c r="E17" s="1">
        <v>24</v>
      </c>
    </row>
    <row r="18" spans="1:5" ht="12.75">
      <c r="A18" s="1" t="s">
        <v>547</v>
      </c>
      <c r="B18" s="1" t="s">
        <v>546</v>
      </c>
      <c r="C18" s="1" t="s">
        <v>20</v>
      </c>
      <c r="D18" s="1">
        <v>19</v>
      </c>
      <c r="E18" s="1">
        <v>24</v>
      </c>
    </row>
    <row r="19" spans="1:5" ht="12.75">
      <c r="A19" s="1" t="s">
        <v>1062</v>
      </c>
      <c r="B19" s="1" t="s">
        <v>1061</v>
      </c>
      <c r="C19" s="1" t="s">
        <v>72</v>
      </c>
      <c r="D19" s="1">
        <v>23</v>
      </c>
      <c r="E19" s="1">
        <v>24</v>
      </c>
    </row>
    <row r="20" spans="1:5" ht="12.75">
      <c r="A20" s="1" t="s">
        <v>1066</v>
      </c>
      <c r="B20" s="1" t="s">
        <v>1065</v>
      </c>
      <c r="C20" s="1" t="s">
        <v>72</v>
      </c>
      <c r="D20" s="1">
        <v>27</v>
      </c>
      <c r="E20" s="1">
        <v>24</v>
      </c>
    </row>
    <row r="21" spans="1:5" ht="12.75">
      <c r="A21" s="1" t="s">
        <v>1284</v>
      </c>
      <c r="B21" s="1" t="s">
        <v>1283</v>
      </c>
      <c r="C21" s="1" t="s">
        <v>72</v>
      </c>
      <c r="D21" s="1">
        <v>28</v>
      </c>
      <c r="E21" s="1">
        <v>24</v>
      </c>
    </row>
    <row r="22" spans="1:5" ht="12.75">
      <c r="A22" s="1" t="s">
        <v>1288</v>
      </c>
      <c r="B22" s="1" t="s">
        <v>1287</v>
      </c>
      <c r="C22" s="1" t="s">
        <v>72</v>
      </c>
      <c r="D22" s="1">
        <v>27</v>
      </c>
      <c r="E22" s="1">
        <v>22</v>
      </c>
    </row>
    <row r="23" spans="1:5" ht="12.75">
      <c r="A23" s="1" t="s">
        <v>453</v>
      </c>
      <c r="B23" s="1" t="s">
        <v>452</v>
      </c>
      <c r="C23" s="1" t="s">
        <v>72</v>
      </c>
      <c r="D23" s="1">
        <v>19</v>
      </c>
      <c r="E23" s="1">
        <v>22</v>
      </c>
    </row>
    <row r="24" spans="1:5" ht="12.75">
      <c r="A24" s="1" t="s">
        <v>496</v>
      </c>
      <c r="B24" s="1" t="s">
        <v>495</v>
      </c>
      <c r="C24" s="1" t="s">
        <v>20</v>
      </c>
      <c r="D24" s="1">
        <v>33</v>
      </c>
      <c r="E24" s="1">
        <v>21</v>
      </c>
    </row>
    <row r="25" spans="1:5" ht="12.75">
      <c r="A25" s="1" t="s">
        <v>579</v>
      </c>
      <c r="B25" s="1" t="s">
        <v>578</v>
      </c>
      <c r="C25" s="1" t="s">
        <v>20</v>
      </c>
      <c r="D25" s="1">
        <v>32</v>
      </c>
      <c r="E25" s="1">
        <v>21</v>
      </c>
    </row>
    <row r="26" spans="1:5" ht="12.75">
      <c r="A26" s="1" t="s">
        <v>545</v>
      </c>
      <c r="B26" s="1" t="s">
        <v>544</v>
      </c>
      <c r="C26" s="1" t="s">
        <v>20</v>
      </c>
      <c r="D26" s="1">
        <v>17</v>
      </c>
      <c r="E26" s="1">
        <v>21</v>
      </c>
    </row>
    <row r="27" spans="1:5" ht="12.75">
      <c r="A27" s="1" t="s">
        <v>1296</v>
      </c>
      <c r="B27" s="1" t="s">
        <v>1295</v>
      </c>
      <c r="C27" s="1" t="s">
        <v>72</v>
      </c>
      <c r="D27" s="1">
        <v>22</v>
      </c>
      <c r="E27" s="1">
        <v>21</v>
      </c>
    </row>
    <row r="28" spans="1:5" ht="12.75">
      <c r="A28" s="1" t="s">
        <v>1074</v>
      </c>
      <c r="B28" s="1" t="s">
        <v>1073</v>
      </c>
      <c r="C28" s="1" t="s">
        <v>72</v>
      </c>
      <c r="D28" s="1">
        <v>20</v>
      </c>
      <c r="E28" s="1">
        <v>20</v>
      </c>
    </row>
    <row r="29" spans="1:5" ht="12.75">
      <c r="A29" s="1" t="s">
        <v>1292</v>
      </c>
      <c r="B29" s="1" t="s">
        <v>1291</v>
      </c>
      <c r="C29" s="1" t="s">
        <v>72</v>
      </c>
      <c r="D29" s="1">
        <v>19</v>
      </c>
      <c r="E29" s="1">
        <v>20</v>
      </c>
    </row>
    <row r="30" spans="1:5" ht="12.75">
      <c r="A30" s="1" t="s">
        <v>1588</v>
      </c>
      <c r="B30" s="1" t="s">
        <v>1587</v>
      </c>
      <c r="C30" s="1" t="s">
        <v>72</v>
      </c>
      <c r="D30" s="1">
        <v>23</v>
      </c>
      <c r="E30" s="1">
        <v>20</v>
      </c>
    </row>
    <row r="31" spans="1:5" ht="12.75">
      <c r="A31" s="1" t="s">
        <v>776</v>
      </c>
      <c r="B31" s="1" t="s">
        <v>775</v>
      </c>
      <c r="C31" s="1" t="s">
        <v>72</v>
      </c>
      <c r="D31" s="1">
        <v>17</v>
      </c>
      <c r="E31" s="1">
        <v>20</v>
      </c>
    </row>
    <row r="32" spans="1:5" ht="12.75">
      <c r="A32" s="1" t="s">
        <v>246</v>
      </c>
      <c r="B32" s="1" t="s">
        <v>245</v>
      </c>
      <c r="C32" s="1" t="s">
        <v>72</v>
      </c>
      <c r="D32" s="1">
        <v>16</v>
      </c>
      <c r="E32" s="1">
        <v>20</v>
      </c>
    </row>
    <row r="33" spans="1:5" ht="12.75">
      <c r="A33" s="1" t="s">
        <v>253</v>
      </c>
      <c r="B33" s="1" t="s">
        <v>252</v>
      </c>
      <c r="C33" s="1" t="s">
        <v>72</v>
      </c>
      <c r="D33" s="1">
        <v>16</v>
      </c>
      <c r="E33" s="1">
        <v>20</v>
      </c>
    </row>
    <row r="34" spans="1:5" ht="12.75">
      <c r="A34" s="1" t="s">
        <v>423</v>
      </c>
      <c r="B34" s="1" t="s">
        <v>422</v>
      </c>
      <c r="C34" s="1" t="s">
        <v>72</v>
      </c>
      <c r="D34" s="1">
        <v>21</v>
      </c>
      <c r="E34" s="1">
        <v>20</v>
      </c>
    </row>
    <row r="35" spans="1:5" ht="12.75">
      <c r="A35" s="1" t="s">
        <v>370</v>
      </c>
      <c r="B35" s="1" t="s">
        <v>369</v>
      </c>
      <c r="C35" s="1" t="s">
        <v>20</v>
      </c>
      <c r="D35" s="1">
        <v>19</v>
      </c>
      <c r="E35" s="1">
        <v>18</v>
      </c>
    </row>
    <row r="36" spans="1:5" ht="12.75">
      <c r="A36" s="1" t="s">
        <v>1058</v>
      </c>
      <c r="B36" s="1" t="s">
        <v>1057</v>
      </c>
      <c r="C36" s="1" t="s">
        <v>72</v>
      </c>
      <c r="D36" s="1">
        <v>21</v>
      </c>
      <c r="E36" s="1">
        <v>18</v>
      </c>
    </row>
    <row r="37" spans="1:5" ht="12.75">
      <c r="A37" s="1" t="s">
        <v>1078</v>
      </c>
      <c r="B37" s="1" t="s">
        <v>1077</v>
      </c>
      <c r="C37" s="1" t="s">
        <v>72</v>
      </c>
      <c r="D37" s="1">
        <v>21</v>
      </c>
      <c r="E37" s="1">
        <v>18</v>
      </c>
    </row>
    <row r="38" spans="1:5" ht="12.75">
      <c r="A38" s="1" t="s">
        <v>1282</v>
      </c>
      <c r="B38" s="1" t="s">
        <v>1281</v>
      </c>
      <c r="C38" s="1" t="s">
        <v>72</v>
      </c>
      <c r="D38" s="1">
        <v>19</v>
      </c>
      <c r="E38" s="1">
        <v>18</v>
      </c>
    </row>
    <row r="39" spans="1:5" ht="12.75">
      <c r="A39" s="1" t="s">
        <v>841</v>
      </c>
      <c r="B39" s="1" t="s">
        <v>840</v>
      </c>
      <c r="C39" s="1" t="s">
        <v>61</v>
      </c>
      <c r="D39" s="1">
        <v>17</v>
      </c>
      <c r="E39" s="1">
        <v>17</v>
      </c>
    </row>
    <row r="40" spans="1:5" ht="12.75">
      <c r="A40" s="1" t="s">
        <v>291</v>
      </c>
      <c r="B40" s="1" t="s">
        <v>290</v>
      </c>
      <c r="C40" s="1" t="s">
        <v>72</v>
      </c>
      <c r="D40" s="1">
        <v>22</v>
      </c>
      <c r="E40" s="1">
        <v>17</v>
      </c>
    </row>
    <row r="41" spans="1:5" ht="12.75">
      <c r="A41" s="1" t="s">
        <v>1020</v>
      </c>
      <c r="B41" s="1" t="s">
        <v>1019</v>
      </c>
      <c r="C41" s="1" t="s">
        <v>61</v>
      </c>
      <c r="D41" s="1">
        <v>16</v>
      </c>
      <c r="E41" s="1">
        <v>16</v>
      </c>
    </row>
    <row r="42" spans="1:5" ht="12.75">
      <c r="A42" s="1" t="s">
        <v>163</v>
      </c>
      <c r="B42" s="1" t="s">
        <v>162</v>
      </c>
      <c r="C42" s="1" t="s">
        <v>20</v>
      </c>
      <c r="D42" s="1">
        <v>18</v>
      </c>
      <c r="E42" s="1">
        <v>16</v>
      </c>
    </row>
    <row r="43" spans="1:5" ht="12.75">
      <c r="A43" s="1" t="s">
        <v>494</v>
      </c>
      <c r="B43" s="1" t="s">
        <v>493</v>
      </c>
      <c r="C43" s="1" t="s">
        <v>20</v>
      </c>
      <c r="D43" s="1">
        <v>25</v>
      </c>
      <c r="E43" s="1">
        <v>16</v>
      </c>
    </row>
    <row r="44" spans="1:5" ht="12.75">
      <c r="A44" s="1" t="s">
        <v>577</v>
      </c>
      <c r="B44" s="1" t="s">
        <v>576</v>
      </c>
      <c r="C44" s="1" t="s">
        <v>20</v>
      </c>
      <c r="D44" s="1">
        <v>24</v>
      </c>
      <c r="E44" s="1">
        <v>16</v>
      </c>
    </row>
    <row r="45" spans="1:5" ht="12.75">
      <c r="A45" s="1" t="s">
        <v>543</v>
      </c>
      <c r="B45" s="1" t="s">
        <v>542</v>
      </c>
      <c r="C45" s="1" t="s">
        <v>20</v>
      </c>
      <c r="D45" s="1">
        <v>14</v>
      </c>
      <c r="E45" s="1">
        <v>16</v>
      </c>
    </row>
    <row r="46" spans="1:5" ht="12.75">
      <c r="A46" s="1" t="s">
        <v>945</v>
      </c>
      <c r="B46" s="1" t="s">
        <v>944</v>
      </c>
      <c r="C46" s="1" t="s">
        <v>72</v>
      </c>
      <c r="D46" s="1">
        <v>20</v>
      </c>
      <c r="E46" s="1">
        <v>16</v>
      </c>
    </row>
    <row r="47" spans="1:5" ht="12.75">
      <c r="A47" s="1" t="s">
        <v>338</v>
      </c>
      <c r="B47" s="1" t="s">
        <v>337</v>
      </c>
      <c r="C47" s="1" t="s">
        <v>72</v>
      </c>
      <c r="D47" s="1">
        <v>21</v>
      </c>
      <c r="E47" s="1">
        <v>16</v>
      </c>
    </row>
    <row r="48" spans="1:5" ht="12.75">
      <c r="A48" s="1" t="s">
        <v>1278</v>
      </c>
      <c r="B48" s="1" t="s">
        <v>1277</v>
      </c>
      <c r="C48" s="1" t="s">
        <v>72</v>
      </c>
      <c r="D48" s="1">
        <v>17</v>
      </c>
      <c r="E48" s="1">
        <v>16</v>
      </c>
    </row>
    <row r="49" spans="1:5" ht="12.75">
      <c r="A49" s="1" t="s">
        <v>1068</v>
      </c>
      <c r="B49" s="1" t="s">
        <v>1067</v>
      </c>
      <c r="C49" s="1" t="s">
        <v>20</v>
      </c>
      <c r="D49" s="1">
        <v>17</v>
      </c>
      <c r="E49" s="1">
        <v>15</v>
      </c>
    </row>
    <row r="50" spans="1:5" ht="12.75">
      <c r="A50" s="1" t="s">
        <v>804</v>
      </c>
      <c r="B50" s="1" t="s">
        <v>803</v>
      </c>
      <c r="C50" s="1" t="s">
        <v>20</v>
      </c>
      <c r="D50" s="1">
        <v>14</v>
      </c>
      <c r="E50" s="1">
        <v>15</v>
      </c>
    </row>
    <row r="51" spans="1:5" ht="12.75">
      <c r="A51" s="1" t="s">
        <v>1102</v>
      </c>
      <c r="B51" s="1" t="s">
        <v>1101</v>
      </c>
      <c r="C51" s="1" t="s">
        <v>61</v>
      </c>
      <c r="D51" s="1">
        <v>15</v>
      </c>
      <c r="E51" s="1">
        <v>14</v>
      </c>
    </row>
    <row r="52" spans="1:5" ht="12.75">
      <c r="A52" s="1" t="s">
        <v>1356</v>
      </c>
      <c r="B52" s="1" t="s">
        <v>1355</v>
      </c>
      <c r="C52" s="1" t="s">
        <v>20</v>
      </c>
      <c r="D52" s="1">
        <v>11</v>
      </c>
      <c r="E52" s="1">
        <v>14</v>
      </c>
    </row>
    <row r="53" spans="1:5" ht="12.75">
      <c r="A53" s="1" t="s">
        <v>1082</v>
      </c>
      <c r="B53" s="1" t="s">
        <v>1081</v>
      </c>
      <c r="C53" s="1" t="s">
        <v>72</v>
      </c>
      <c r="D53" s="1">
        <v>16</v>
      </c>
      <c r="E53" s="1">
        <v>14</v>
      </c>
    </row>
    <row r="54" spans="1:5" ht="12.75">
      <c r="A54" s="1" t="s">
        <v>1294</v>
      </c>
      <c r="B54" s="1" t="s">
        <v>1293</v>
      </c>
      <c r="C54" s="1" t="s">
        <v>72</v>
      </c>
      <c r="D54" s="1">
        <v>16</v>
      </c>
      <c r="E54" s="1">
        <v>14</v>
      </c>
    </row>
    <row r="55" spans="1:5" ht="12.75">
      <c r="A55" s="1" t="s">
        <v>764</v>
      </c>
      <c r="B55" s="1" t="s">
        <v>763</v>
      </c>
      <c r="C55" s="1" t="s">
        <v>72</v>
      </c>
      <c r="D55" s="1">
        <v>15</v>
      </c>
      <c r="E55" s="1">
        <v>14</v>
      </c>
    </row>
    <row r="56" spans="1:5" ht="12.75">
      <c r="A56" s="1" t="s">
        <v>839</v>
      </c>
      <c r="B56" s="1" t="s">
        <v>838</v>
      </c>
      <c r="C56" s="1" t="s">
        <v>61</v>
      </c>
      <c r="D56" s="1">
        <v>11</v>
      </c>
      <c r="E56" s="1">
        <v>12</v>
      </c>
    </row>
    <row r="57" spans="1:5" ht="12.75">
      <c r="A57" s="1" t="s">
        <v>386</v>
      </c>
      <c r="B57" s="1" t="s">
        <v>385</v>
      </c>
      <c r="C57" s="1" t="s">
        <v>61</v>
      </c>
      <c r="D57" s="1">
        <v>13</v>
      </c>
      <c r="E57" s="1">
        <v>12</v>
      </c>
    </row>
    <row r="58" spans="1:5" ht="12.75">
      <c r="A58" s="1" t="s">
        <v>343</v>
      </c>
      <c r="B58" s="1" t="s">
        <v>342</v>
      </c>
      <c r="C58" s="1" t="s">
        <v>20</v>
      </c>
      <c r="D58" s="1">
        <v>16</v>
      </c>
      <c r="E58" s="1">
        <v>12</v>
      </c>
    </row>
    <row r="59" spans="1:5" ht="12.75">
      <c r="A59" s="1" t="s">
        <v>1060</v>
      </c>
      <c r="B59" s="1" t="s">
        <v>1059</v>
      </c>
      <c r="C59" s="1" t="s">
        <v>20</v>
      </c>
      <c r="D59" s="1">
        <v>13</v>
      </c>
      <c r="E59" s="1">
        <v>12</v>
      </c>
    </row>
    <row r="60" spans="1:5" ht="12.75">
      <c r="A60" s="1" t="s">
        <v>1064</v>
      </c>
      <c r="B60" s="1" t="s">
        <v>1063</v>
      </c>
      <c r="C60" s="1" t="s">
        <v>20</v>
      </c>
      <c r="D60" s="1">
        <v>16</v>
      </c>
      <c r="E60" s="1">
        <v>12</v>
      </c>
    </row>
    <row r="61" spans="1:5" ht="12.75">
      <c r="A61" s="1" t="s">
        <v>311</v>
      </c>
      <c r="B61" s="1" t="s">
        <v>310</v>
      </c>
      <c r="C61" s="1" t="s">
        <v>20</v>
      </c>
      <c r="D61" s="1">
        <v>10</v>
      </c>
      <c r="E61" s="1">
        <v>12</v>
      </c>
    </row>
    <row r="62" spans="1:5" ht="12.75">
      <c r="A62" s="1" t="s">
        <v>888</v>
      </c>
      <c r="B62" s="1" t="s">
        <v>887</v>
      </c>
      <c r="C62" s="1" t="s">
        <v>20</v>
      </c>
      <c r="D62" s="1">
        <v>13</v>
      </c>
      <c r="E62" s="1">
        <v>12</v>
      </c>
    </row>
    <row r="63" spans="1:5" ht="12.75">
      <c r="A63" s="1" t="s">
        <v>890</v>
      </c>
      <c r="B63" s="1" t="s">
        <v>889</v>
      </c>
      <c r="C63" s="1" t="s">
        <v>20</v>
      </c>
      <c r="D63" s="1">
        <v>14</v>
      </c>
      <c r="E63" s="1">
        <v>12</v>
      </c>
    </row>
    <row r="64" spans="1:5" ht="12.75">
      <c r="A64" s="1" t="s">
        <v>189</v>
      </c>
      <c r="B64" s="1" t="s">
        <v>188</v>
      </c>
      <c r="C64" s="1" t="s">
        <v>72</v>
      </c>
      <c r="D64" s="1">
        <v>16</v>
      </c>
      <c r="E64" s="1">
        <v>12</v>
      </c>
    </row>
    <row r="65" spans="1:5" ht="12.75">
      <c r="A65" s="1" t="s">
        <v>1286</v>
      </c>
      <c r="B65" s="1" t="s">
        <v>1285</v>
      </c>
      <c r="C65" s="1" t="s">
        <v>72</v>
      </c>
      <c r="D65" s="1">
        <v>19</v>
      </c>
      <c r="E65" s="1">
        <v>12</v>
      </c>
    </row>
    <row r="66" spans="1:5" ht="12.75">
      <c r="A66" s="1" t="s">
        <v>706</v>
      </c>
      <c r="B66" s="1" t="s">
        <v>705</v>
      </c>
      <c r="C66" s="1" t="s">
        <v>72</v>
      </c>
      <c r="D66" s="1">
        <v>11</v>
      </c>
      <c r="E66" s="1">
        <v>12</v>
      </c>
    </row>
    <row r="67" spans="1:5" ht="12.75">
      <c r="A67" s="1" t="s">
        <v>773</v>
      </c>
      <c r="B67" s="1" t="s">
        <v>772</v>
      </c>
      <c r="C67" s="1" t="s">
        <v>20</v>
      </c>
      <c r="D67" s="1">
        <v>9</v>
      </c>
      <c r="E67" s="1">
        <v>11</v>
      </c>
    </row>
    <row r="68" spans="1:5" ht="12.75">
      <c r="A68" s="1" t="s">
        <v>1280</v>
      </c>
      <c r="B68" s="1" t="s">
        <v>1279</v>
      </c>
      <c r="C68" s="1" t="s">
        <v>72</v>
      </c>
      <c r="D68" s="1">
        <v>13</v>
      </c>
      <c r="E68" s="1">
        <v>11</v>
      </c>
    </row>
    <row r="69" spans="1:5" ht="12.75">
      <c r="A69" s="1" t="s">
        <v>1290</v>
      </c>
      <c r="B69" s="1" t="s">
        <v>1289</v>
      </c>
      <c r="C69" s="1" t="s">
        <v>72</v>
      </c>
      <c r="D69" s="1">
        <v>13</v>
      </c>
      <c r="E69" s="1">
        <v>11</v>
      </c>
    </row>
    <row r="70" spans="1:5" ht="12.75">
      <c r="A70" s="1" t="s">
        <v>421</v>
      </c>
      <c r="B70" s="1" t="s">
        <v>420</v>
      </c>
      <c r="C70" s="1" t="s">
        <v>206</v>
      </c>
      <c r="D70" s="1">
        <v>12</v>
      </c>
      <c r="E70" s="1">
        <v>10</v>
      </c>
    </row>
    <row r="71" spans="1:5" ht="12.75">
      <c r="A71" s="1" t="s">
        <v>1072</v>
      </c>
      <c r="B71" s="1" t="s">
        <v>1071</v>
      </c>
      <c r="C71" s="1" t="s">
        <v>20</v>
      </c>
      <c r="D71" s="1">
        <v>11</v>
      </c>
      <c r="E71" s="1">
        <v>10</v>
      </c>
    </row>
    <row r="72" spans="1:5" ht="12.75">
      <c r="A72" s="1" t="s">
        <v>318</v>
      </c>
      <c r="B72" s="1" t="s">
        <v>317</v>
      </c>
      <c r="C72" s="1" t="s">
        <v>20</v>
      </c>
      <c r="D72" s="1">
        <v>11</v>
      </c>
      <c r="E72" s="1">
        <v>10</v>
      </c>
    </row>
    <row r="73" spans="1:5" ht="12.75">
      <c r="A73" s="1" t="s">
        <v>800</v>
      </c>
      <c r="B73" s="1" t="s">
        <v>799</v>
      </c>
      <c r="C73" s="1" t="s">
        <v>20</v>
      </c>
      <c r="D73" s="1">
        <v>6</v>
      </c>
      <c r="E73" s="1">
        <v>10</v>
      </c>
    </row>
    <row r="74" spans="1:5" ht="12.75">
      <c r="A74" s="1" t="s">
        <v>802</v>
      </c>
      <c r="B74" s="1" t="s">
        <v>801</v>
      </c>
      <c r="C74" s="1" t="s">
        <v>20</v>
      </c>
      <c r="D74" s="1">
        <v>6</v>
      </c>
      <c r="E74" s="1">
        <v>10</v>
      </c>
    </row>
    <row r="75" spans="1:5" ht="12.75">
      <c r="A75" s="1" t="s">
        <v>1537</v>
      </c>
      <c r="B75" s="1" t="s">
        <v>1536</v>
      </c>
      <c r="C75" s="1" t="s">
        <v>20</v>
      </c>
      <c r="D75" s="1">
        <v>9</v>
      </c>
      <c r="E75" s="1">
        <v>10</v>
      </c>
    </row>
    <row r="76" spans="1:5" ht="12.75">
      <c r="A76" s="1" t="s">
        <v>408</v>
      </c>
      <c r="B76" s="1" t="s">
        <v>407</v>
      </c>
      <c r="C76" s="1" t="s">
        <v>61</v>
      </c>
      <c r="D76" s="1">
        <v>11</v>
      </c>
      <c r="E76" s="1">
        <v>9</v>
      </c>
    </row>
    <row r="77" spans="1:5" ht="12.75">
      <c r="A77" s="1" t="s">
        <v>326</v>
      </c>
      <c r="B77" s="1" t="s">
        <v>325</v>
      </c>
      <c r="C77" s="1" t="s">
        <v>20</v>
      </c>
      <c r="D77" s="1">
        <v>8</v>
      </c>
      <c r="E77" s="1">
        <v>9</v>
      </c>
    </row>
    <row r="78" spans="1:5" ht="12.75">
      <c r="A78" s="1" t="s">
        <v>340</v>
      </c>
      <c r="B78" s="1" t="s">
        <v>339</v>
      </c>
      <c r="C78" s="1" t="s">
        <v>20</v>
      </c>
      <c r="D78" s="1">
        <v>12</v>
      </c>
      <c r="E78" s="1">
        <v>9</v>
      </c>
    </row>
    <row r="79" spans="1:5" ht="12.75">
      <c r="A79" s="1" t="s">
        <v>1056</v>
      </c>
      <c r="B79" s="1" t="s">
        <v>1055</v>
      </c>
      <c r="C79" s="1" t="s">
        <v>20</v>
      </c>
      <c r="D79" s="1">
        <v>12</v>
      </c>
      <c r="E79" s="1">
        <v>9</v>
      </c>
    </row>
    <row r="80" spans="1:5" ht="12.75">
      <c r="A80" s="1" t="s">
        <v>1076</v>
      </c>
      <c r="B80" s="1" t="s">
        <v>1075</v>
      </c>
      <c r="C80" s="1" t="s">
        <v>20</v>
      </c>
      <c r="D80" s="1">
        <v>12</v>
      </c>
      <c r="E80" s="1">
        <v>9</v>
      </c>
    </row>
    <row r="81" spans="1:5" ht="12.75">
      <c r="A81" s="1" t="s">
        <v>1393</v>
      </c>
      <c r="B81" s="1" t="s">
        <v>1392</v>
      </c>
      <c r="C81" s="1" t="s">
        <v>20</v>
      </c>
      <c r="D81" s="1">
        <v>7</v>
      </c>
      <c r="E81" s="1">
        <v>9</v>
      </c>
    </row>
    <row r="82" spans="1:5" ht="12.75">
      <c r="A82" s="1" t="s">
        <v>1275</v>
      </c>
      <c r="B82" s="1" t="s">
        <v>1274</v>
      </c>
      <c r="C82" s="1" t="s">
        <v>72</v>
      </c>
      <c r="D82" s="1">
        <v>12</v>
      </c>
      <c r="E82" s="1">
        <v>9</v>
      </c>
    </row>
    <row r="83" spans="1:5" ht="12.75">
      <c r="A83" s="1" t="s">
        <v>704</v>
      </c>
      <c r="B83" s="1" t="s">
        <v>703</v>
      </c>
      <c r="C83" s="1" t="s">
        <v>72</v>
      </c>
      <c r="D83" s="1">
        <v>8</v>
      </c>
      <c r="E83" s="1">
        <v>9</v>
      </c>
    </row>
    <row r="84" spans="1:5" ht="12.75">
      <c r="A84" s="1" t="s">
        <v>357</v>
      </c>
      <c r="B84" s="1" t="s">
        <v>356</v>
      </c>
      <c r="C84" s="1" t="s">
        <v>206</v>
      </c>
      <c r="D84" s="1">
        <v>12</v>
      </c>
      <c r="E84" s="1">
        <v>8</v>
      </c>
    </row>
    <row r="85" spans="1:5" ht="12.75">
      <c r="A85" s="1" t="s">
        <v>973</v>
      </c>
      <c r="B85" s="1" t="s">
        <v>972</v>
      </c>
      <c r="C85" s="1" t="s">
        <v>61</v>
      </c>
      <c r="D85" s="1">
        <v>7</v>
      </c>
      <c r="E85" s="1">
        <v>8</v>
      </c>
    </row>
    <row r="86" spans="1:5" ht="12.75">
      <c r="A86" s="1" t="s">
        <v>1359</v>
      </c>
      <c r="B86" s="1" t="s">
        <v>1358</v>
      </c>
      <c r="C86" s="1" t="s">
        <v>61</v>
      </c>
      <c r="D86" s="1">
        <v>10</v>
      </c>
      <c r="E86" s="1">
        <v>8</v>
      </c>
    </row>
    <row r="87" spans="1:5" ht="12.75">
      <c r="A87" s="1" t="s">
        <v>183</v>
      </c>
      <c r="B87" s="1" t="s">
        <v>182</v>
      </c>
      <c r="C87" s="1" t="s">
        <v>61</v>
      </c>
      <c r="D87" s="1">
        <v>7</v>
      </c>
      <c r="E87" s="1">
        <v>8</v>
      </c>
    </row>
    <row r="88" spans="1:5" ht="12.75">
      <c r="A88" s="1" t="s">
        <v>400</v>
      </c>
      <c r="B88" s="1" t="s">
        <v>399</v>
      </c>
      <c r="C88" s="1" t="s">
        <v>61</v>
      </c>
      <c r="D88" s="1">
        <v>9</v>
      </c>
      <c r="E88" s="1">
        <v>8</v>
      </c>
    </row>
    <row r="89" spans="1:5" ht="12.75">
      <c r="A89" s="1" t="s">
        <v>1080</v>
      </c>
      <c r="B89" s="1" t="s">
        <v>1079</v>
      </c>
      <c r="C89" s="1" t="s">
        <v>20</v>
      </c>
      <c r="D89" s="1">
        <v>10</v>
      </c>
      <c r="E89" s="1">
        <v>8</v>
      </c>
    </row>
    <row r="90" spans="1:5" ht="12.75">
      <c r="A90" s="1" t="s">
        <v>1365</v>
      </c>
      <c r="B90" s="1" t="s">
        <v>1364</v>
      </c>
      <c r="C90" s="1" t="s">
        <v>20</v>
      </c>
      <c r="D90" s="1">
        <v>11</v>
      </c>
      <c r="E90" s="1">
        <v>8</v>
      </c>
    </row>
    <row r="91" spans="1:5" ht="12.75">
      <c r="A91" s="1" t="s">
        <v>492</v>
      </c>
      <c r="B91" s="1" t="s">
        <v>491</v>
      </c>
      <c r="C91" s="1" t="s">
        <v>20</v>
      </c>
      <c r="D91" s="1">
        <v>13</v>
      </c>
      <c r="E91" s="1">
        <v>8</v>
      </c>
    </row>
    <row r="92" spans="1:5" ht="12.75">
      <c r="A92" s="1" t="s">
        <v>575</v>
      </c>
      <c r="B92" s="1" t="s">
        <v>574</v>
      </c>
      <c r="C92" s="1" t="s">
        <v>20</v>
      </c>
      <c r="D92" s="1">
        <v>13</v>
      </c>
      <c r="E92" s="1">
        <v>8</v>
      </c>
    </row>
    <row r="93" spans="1:5" ht="12.75">
      <c r="A93" s="1" t="s">
        <v>541</v>
      </c>
      <c r="B93" s="1" t="s">
        <v>540</v>
      </c>
      <c r="C93" s="1" t="s">
        <v>20</v>
      </c>
      <c r="D93" s="1">
        <v>8</v>
      </c>
      <c r="E93" s="1">
        <v>8</v>
      </c>
    </row>
    <row r="94" spans="1:5" ht="12.75">
      <c r="A94" s="1" t="s">
        <v>1512</v>
      </c>
      <c r="B94" s="1" t="s">
        <v>1511</v>
      </c>
      <c r="C94" s="1" t="s">
        <v>20</v>
      </c>
      <c r="D94" s="1">
        <v>7</v>
      </c>
      <c r="E94" s="1">
        <v>8</v>
      </c>
    </row>
    <row r="95" spans="1:5" ht="12.75">
      <c r="A95" s="1" t="s">
        <v>1514</v>
      </c>
      <c r="B95" s="1" t="s">
        <v>1513</v>
      </c>
      <c r="C95" s="1" t="s">
        <v>72</v>
      </c>
      <c r="D95" s="1">
        <v>15</v>
      </c>
      <c r="E95" s="1">
        <v>8</v>
      </c>
    </row>
    <row r="96" spans="1:5" ht="12.75">
      <c r="A96" s="1" t="s">
        <v>720</v>
      </c>
      <c r="B96" s="1" t="s">
        <v>719</v>
      </c>
      <c r="C96" s="1" t="s">
        <v>72</v>
      </c>
      <c r="D96" s="1">
        <v>9</v>
      </c>
      <c r="E96" s="1">
        <v>8</v>
      </c>
    </row>
    <row r="97" spans="1:5" ht="12.75">
      <c r="A97" s="1" t="s">
        <v>288</v>
      </c>
      <c r="B97" s="1" t="s">
        <v>287</v>
      </c>
      <c r="C97" s="1" t="s">
        <v>72</v>
      </c>
      <c r="D97" s="1">
        <v>11</v>
      </c>
      <c r="E97" s="1">
        <v>8</v>
      </c>
    </row>
    <row r="98" spans="1:5" ht="12.75">
      <c r="A98" s="1" t="s">
        <v>448</v>
      </c>
      <c r="B98" s="1" t="s">
        <v>447</v>
      </c>
      <c r="C98" s="1" t="s">
        <v>72</v>
      </c>
      <c r="D98" s="1">
        <v>7</v>
      </c>
      <c r="E98" s="1">
        <v>8</v>
      </c>
    </row>
    <row r="99" spans="1:5" ht="12.75">
      <c r="A99" s="1" t="s">
        <v>1140</v>
      </c>
      <c r="B99" s="1" t="s">
        <v>1139</v>
      </c>
      <c r="C99" s="1" t="s">
        <v>72</v>
      </c>
      <c r="D99" s="1">
        <v>9</v>
      </c>
      <c r="E99" s="1">
        <v>8</v>
      </c>
    </row>
    <row r="100" spans="1:5" ht="12.75">
      <c r="A100" s="1" t="s">
        <v>445</v>
      </c>
      <c r="B100" s="1" t="s">
        <v>444</v>
      </c>
      <c r="C100" s="1" t="s">
        <v>61</v>
      </c>
      <c r="D100" s="1">
        <v>7</v>
      </c>
      <c r="E100" s="1">
        <v>7</v>
      </c>
    </row>
    <row r="101" spans="1:5" ht="12.75">
      <c r="A101" s="1" t="s">
        <v>864</v>
      </c>
      <c r="B101" s="1" t="s">
        <v>863</v>
      </c>
      <c r="C101" s="1" t="s">
        <v>61</v>
      </c>
      <c r="D101" s="1">
        <v>7</v>
      </c>
      <c r="E101" s="1">
        <v>7</v>
      </c>
    </row>
    <row r="102" spans="1:5" ht="12.75">
      <c r="A102" s="1" t="s">
        <v>270</v>
      </c>
      <c r="B102" s="1" t="s">
        <v>269</v>
      </c>
      <c r="C102" s="1" t="s">
        <v>20</v>
      </c>
      <c r="D102" s="1">
        <v>9</v>
      </c>
      <c r="E102" s="1">
        <v>7</v>
      </c>
    </row>
    <row r="103" spans="1:5" ht="12.75">
      <c r="A103" s="1" t="s">
        <v>1261</v>
      </c>
      <c r="B103" s="1" t="s">
        <v>1260</v>
      </c>
      <c r="C103" s="1" t="s">
        <v>72</v>
      </c>
      <c r="D103" s="1">
        <v>11</v>
      </c>
      <c r="E103" s="1">
        <v>7</v>
      </c>
    </row>
    <row r="104" spans="1:5" ht="12.75">
      <c r="A104" s="1" t="s">
        <v>1166</v>
      </c>
      <c r="B104" s="1" t="s">
        <v>1165</v>
      </c>
      <c r="C104" s="1" t="s">
        <v>72</v>
      </c>
      <c r="D104" s="1"/>
      <c r="E104" s="1">
        <v>7</v>
      </c>
    </row>
    <row r="105" spans="1:5" ht="12.75">
      <c r="A105" s="1" t="s">
        <v>1475</v>
      </c>
      <c r="B105" s="1" t="s">
        <v>1474</v>
      </c>
      <c r="C105" s="1" t="s">
        <v>61</v>
      </c>
      <c r="D105" s="1">
        <v>6</v>
      </c>
      <c r="E105" s="1">
        <v>6</v>
      </c>
    </row>
    <row r="106" spans="1:5" ht="12.75">
      <c r="A106" s="1" t="s">
        <v>1324</v>
      </c>
      <c r="B106" s="1" t="s">
        <v>1323</v>
      </c>
      <c r="C106" s="1" t="s">
        <v>61</v>
      </c>
      <c r="D106" s="1">
        <v>8</v>
      </c>
      <c r="E106" s="1">
        <v>6</v>
      </c>
    </row>
    <row r="107" spans="1:5" ht="12.75">
      <c r="A107" s="1" t="s">
        <v>677</v>
      </c>
      <c r="B107" s="1" t="s">
        <v>676</v>
      </c>
      <c r="C107" s="1" t="s">
        <v>61</v>
      </c>
      <c r="D107" s="1">
        <v>5</v>
      </c>
      <c r="E107" s="1">
        <v>6</v>
      </c>
    </row>
    <row r="108" spans="1:5" ht="12.75">
      <c r="A108" s="1" t="s">
        <v>1334</v>
      </c>
      <c r="B108" s="1" t="s">
        <v>1333</v>
      </c>
      <c r="C108" s="1" t="s">
        <v>61</v>
      </c>
      <c r="D108" s="1">
        <v>7</v>
      </c>
      <c r="E108" s="1">
        <v>6</v>
      </c>
    </row>
    <row r="109" spans="1:5" ht="12.75">
      <c r="A109" s="1" t="s">
        <v>314</v>
      </c>
      <c r="B109" s="1" t="s">
        <v>313</v>
      </c>
      <c r="C109" s="1" t="s">
        <v>61</v>
      </c>
      <c r="D109" s="1">
        <v>5</v>
      </c>
      <c r="E109" s="1">
        <v>6</v>
      </c>
    </row>
    <row r="110" spans="1:5" ht="12.75">
      <c r="A110" s="1" t="s">
        <v>1113</v>
      </c>
      <c r="B110" s="1" t="s">
        <v>1112</v>
      </c>
      <c r="C110" s="1" t="s">
        <v>61</v>
      </c>
      <c r="D110" s="1">
        <v>7</v>
      </c>
      <c r="E110" s="1">
        <v>6</v>
      </c>
    </row>
    <row r="111" spans="1:5" ht="12.75">
      <c r="A111" s="1" t="s">
        <v>273</v>
      </c>
      <c r="B111" s="1" t="s">
        <v>272</v>
      </c>
      <c r="C111" s="1" t="s">
        <v>20</v>
      </c>
      <c r="D111" s="1">
        <v>5</v>
      </c>
      <c r="E111" s="1">
        <v>6</v>
      </c>
    </row>
    <row r="112" spans="1:5" ht="12.75">
      <c r="A112" s="1" t="s">
        <v>323</v>
      </c>
      <c r="B112" s="1" t="s">
        <v>322</v>
      </c>
      <c r="C112" s="1" t="s">
        <v>20</v>
      </c>
      <c r="D112" s="1">
        <v>5</v>
      </c>
      <c r="E112" s="1">
        <v>6</v>
      </c>
    </row>
    <row r="113" spans="1:5" ht="12.75">
      <c r="A113" s="1" t="s">
        <v>1026</v>
      </c>
      <c r="B113" s="1" t="s">
        <v>1025</v>
      </c>
      <c r="C113" s="1" t="s">
        <v>20</v>
      </c>
      <c r="D113" s="1">
        <v>5</v>
      </c>
      <c r="E113" s="1">
        <v>6</v>
      </c>
    </row>
    <row r="114" spans="1:5" ht="12.75">
      <c r="A114" s="1" t="s">
        <v>346</v>
      </c>
      <c r="B114" s="1" t="s">
        <v>345</v>
      </c>
      <c r="C114" s="1" t="s">
        <v>20</v>
      </c>
      <c r="D114" s="1">
        <v>8</v>
      </c>
      <c r="E114" s="1">
        <v>6</v>
      </c>
    </row>
    <row r="115" spans="1:5" ht="12.75">
      <c r="A115" s="1" t="s">
        <v>814</v>
      </c>
      <c r="B115" s="1" t="s">
        <v>813</v>
      </c>
      <c r="C115" s="1" t="s">
        <v>20</v>
      </c>
      <c r="D115" s="1">
        <v>6</v>
      </c>
      <c r="E115" s="1">
        <v>6</v>
      </c>
    </row>
    <row r="116" spans="1:5" ht="12.75">
      <c r="A116" s="1" t="s">
        <v>175</v>
      </c>
      <c r="B116" s="1" t="s">
        <v>174</v>
      </c>
      <c r="C116" s="1" t="s">
        <v>20</v>
      </c>
      <c r="D116" s="1">
        <v>4</v>
      </c>
      <c r="E116" s="1">
        <v>6</v>
      </c>
    </row>
    <row r="117" spans="1:5" ht="12.75">
      <c r="A117" s="1" t="s">
        <v>792</v>
      </c>
      <c r="B117" s="1" t="s">
        <v>791</v>
      </c>
      <c r="C117" s="1" t="s">
        <v>20</v>
      </c>
      <c r="D117" s="1">
        <v>7</v>
      </c>
      <c r="E117" s="1">
        <v>6</v>
      </c>
    </row>
    <row r="118" spans="1:5" ht="12.75">
      <c r="A118" s="1" t="s">
        <v>792</v>
      </c>
      <c r="B118" s="1" t="s">
        <v>791</v>
      </c>
      <c r="C118" s="1" t="s">
        <v>20</v>
      </c>
      <c r="D118" s="1">
        <v>6</v>
      </c>
      <c r="E118" s="1">
        <v>6</v>
      </c>
    </row>
    <row r="119" spans="1:5" ht="12.75">
      <c r="A119" s="1" t="s">
        <v>1524</v>
      </c>
      <c r="B119" s="1" t="s">
        <v>1523</v>
      </c>
      <c r="C119" s="1" t="s">
        <v>20</v>
      </c>
      <c r="D119" s="1">
        <v>7</v>
      </c>
      <c r="E119" s="1">
        <v>6</v>
      </c>
    </row>
    <row r="120" spans="1:5" ht="12.75">
      <c r="A120" s="1" t="s">
        <v>432</v>
      </c>
      <c r="B120" s="1" t="s">
        <v>431</v>
      </c>
      <c r="C120" s="1" t="s">
        <v>72</v>
      </c>
      <c r="D120" s="1">
        <v>6</v>
      </c>
      <c r="E120" s="1">
        <v>6</v>
      </c>
    </row>
    <row r="121" spans="1:5" ht="12.75">
      <c r="A121" s="1" t="s">
        <v>906</v>
      </c>
      <c r="B121" s="1" t="s">
        <v>905</v>
      </c>
      <c r="C121" s="1" t="s">
        <v>72</v>
      </c>
      <c r="D121" s="1">
        <v>7</v>
      </c>
      <c r="E121" s="1">
        <v>6</v>
      </c>
    </row>
    <row r="122" spans="1:5" ht="12.75">
      <c r="A122" s="1" t="s">
        <v>1408</v>
      </c>
      <c r="B122" s="1" t="s">
        <v>1407</v>
      </c>
      <c r="C122" s="1" t="s">
        <v>72</v>
      </c>
      <c r="D122" s="1">
        <v>8</v>
      </c>
      <c r="E122" s="1">
        <v>6</v>
      </c>
    </row>
    <row r="123" spans="1:5" ht="12.75">
      <c r="A123" s="1" t="s">
        <v>778</v>
      </c>
      <c r="B123" s="1" t="s">
        <v>777</v>
      </c>
      <c r="C123" s="1" t="s">
        <v>72</v>
      </c>
      <c r="D123" s="1">
        <v>8</v>
      </c>
      <c r="E123" s="1">
        <v>6</v>
      </c>
    </row>
    <row r="124" spans="1:5" ht="12.75">
      <c r="A124" s="1" t="s">
        <v>1488</v>
      </c>
      <c r="B124" s="1" t="s">
        <v>1487</v>
      </c>
      <c r="C124" s="1" t="s">
        <v>61</v>
      </c>
      <c r="D124" s="1">
        <v>4</v>
      </c>
      <c r="E124" s="1">
        <v>5</v>
      </c>
    </row>
    <row r="125" spans="1:5" ht="12.75">
      <c r="A125" s="1" t="s">
        <v>1468</v>
      </c>
      <c r="B125" s="1" t="s">
        <v>1467</v>
      </c>
      <c r="C125" s="1" t="s">
        <v>61</v>
      </c>
      <c r="D125" s="1">
        <v>6</v>
      </c>
      <c r="E125" s="1">
        <v>5</v>
      </c>
    </row>
    <row r="126" spans="1:5" ht="12.75">
      <c r="A126" s="1" t="s">
        <v>308</v>
      </c>
      <c r="B126" s="1" t="s">
        <v>307</v>
      </c>
      <c r="C126" s="1" t="s">
        <v>61</v>
      </c>
      <c r="D126" s="1">
        <v>5</v>
      </c>
      <c r="E126" s="1">
        <v>5</v>
      </c>
    </row>
    <row r="127" spans="1:5" ht="12.75">
      <c r="A127" s="1" t="s">
        <v>797</v>
      </c>
      <c r="B127" s="1" t="s">
        <v>796</v>
      </c>
      <c r="C127" s="1" t="s">
        <v>61</v>
      </c>
      <c r="D127" s="1">
        <v>3</v>
      </c>
      <c r="E127" s="1">
        <v>5</v>
      </c>
    </row>
    <row r="128" spans="1:5" ht="12.75">
      <c r="A128" s="1" t="s">
        <v>1352</v>
      </c>
      <c r="B128" s="1" t="s">
        <v>1351</v>
      </c>
      <c r="C128" s="1" t="s">
        <v>61</v>
      </c>
      <c r="D128" s="1">
        <v>5</v>
      </c>
      <c r="E128" s="1">
        <v>5</v>
      </c>
    </row>
    <row r="129" spans="1:5" ht="12.75">
      <c r="A129" s="1" t="s">
        <v>418</v>
      </c>
      <c r="B129" s="1" t="s">
        <v>417</v>
      </c>
      <c r="C129" s="1" t="s">
        <v>61</v>
      </c>
      <c r="D129" s="1">
        <v>6</v>
      </c>
      <c r="E129" s="1">
        <v>5</v>
      </c>
    </row>
    <row r="130" spans="1:5" ht="12.75">
      <c r="A130" s="1" t="s">
        <v>330</v>
      </c>
      <c r="B130" s="1" t="s">
        <v>329</v>
      </c>
      <c r="C130" s="1" t="s">
        <v>20</v>
      </c>
      <c r="D130" s="1">
        <v>6</v>
      </c>
      <c r="E130" s="1">
        <v>5</v>
      </c>
    </row>
    <row r="131" spans="1:5" ht="12.75">
      <c r="A131" s="1" t="s">
        <v>1338</v>
      </c>
      <c r="B131" s="1" t="s">
        <v>1337</v>
      </c>
      <c r="C131" s="1" t="s">
        <v>20</v>
      </c>
      <c r="D131" s="1">
        <v>5</v>
      </c>
      <c r="E131" s="1">
        <v>5</v>
      </c>
    </row>
    <row r="132" spans="1:5" ht="12.75">
      <c r="A132" s="1" t="s">
        <v>1322</v>
      </c>
      <c r="B132" s="1" t="s">
        <v>1321</v>
      </c>
      <c r="C132" s="1" t="s">
        <v>20</v>
      </c>
      <c r="D132" s="1">
        <v>4</v>
      </c>
      <c r="E132" s="1">
        <v>5</v>
      </c>
    </row>
    <row r="133" spans="1:5" ht="12.75">
      <c r="A133" s="1" t="s">
        <v>970</v>
      </c>
      <c r="B133" s="1" t="s">
        <v>969</v>
      </c>
      <c r="C133" s="1" t="s">
        <v>206</v>
      </c>
      <c r="D133" s="1">
        <v>4</v>
      </c>
      <c r="E133" s="1">
        <v>4</v>
      </c>
    </row>
    <row r="134" spans="1:5" ht="12.75">
      <c r="A134" s="1" t="s">
        <v>360</v>
      </c>
      <c r="B134" s="1" t="s">
        <v>359</v>
      </c>
      <c r="C134" s="1" t="s">
        <v>61</v>
      </c>
      <c r="D134" s="1">
        <v>4</v>
      </c>
      <c r="E134" s="1">
        <v>4</v>
      </c>
    </row>
    <row r="135" spans="1:5" ht="12.75">
      <c r="A135" s="1" t="s">
        <v>785</v>
      </c>
      <c r="B135" s="1" t="s">
        <v>784</v>
      </c>
      <c r="C135" s="1" t="s">
        <v>61</v>
      </c>
      <c r="D135" s="1">
        <v>4</v>
      </c>
      <c r="E135" s="1">
        <v>4</v>
      </c>
    </row>
    <row r="136" spans="1:5" ht="12.75">
      <c r="A136" s="1" t="s">
        <v>427</v>
      </c>
      <c r="B136" s="1" t="s">
        <v>439</v>
      </c>
      <c r="C136" s="1" t="s">
        <v>61</v>
      </c>
      <c r="D136" s="1">
        <v>3</v>
      </c>
      <c r="E136" s="1">
        <v>4</v>
      </c>
    </row>
    <row r="137" spans="1:5" ht="12.75">
      <c r="A137" s="1" t="s">
        <v>816</v>
      </c>
      <c r="B137" s="1" t="s">
        <v>815</v>
      </c>
      <c r="C137" s="1" t="s">
        <v>61</v>
      </c>
      <c r="D137" s="1">
        <v>3</v>
      </c>
      <c r="E137" s="1">
        <v>4</v>
      </c>
    </row>
    <row r="138" spans="1:5" ht="12.75">
      <c r="A138" s="1" t="s">
        <v>1132</v>
      </c>
      <c r="B138" s="1" t="s">
        <v>1131</v>
      </c>
      <c r="C138" s="1" t="s">
        <v>61</v>
      </c>
      <c r="D138" s="1">
        <v>5</v>
      </c>
      <c r="E138" s="1">
        <v>4</v>
      </c>
    </row>
    <row r="139" spans="1:5" ht="12.75">
      <c r="A139" s="1" t="s">
        <v>1142</v>
      </c>
      <c r="B139" s="1" t="s">
        <v>1141</v>
      </c>
      <c r="C139" s="1" t="s">
        <v>61</v>
      </c>
      <c r="D139" s="1">
        <v>4</v>
      </c>
      <c r="E139" s="1">
        <v>4</v>
      </c>
    </row>
    <row r="140" spans="1:5" ht="12.75">
      <c r="A140" s="1" t="s">
        <v>1152</v>
      </c>
      <c r="B140" s="1" t="s">
        <v>1151</v>
      </c>
      <c r="C140" s="1" t="s">
        <v>61</v>
      </c>
      <c r="D140" s="1">
        <v>6</v>
      </c>
      <c r="E140" s="1">
        <v>4</v>
      </c>
    </row>
    <row r="141" spans="1:5" ht="12.75">
      <c r="A141" s="1" t="s">
        <v>1326</v>
      </c>
      <c r="B141" s="1" t="s">
        <v>1325</v>
      </c>
      <c r="C141" s="1" t="s">
        <v>61</v>
      </c>
      <c r="D141" s="1">
        <v>4</v>
      </c>
      <c r="E141" s="1">
        <v>4</v>
      </c>
    </row>
    <row r="142" spans="1:5" ht="12.75">
      <c r="A142" s="1" t="s">
        <v>1336</v>
      </c>
      <c r="B142" s="1" t="s">
        <v>1335</v>
      </c>
      <c r="C142" s="1" t="s">
        <v>61</v>
      </c>
      <c r="D142" s="1">
        <v>2</v>
      </c>
      <c r="E142" s="1">
        <v>4</v>
      </c>
    </row>
    <row r="143" spans="1:5" ht="12.75">
      <c r="A143" s="1" t="s">
        <v>694</v>
      </c>
      <c r="B143" s="1" t="s">
        <v>693</v>
      </c>
      <c r="C143" s="1" t="s">
        <v>20</v>
      </c>
      <c r="D143" s="1">
        <v>4</v>
      </c>
      <c r="E143" s="1">
        <v>4</v>
      </c>
    </row>
    <row r="144" spans="1:5" ht="12.75">
      <c r="A144" s="1" t="s">
        <v>490</v>
      </c>
      <c r="B144" s="1" t="s">
        <v>489</v>
      </c>
      <c r="C144" s="1" t="s">
        <v>20</v>
      </c>
      <c r="D144" s="1">
        <v>7</v>
      </c>
      <c r="E144" s="1">
        <v>4</v>
      </c>
    </row>
    <row r="145" spans="1:5" ht="12.75">
      <c r="A145" s="1" t="s">
        <v>573</v>
      </c>
      <c r="B145" s="1" t="s">
        <v>572</v>
      </c>
      <c r="C145" s="1" t="s">
        <v>20</v>
      </c>
      <c r="D145" s="1">
        <v>6</v>
      </c>
      <c r="E145" s="1">
        <v>4</v>
      </c>
    </row>
    <row r="146" spans="1:5" ht="12.75">
      <c r="A146" s="1" t="s">
        <v>539</v>
      </c>
      <c r="B146" s="1" t="s">
        <v>538</v>
      </c>
      <c r="C146" s="1" t="s">
        <v>20</v>
      </c>
      <c r="D146" s="1">
        <v>4</v>
      </c>
      <c r="E146" s="1">
        <v>4</v>
      </c>
    </row>
    <row r="147" spans="1:5" ht="12.75">
      <c r="A147" s="1" t="s">
        <v>328</v>
      </c>
      <c r="B147" s="1" t="s">
        <v>327</v>
      </c>
      <c r="C147" s="1" t="s">
        <v>20</v>
      </c>
      <c r="D147" s="1">
        <v>5</v>
      </c>
      <c r="E147" s="1">
        <v>4</v>
      </c>
    </row>
    <row r="148" spans="1:5" ht="12.75">
      <c r="A148" s="1" t="s">
        <v>1138</v>
      </c>
      <c r="B148" s="1" t="s">
        <v>1137</v>
      </c>
      <c r="C148" s="1" t="s">
        <v>20</v>
      </c>
      <c r="D148" s="1">
        <v>7</v>
      </c>
      <c r="E148" s="1">
        <v>4</v>
      </c>
    </row>
    <row r="149" spans="1:5" ht="12.75">
      <c r="A149" s="1" t="s">
        <v>1154</v>
      </c>
      <c r="B149" s="1" t="s">
        <v>1153</v>
      </c>
      <c r="C149" s="1" t="s">
        <v>20</v>
      </c>
      <c r="D149" s="1">
        <v>9</v>
      </c>
      <c r="E149" s="1">
        <v>4</v>
      </c>
    </row>
    <row r="150" spans="1:5" ht="12.75">
      <c r="A150" s="1" t="s">
        <v>300</v>
      </c>
      <c r="B150" s="1" t="s">
        <v>299</v>
      </c>
      <c r="C150" s="1" t="s">
        <v>20</v>
      </c>
      <c r="D150" s="1">
        <v>5</v>
      </c>
      <c r="E150" s="1">
        <v>4</v>
      </c>
    </row>
    <row r="151" spans="1:5" ht="12.75">
      <c r="A151" s="1" t="s">
        <v>300</v>
      </c>
      <c r="B151" s="1" t="s">
        <v>299</v>
      </c>
      <c r="C151" s="1" t="s">
        <v>20</v>
      </c>
      <c r="D151" s="1">
        <v>5</v>
      </c>
      <c r="E151" s="1">
        <v>4</v>
      </c>
    </row>
    <row r="152" spans="1:5" ht="12.75">
      <c r="A152" s="1" t="s">
        <v>450</v>
      </c>
      <c r="B152" s="1" t="s">
        <v>449</v>
      </c>
      <c r="C152" s="1" t="s">
        <v>72</v>
      </c>
      <c r="D152" s="1">
        <v>3</v>
      </c>
      <c r="E152" s="1">
        <v>4</v>
      </c>
    </row>
    <row r="153" spans="1:5" ht="12.75">
      <c r="A153" s="1" t="s">
        <v>427</v>
      </c>
      <c r="B153" s="1" t="s">
        <v>426</v>
      </c>
      <c r="C153" s="1" t="s">
        <v>72</v>
      </c>
      <c r="D153" s="1">
        <v>4</v>
      </c>
      <c r="E153" s="1">
        <v>4</v>
      </c>
    </row>
    <row r="154" spans="1:5" ht="12.75">
      <c r="A154" s="1" t="s">
        <v>714</v>
      </c>
      <c r="B154" s="1" t="s">
        <v>713</v>
      </c>
      <c r="C154" s="1" t="s">
        <v>72</v>
      </c>
      <c r="D154" s="1">
        <v>5</v>
      </c>
      <c r="E154" s="1">
        <v>4</v>
      </c>
    </row>
    <row r="155" spans="1:5" ht="12.75">
      <c r="A155" s="1" t="s">
        <v>95</v>
      </c>
      <c r="B155" s="1" t="s">
        <v>1173</v>
      </c>
      <c r="C155" s="1" t="s">
        <v>72</v>
      </c>
      <c r="D155" s="1">
        <v>5</v>
      </c>
      <c r="E155" s="1">
        <v>4</v>
      </c>
    </row>
    <row r="156" spans="1:5" ht="12.75">
      <c r="A156" s="1" t="s">
        <v>1018</v>
      </c>
      <c r="B156" s="1" t="s">
        <v>1017</v>
      </c>
      <c r="C156" s="1" t="s">
        <v>206</v>
      </c>
      <c r="D156" s="1">
        <v>3</v>
      </c>
      <c r="E156" s="1">
        <v>3</v>
      </c>
    </row>
    <row r="157" spans="1:5" ht="12.75">
      <c r="A157" s="1" t="s">
        <v>1040</v>
      </c>
      <c r="B157" s="1" t="s">
        <v>1039</v>
      </c>
      <c r="C157" s="1" t="s">
        <v>206</v>
      </c>
      <c r="D157" s="1">
        <v>3</v>
      </c>
      <c r="E157" s="1">
        <v>3</v>
      </c>
    </row>
    <row r="158" spans="1:5" ht="12.75">
      <c r="A158" s="1" t="s">
        <v>1459</v>
      </c>
      <c r="B158" s="1" t="s">
        <v>1458</v>
      </c>
      <c r="C158" s="1" t="s">
        <v>206</v>
      </c>
      <c r="D158" s="1">
        <v>3</v>
      </c>
      <c r="E158" s="1">
        <v>3</v>
      </c>
    </row>
    <row r="159" spans="1:5" ht="12.75">
      <c r="A159" s="1" t="s">
        <v>837</v>
      </c>
      <c r="B159" s="1" t="s">
        <v>836</v>
      </c>
      <c r="C159" s="1" t="s">
        <v>206</v>
      </c>
      <c r="D159" s="1">
        <v>3</v>
      </c>
      <c r="E159" s="1">
        <v>3</v>
      </c>
    </row>
    <row r="160" spans="1:5" ht="12.75">
      <c r="A160" s="1" t="s">
        <v>1024</v>
      </c>
      <c r="B160" s="1" t="s">
        <v>1023</v>
      </c>
      <c r="C160" s="1" t="s">
        <v>61</v>
      </c>
      <c r="D160" s="1">
        <v>3</v>
      </c>
      <c r="E160" s="1">
        <v>3</v>
      </c>
    </row>
    <row r="161" spans="1:5" ht="12.75">
      <c r="A161" s="1" t="s">
        <v>1581</v>
      </c>
      <c r="B161" s="1" t="s">
        <v>1580</v>
      </c>
      <c r="C161" s="1" t="s">
        <v>61</v>
      </c>
      <c r="D161" s="1">
        <v>3</v>
      </c>
      <c r="E161" s="1">
        <v>3</v>
      </c>
    </row>
    <row r="162" spans="1:5" ht="12.75">
      <c r="A162" s="1" t="s">
        <v>1582</v>
      </c>
      <c r="B162" s="1" t="s">
        <v>1580</v>
      </c>
      <c r="C162" s="1" t="s">
        <v>61</v>
      </c>
      <c r="D162" s="1">
        <v>3</v>
      </c>
      <c r="E162" s="1">
        <v>3</v>
      </c>
    </row>
    <row r="163" spans="1:5" ht="12.75">
      <c r="A163" s="1" t="s">
        <v>434</v>
      </c>
      <c r="B163" s="1" t="s">
        <v>433</v>
      </c>
      <c r="C163" s="1" t="s">
        <v>61</v>
      </c>
      <c r="D163" s="1">
        <v>3</v>
      </c>
      <c r="E163" s="1">
        <v>3</v>
      </c>
    </row>
    <row r="164" spans="1:5" ht="12.75">
      <c r="A164" s="1" t="s">
        <v>438</v>
      </c>
      <c r="B164" s="1" t="s">
        <v>437</v>
      </c>
      <c r="C164" s="1" t="s">
        <v>61</v>
      </c>
      <c r="D164" s="1">
        <v>3</v>
      </c>
      <c r="E164" s="1">
        <v>3</v>
      </c>
    </row>
    <row r="165" spans="1:5" ht="12.75">
      <c r="A165" s="1" t="s">
        <v>1161</v>
      </c>
      <c r="B165" s="1" t="s">
        <v>1160</v>
      </c>
      <c r="C165" s="1" t="s">
        <v>61</v>
      </c>
      <c r="D165" s="1">
        <v>9</v>
      </c>
      <c r="E165" s="1">
        <v>3</v>
      </c>
    </row>
    <row r="166" spans="1:5" ht="12.75">
      <c r="A166" s="1" t="s">
        <v>843</v>
      </c>
      <c r="B166" s="1" t="s">
        <v>842</v>
      </c>
      <c r="C166" s="1" t="s">
        <v>61</v>
      </c>
      <c r="D166" s="1">
        <v>3</v>
      </c>
      <c r="E166" s="1">
        <v>3</v>
      </c>
    </row>
    <row r="167" spans="1:5" ht="12.75">
      <c r="A167" s="1" t="s">
        <v>860</v>
      </c>
      <c r="B167" s="1" t="s">
        <v>859</v>
      </c>
      <c r="C167" s="1" t="s">
        <v>61</v>
      </c>
      <c r="D167" s="1">
        <v>3</v>
      </c>
      <c r="E167" s="1">
        <v>3</v>
      </c>
    </row>
    <row r="168" spans="1:5" ht="12.75">
      <c r="A168" s="1" t="s">
        <v>1391</v>
      </c>
      <c r="B168" s="1" t="s">
        <v>1390</v>
      </c>
      <c r="C168" s="1" t="s">
        <v>61</v>
      </c>
      <c r="D168" s="1">
        <v>5</v>
      </c>
      <c r="E168" s="1">
        <v>3</v>
      </c>
    </row>
    <row r="169" spans="1:5" ht="12.75">
      <c r="A169" s="1" t="s">
        <v>1111</v>
      </c>
      <c r="B169" s="1" t="s">
        <v>1110</v>
      </c>
      <c r="C169" s="1" t="s">
        <v>61</v>
      </c>
      <c r="D169" s="1">
        <v>3</v>
      </c>
      <c r="E169" s="1">
        <v>3</v>
      </c>
    </row>
    <row r="170" spans="1:5" ht="12.75">
      <c r="A170" s="1" t="s">
        <v>1119</v>
      </c>
      <c r="B170" s="1" t="s">
        <v>1118</v>
      </c>
      <c r="C170" s="1" t="s">
        <v>61</v>
      </c>
      <c r="D170" s="1">
        <v>4</v>
      </c>
      <c r="E170" s="1">
        <v>3</v>
      </c>
    </row>
    <row r="171" spans="1:5" ht="12.75">
      <c r="A171" s="1" t="s">
        <v>348</v>
      </c>
      <c r="B171" s="1" t="s">
        <v>347</v>
      </c>
      <c r="C171" s="1" t="s">
        <v>20</v>
      </c>
      <c r="D171" s="1">
        <v>5</v>
      </c>
      <c r="E171" s="1">
        <v>3</v>
      </c>
    </row>
    <row r="172" spans="1:5" ht="12.75">
      <c r="A172" s="1" t="s">
        <v>441</v>
      </c>
      <c r="B172" s="1" t="s">
        <v>440</v>
      </c>
      <c r="C172" s="1" t="s">
        <v>20</v>
      </c>
      <c r="D172" s="1">
        <v>3</v>
      </c>
      <c r="E172" s="1">
        <v>3</v>
      </c>
    </row>
    <row r="173" spans="1:5" ht="12.75">
      <c r="A173" s="1" t="s">
        <v>389</v>
      </c>
      <c r="B173" s="1" t="s">
        <v>388</v>
      </c>
      <c r="C173" s="1" t="s">
        <v>20</v>
      </c>
      <c r="D173" s="1">
        <v>3</v>
      </c>
      <c r="E173" s="1">
        <v>3</v>
      </c>
    </row>
    <row r="174" spans="1:5" ht="12.75">
      <c r="A174" s="1" t="s">
        <v>1164</v>
      </c>
      <c r="B174" s="1" t="s">
        <v>1163</v>
      </c>
      <c r="C174" s="1" t="s">
        <v>20</v>
      </c>
      <c r="D174" s="1">
        <v>12</v>
      </c>
      <c r="E174" s="1">
        <v>3</v>
      </c>
    </row>
    <row r="175" spans="1:5" ht="12.75">
      <c r="A175" s="1" t="s">
        <v>1405</v>
      </c>
      <c r="B175" s="1" t="s">
        <v>1404</v>
      </c>
      <c r="C175" s="1" t="s">
        <v>72</v>
      </c>
      <c r="D175" s="1">
        <v>1</v>
      </c>
      <c r="E175" s="1">
        <v>3</v>
      </c>
    </row>
    <row r="176" spans="1:5" ht="12.75">
      <c r="A176" s="1" t="s">
        <v>717</v>
      </c>
      <c r="B176" s="1" t="s">
        <v>716</v>
      </c>
      <c r="C176" s="1" t="s">
        <v>72</v>
      </c>
      <c r="D176" s="1">
        <v>5</v>
      </c>
      <c r="E176" s="1">
        <v>3</v>
      </c>
    </row>
    <row r="177" spans="1:5" ht="12.75">
      <c r="A177" s="1" t="s">
        <v>1038</v>
      </c>
      <c r="B177" s="1" t="s">
        <v>1037</v>
      </c>
      <c r="C177" s="1" t="s">
        <v>206</v>
      </c>
      <c r="D177" s="1">
        <v>2</v>
      </c>
      <c r="E177" s="1">
        <v>2</v>
      </c>
    </row>
    <row r="178" spans="1:5" ht="12.75">
      <c r="A178" s="1" t="s">
        <v>425</v>
      </c>
      <c r="B178" s="1" t="s">
        <v>424</v>
      </c>
      <c r="C178" s="1" t="s">
        <v>206</v>
      </c>
      <c r="D178" s="1">
        <v>2</v>
      </c>
      <c r="E178" s="1">
        <v>2</v>
      </c>
    </row>
    <row r="179" spans="1:5" ht="12.75">
      <c r="A179" s="1" t="s">
        <v>1318</v>
      </c>
      <c r="B179" s="1" t="s">
        <v>1317</v>
      </c>
      <c r="C179" s="1" t="s">
        <v>206</v>
      </c>
      <c r="D179" s="1">
        <v>3</v>
      </c>
      <c r="E179" s="1">
        <v>2</v>
      </c>
    </row>
    <row r="180" spans="1:5" ht="12.75">
      <c r="A180" s="1" t="s">
        <v>1425</v>
      </c>
      <c r="B180" s="1" t="s">
        <v>1424</v>
      </c>
      <c r="C180" s="1" t="s">
        <v>206</v>
      </c>
      <c r="D180" s="1">
        <v>3</v>
      </c>
      <c r="E180" s="1">
        <v>2</v>
      </c>
    </row>
    <row r="181" spans="1:5" ht="12.75">
      <c r="A181" s="1" t="s">
        <v>1418</v>
      </c>
      <c r="B181" s="1" t="s">
        <v>1417</v>
      </c>
      <c r="C181" s="1" t="s">
        <v>61</v>
      </c>
      <c r="D181" s="1">
        <v>2</v>
      </c>
      <c r="E181" s="1">
        <v>2</v>
      </c>
    </row>
    <row r="182" spans="1:5" ht="12.75">
      <c r="A182" s="1" t="s">
        <v>1150</v>
      </c>
      <c r="B182" s="1" t="s">
        <v>1149</v>
      </c>
      <c r="C182" s="1" t="s">
        <v>61</v>
      </c>
      <c r="D182" s="1">
        <v>3</v>
      </c>
      <c r="E182" s="1">
        <v>2</v>
      </c>
    </row>
    <row r="183" spans="1:5" ht="12.75">
      <c r="A183" s="1" t="s">
        <v>1340</v>
      </c>
      <c r="B183" s="1" t="s">
        <v>1339</v>
      </c>
      <c r="C183" s="1" t="s">
        <v>61</v>
      </c>
      <c r="D183" s="1">
        <v>1</v>
      </c>
      <c r="E183" s="1">
        <v>2</v>
      </c>
    </row>
    <row r="184" spans="1:5" ht="12.75">
      <c r="A184" s="1" t="s">
        <v>210</v>
      </c>
      <c r="B184" s="1" t="s">
        <v>209</v>
      </c>
      <c r="C184" s="1" t="s">
        <v>61</v>
      </c>
      <c r="D184" s="1">
        <v>2</v>
      </c>
      <c r="E184" s="1">
        <v>2</v>
      </c>
    </row>
    <row r="185" spans="1:5" ht="12.75">
      <c r="A185" s="1" t="s">
        <v>416</v>
      </c>
      <c r="B185" s="1" t="s">
        <v>415</v>
      </c>
      <c r="C185" s="1" t="s">
        <v>61</v>
      </c>
      <c r="D185" s="1">
        <v>2</v>
      </c>
      <c r="E185" s="1">
        <v>2</v>
      </c>
    </row>
    <row r="186" spans="1:5" ht="12.75">
      <c r="A186" s="1" t="s">
        <v>1320</v>
      </c>
      <c r="B186" s="1" t="s">
        <v>1319</v>
      </c>
      <c r="C186" s="1" t="s">
        <v>61</v>
      </c>
      <c r="D186" s="1">
        <v>3</v>
      </c>
      <c r="E186" s="1">
        <v>2</v>
      </c>
    </row>
    <row r="187" spans="1:5" ht="12.75">
      <c r="A187" s="1" t="s">
        <v>486</v>
      </c>
      <c r="B187" s="1" t="s">
        <v>485</v>
      </c>
      <c r="C187" s="1" t="s">
        <v>20</v>
      </c>
      <c r="D187" s="1">
        <v>4</v>
      </c>
      <c r="E187" s="1">
        <v>2</v>
      </c>
    </row>
    <row r="188" spans="1:5" ht="12.75">
      <c r="A188" s="1" t="s">
        <v>567</v>
      </c>
      <c r="B188" s="1" t="s">
        <v>566</v>
      </c>
      <c r="C188" s="1" t="s">
        <v>20</v>
      </c>
      <c r="D188" s="1">
        <v>4</v>
      </c>
      <c r="E188" s="1">
        <v>2</v>
      </c>
    </row>
    <row r="189" spans="1:5" ht="12.75">
      <c r="A189" s="1" t="s">
        <v>533</v>
      </c>
      <c r="B189" s="1" t="s">
        <v>532</v>
      </c>
      <c r="C189" s="1" t="s">
        <v>20</v>
      </c>
      <c r="D189" s="1">
        <v>3</v>
      </c>
      <c r="E189" s="1">
        <v>2</v>
      </c>
    </row>
    <row r="190" spans="1:5" ht="12.75">
      <c r="A190" s="1" t="s">
        <v>303</v>
      </c>
      <c r="B190" s="1" t="s">
        <v>302</v>
      </c>
      <c r="C190" s="1" t="s">
        <v>206</v>
      </c>
      <c r="D190" s="1">
        <v>1</v>
      </c>
      <c r="E190" s="1">
        <v>1</v>
      </c>
    </row>
    <row r="191" spans="1:5" ht="12.75">
      <c r="A191" s="1" t="s">
        <v>650</v>
      </c>
      <c r="B191" s="1" t="s">
        <v>649</v>
      </c>
      <c r="C191" s="1" t="s">
        <v>206</v>
      </c>
      <c r="D191" s="1" t="s">
        <v>652</v>
      </c>
      <c r="E191" s="1">
        <v>1</v>
      </c>
    </row>
    <row r="192" spans="1:5" ht="12.75">
      <c r="A192" s="1" t="s">
        <v>1016</v>
      </c>
      <c r="B192" s="1" t="s">
        <v>1015</v>
      </c>
      <c r="C192" s="1" t="s">
        <v>206</v>
      </c>
      <c r="D192" s="1">
        <v>0.5</v>
      </c>
      <c r="E192" s="1">
        <v>1</v>
      </c>
    </row>
    <row r="193" spans="1:5" ht="12.75">
      <c r="A193" s="1" t="s">
        <v>1036</v>
      </c>
      <c r="B193" s="1" t="s">
        <v>1035</v>
      </c>
      <c r="C193" s="1" t="s">
        <v>206</v>
      </c>
      <c r="D193" s="1">
        <v>0.5</v>
      </c>
      <c r="E193" s="1">
        <v>1</v>
      </c>
    </row>
    <row r="194" spans="1:5" ht="12.75">
      <c r="A194" s="1" t="s">
        <v>1479</v>
      </c>
      <c r="B194" s="1" t="s">
        <v>1478</v>
      </c>
      <c r="C194" s="1" t="s">
        <v>206</v>
      </c>
      <c r="D194" s="1">
        <v>1</v>
      </c>
      <c r="E194" s="1">
        <v>1</v>
      </c>
    </row>
    <row r="195" spans="1:5" ht="12.75">
      <c r="A195" s="1" t="s">
        <v>1376</v>
      </c>
      <c r="B195" s="1" t="s">
        <v>1375</v>
      </c>
      <c r="C195" s="1" t="s">
        <v>206</v>
      </c>
      <c r="D195" s="1">
        <v>1</v>
      </c>
      <c r="E195" s="1">
        <v>1</v>
      </c>
    </row>
    <row r="196" spans="1:5" ht="12.75">
      <c r="A196" s="1" t="s">
        <v>403</v>
      </c>
      <c r="B196" s="1" t="s">
        <v>402</v>
      </c>
      <c r="C196" s="1" t="s">
        <v>206</v>
      </c>
      <c r="D196" s="1">
        <v>2</v>
      </c>
      <c r="E196" s="1">
        <v>1</v>
      </c>
    </row>
    <row r="197" spans="1:5" ht="12.75">
      <c r="A197" s="1" t="s">
        <v>414</v>
      </c>
      <c r="B197" s="1" t="s">
        <v>413</v>
      </c>
      <c r="C197" s="1" t="s">
        <v>206</v>
      </c>
      <c r="D197" s="1">
        <v>1</v>
      </c>
      <c r="E197" s="1">
        <v>1</v>
      </c>
    </row>
    <row r="198" spans="1:5" ht="12.75">
      <c r="A198" s="1" t="s">
        <v>1500</v>
      </c>
      <c r="B198" s="1" t="s">
        <v>1499</v>
      </c>
      <c r="C198" s="1" t="s">
        <v>61</v>
      </c>
      <c r="D198" s="1">
        <v>0.5</v>
      </c>
      <c r="E198" s="1">
        <v>1</v>
      </c>
    </row>
    <row r="199" spans="1:5" ht="12.75">
      <c r="A199" s="1" t="s">
        <v>394</v>
      </c>
      <c r="B199" s="1" t="s">
        <v>393</v>
      </c>
      <c r="C199" s="1" t="s">
        <v>61</v>
      </c>
      <c r="D199" s="1">
        <v>1</v>
      </c>
      <c r="E199" s="1">
        <v>1</v>
      </c>
    </row>
    <row r="200" spans="1:5" ht="12.75">
      <c r="A200" s="1" t="s">
        <v>397</v>
      </c>
      <c r="B200" s="1" t="s">
        <v>396</v>
      </c>
      <c r="C200" s="1" t="s">
        <v>61</v>
      </c>
      <c r="D200" s="1">
        <v>1</v>
      </c>
      <c r="E200" s="1">
        <v>1</v>
      </c>
    </row>
    <row r="201" spans="1:5" ht="12.75">
      <c r="A201" s="1" t="s">
        <v>1498</v>
      </c>
      <c r="B201" s="1" t="s">
        <v>1497</v>
      </c>
      <c r="C201" s="1" t="s">
        <v>61</v>
      </c>
      <c r="D201" s="1">
        <v>0.5</v>
      </c>
      <c r="E201" s="1">
        <v>1</v>
      </c>
    </row>
    <row r="202" spans="1:5" ht="12.75">
      <c r="A202" s="1" t="s">
        <v>1532</v>
      </c>
      <c r="B202" s="1" t="s">
        <v>1531</v>
      </c>
      <c r="C202" s="1" t="s">
        <v>20</v>
      </c>
      <c r="D202" s="1">
        <v>2</v>
      </c>
      <c r="E202" s="1">
        <v>1</v>
      </c>
    </row>
    <row r="203" spans="1:5" ht="12.75">
      <c r="A203" s="1" t="s">
        <v>1430</v>
      </c>
      <c r="B203" s="1" t="s">
        <v>1429</v>
      </c>
      <c r="C203" s="1" t="s">
        <v>20</v>
      </c>
      <c r="D203" s="1">
        <v>1</v>
      </c>
      <c r="E203" s="1">
        <v>1</v>
      </c>
    </row>
    <row r="204" spans="1:5" ht="12.75">
      <c r="A204" s="1" t="s">
        <v>410</v>
      </c>
      <c r="B204" s="1" t="s">
        <v>409</v>
      </c>
      <c r="C204" s="1" t="s">
        <v>206</v>
      </c>
      <c r="D204" s="1">
        <v>0.5</v>
      </c>
      <c r="E204" s="1">
        <v>0.5</v>
      </c>
    </row>
    <row r="205" spans="1:5" ht="12.75">
      <c r="A205" s="1" t="s">
        <v>1330</v>
      </c>
      <c r="B205" s="1" t="s">
        <v>1329</v>
      </c>
      <c r="C205" s="1" t="s">
        <v>61</v>
      </c>
      <c r="D205" s="1">
        <v>1</v>
      </c>
      <c r="E205" s="1">
        <v>0.5</v>
      </c>
    </row>
    <row r="206" spans="1:5" ht="13.5" thickBot="1">
      <c r="A206" s="4" t="s">
        <v>601</v>
      </c>
      <c r="B206" s="4" t="s">
        <v>600</v>
      </c>
      <c r="C206" s="4" t="s">
        <v>206</v>
      </c>
      <c r="D206" s="4">
        <v>0.33</v>
      </c>
      <c r="E206" s="4">
        <v>0.25</v>
      </c>
    </row>
    <row r="207" spans="1:5" ht="15" customHeight="1">
      <c r="A207" s="1"/>
      <c r="B207" s="1"/>
      <c r="C207" s="1"/>
      <c r="D207" s="1"/>
      <c r="E207" s="1"/>
    </row>
  </sheetData>
  <sortState ref="A1:E206">
    <sortCondition descending="1" ref="E2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300"/>
  <sheetViews>
    <sheetView workbookViewId="0">
      <pane xSplit="4" ySplit="1" topLeftCell="E8" activePane="bottomRight" state="frozen"/>
      <selection pane="topRight" activeCell="B1" sqref="B1"/>
      <selection pane="bottomLeft" activeCell="A2" sqref="A2"/>
      <selection pane="bottomRight" activeCell="N2" sqref="N2"/>
    </sheetView>
  </sheetViews>
  <sheetFormatPr defaultColWidth="29.85546875" defaultRowHeight="15" customHeight="1"/>
  <cols>
    <col min="1" max="2" width="5.7109375" customWidth="1"/>
    <col min="3" max="3" width="16.85546875" customWidth="1"/>
    <col min="4" max="4" width="18" customWidth="1"/>
    <col min="5" max="5" width="19.5703125" customWidth="1"/>
    <col min="6" max="6" width="29.28515625" customWidth="1"/>
    <col min="7" max="7" width="18" customWidth="1"/>
    <col min="8" max="8" width="10.85546875" customWidth="1"/>
    <col min="9" max="9" width="2.85546875" customWidth="1"/>
    <col min="10" max="10" width="7.42578125" customWidth="1"/>
    <col min="11" max="11" width="7" customWidth="1"/>
    <col min="12" max="12" width="9.5703125" customWidth="1"/>
    <col min="13" max="13" width="4.85546875" customWidth="1"/>
    <col min="14" max="14" width="101.140625" customWidth="1"/>
  </cols>
  <sheetData>
    <row r="1" spans="1:14" ht="23.25" customHeight="1">
      <c r="A1" s="20" t="s">
        <v>1594</v>
      </c>
      <c r="B1" s="20" t="s">
        <v>1606</v>
      </c>
      <c r="C1" s="20" t="s">
        <v>1607</v>
      </c>
      <c r="D1" s="5" t="s">
        <v>1</v>
      </c>
      <c r="E1" s="5" t="s">
        <v>1608</v>
      </c>
      <c r="F1" s="5" t="s">
        <v>0</v>
      </c>
      <c r="G1" s="5" t="s">
        <v>1609</v>
      </c>
      <c r="H1" s="5" t="s">
        <v>5</v>
      </c>
      <c r="I1" s="5" t="s">
        <v>1598</v>
      </c>
      <c r="J1" s="5" t="s">
        <v>7</v>
      </c>
      <c r="K1" s="5" t="s">
        <v>1610</v>
      </c>
      <c r="L1" s="5" t="s">
        <v>9</v>
      </c>
      <c r="M1" s="20" t="s">
        <v>1611</v>
      </c>
      <c r="N1" s="20" t="s">
        <v>1605</v>
      </c>
    </row>
    <row r="2" spans="1:14" ht="12.75">
      <c r="A2" s="21" t="s">
        <v>1594</v>
      </c>
      <c r="B2">
        <v>1</v>
      </c>
      <c r="C2" s="22" t="s">
        <v>1593</v>
      </c>
      <c r="D2" s="1" t="s">
        <v>1040</v>
      </c>
      <c r="E2" s="1" t="s">
        <v>1612</v>
      </c>
      <c r="F2" s="1" t="s">
        <v>1039</v>
      </c>
      <c r="G2" s="1" t="s">
        <v>1599</v>
      </c>
      <c r="H2" s="1" t="s">
        <v>206</v>
      </c>
      <c r="I2" s="1" t="s">
        <v>1598</v>
      </c>
      <c r="J2" s="1">
        <v>3</v>
      </c>
      <c r="K2" s="1" t="s">
        <v>1596</v>
      </c>
      <c r="L2" s="1">
        <v>3</v>
      </c>
      <c r="M2" s="23" t="s">
        <v>1597</v>
      </c>
      <c r="N2" t="str">
        <f>CONCATENATE(A2,B2,C2,D2,E2,F2,G2,H2,I2,J2,K2,L2,M2)</f>
        <v>case 1:sRetTemplate = "ds_des_viper003";  break;  //  Desert Viper, Large || FQ: Common || 3 CR 3 HD</v>
      </c>
    </row>
    <row r="3" spans="1:14" ht="12.75">
      <c r="A3" s="21" t="s">
        <v>1594</v>
      </c>
      <c r="B3">
        <f t="shared" ref="B3:B59" si="0">SUM(B2+1)</f>
        <v>2</v>
      </c>
      <c r="C3" s="22" t="s">
        <v>1593</v>
      </c>
      <c r="D3" s="1" t="s">
        <v>1040</v>
      </c>
      <c r="E3" s="1" t="s">
        <v>1612</v>
      </c>
      <c r="F3" s="1" t="s">
        <v>1039</v>
      </c>
      <c r="G3" s="1" t="s">
        <v>1599</v>
      </c>
      <c r="H3" s="1" t="s">
        <v>206</v>
      </c>
      <c r="I3" s="1" t="s">
        <v>1598</v>
      </c>
      <c r="J3" s="1">
        <v>3</v>
      </c>
      <c r="K3" s="1" t="s">
        <v>1596</v>
      </c>
      <c r="L3" s="1">
        <v>3</v>
      </c>
      <c r="M3" s="23" t="s">
        <v>1597</v>
      </c>
      <c r="N3" t="str">
        <f t="shared" ref="N3:N58" si="1">CONCATENATE(A3,B3,C3,D3,E3,F3,G3,H3,I3,J3,K3,L3,M3)</f>
        <v>case 2:sRetTemplate = "ds_des_viper003";  break;  //  Desert Viper, Large || FQ: Common || 3 CR 3 HD</v>
      </c>
    </row>
    <row r="4" spans="1:14" ht="12.75">
      <c r="A4" s="21" t="s">
        <v>1594</v>
      </c>
      <c r="B4">
        <f t="shared" si="0"/>
        <v>3</v>
      </c>
      <c r="C4" s="22" t="s">
        <v>1593</v>
      </c>
      <c r="D4" s="1" t="s">
        <v>1040</v>
      </c>
      <c r="E4" s="1" t="s">
        <v>1612</v>
      </c>
      <c r="F4" s="1" t="s">
        <v>1039</v>
      </c>
      <c r="G4" s="1" t="s">
        <v>1599</v>
      </c>
      <c r="H4" s="1" t="s">
        <v>206</v>
      </c>
      <c r="I4" s="1" t="s">
        <v>1598</v>
      </c>
      <c r="J4" s="1">
        <v>3</v>
      </c>
      <c r="K4" s="1" t="s">
        <v>1596</v>
      </c>
      <c r="L4" s="1">
        <v>3</v>
      </c>
      <c r="M4" s="23" t="s">
        <v>1597</v>
      </c>
      <c r="N4" t="str">
        <f t="shared" si="1"/>
        <v>case 3:sRetTemplate = "ds_des_viper003";  break;  //  Desert Viper, Large || FQ: Common || 3 CR 3 HD</v>
      </c>
    </row>
    <row r="5" spans="1:14" ht="12.75">
      <c r="A5" s="21" t="s">
        <v>1594</v>
      </c>
      <c r="B5">
        <f t="shared" si="0"/>
        <v>4</v>
      </c>
      <c r="C5" s="22" t="s">
        <v>1593</v>
      </c>
      <c r="D5" s="1" t="s">
        <v>1040</v>
      </c>
      <c r="E5" s="1" t="s">
        <v>1612</v>
      </c>
      <c r="F5" s="1" t="s">
        <v>1039</v>
      </c>
      <c r="G5" s="1" t="s">
        <v>1599</v>
      </c>
      <c r="H5" s="1" t="s">
        <v>206</v>
      </c>
      <c r="I5" s="1" t="s">
        <v>1598</v>
      </c>
      <c r="J5" s="1">
        <v>3</v>
      </c>
      <c r="K5" s="1" t="s">
        <v>1596</v>
      </c>
      <c r="L5" s="1">
        <v>3</v>
      </c>
      <c r="M5" s="23" t="s">
        <v>1597</v>
      </c>
      <c r="N5" t="str">
        <f t="shared" si="1"/>
        <v>case 4:sRetTemplate = "ds_des_viper003";  break;  //  Desert Viper, Large || FQ: Common || 3 CR 3 HD</v>
      </c>
    </row>
    <row r="6" spans="1:14" ht="12.75">
      <c r="A6" s="21" t="s">
        <v>1594</v>
      </c>
      <c r="B6">
        <f t="shared" si="0"/>
        <v>5</v>
      </c>
      <c r="C6" s="22" t="s">
        <v>1593</v>
      </c>
      <c r="D6" s="1" t="s">
        <v>1040</v>
      </c>
      <c r="E6" s="1" t="s">
        <v>1612</v>
      </c>
      <c r="F6" s="1" t="s">
        <v>1039</v>
      </c>
      <c r="G6" s="1" t="s">
        <v>1599</v>
      </c>
      <c r="H6" s="1" t="s">
        <v>206</v>
      </c>
      <c r="I6" s="1" t="s">
        <v>1598</v>
      </c>
      <c r="J6" s="1">
        <v>3</v>
      </c>
      <c r="K6" s="1" t="s">
        <v>1596</v>
      </c>
      <c r="L6" s="1">
        <v>3</v>
      </c>
      <c r="M6" s="23" t="s">
        <v>1597</v>
      </c>
      <c r="N6" t="str">
        <f t="shared" si="1"/>
        <v>case 5:sRetTemplate = "ds_des_viper003";  break;  //  Desert Viper, Large || FQ: Common || 3 CR 3 HD</v>
      </c>
    </row>
    <row r="7" spans="1:14" ht="12.75">
      <c r="A7" s="21" t="s">
        <v>1594</v>
      </c>
      <c r="B7">
        <f t="shared" si="0"/>
        <v>6</v>
      </c>
      <c r="C7" s="22" t="s">
        <v>1593</v>
      </c>
      <c r="D7" s="1" t="s">
        <v>1040</v>
      </c>
      <c r="E7" s="1" t="s">
        <v>1612</v>
      </c>
      <c r="F7" s="1" t="s">
        <v>1039</v>
      </c>
      <c r="G7" s="1" t="s">
        <v>1599</v>
      </c>
      <c r="H7" s="1" t="s">
        <v>206</v>
      </c>
      <c r="I7" s="1" t="s">
        <v>1598</v>
      </c>
      <c r="J7" s="1">
        <v>3</v>
      </c>
      <c r="K7" s="1" t="s">
        <v>1596</v>
      </c>
      <c r="L7" s="1">
        <v>3</v>
      </c>
      <c r="M7" s="23" t="s">
        <v>1597</v>
      </c>
      <c r="N7" t="str">
        <f t="shared" si="1"/>
        <v>case 6:sRetTemplate = "ds_des_viper003";  break;  //  Desert Viper, Large || FQ: Common || 3 CR 3 HD</v>
      </c>
    </row>
    <row r="8" spans="1:14" ht="12.75">
      <c r="A8" s="21" t="s">
        <v>1594</v>
      </c>
      <c r="B8">
        <f t="shared" si="0"/>
        <v>7</v>
      </c>
      <c r="C8" s="22" t="s">
        <v>1593</v>
      </c>
      <c r="D8" s="1" t="s">
        <v>1040</v>
      </c>
      <c r="E8" s="1" t="s">
        <v>1612</v>
      </c>
      <c r="F8" s="1" t="s">
        <v>1039</v>
      </c>
      <c r="G8" s="1" t="s">
        <v>1599</v>
      </c>
      <c r="H8" s="1" t="s">
        <v>206</v>
      </c>
      <c r="I8" s="1" t="s">
        <v>1598</v>
      </c>
      <c r="J8" s="1">
        <v>3</v>
      </c>
      <c r="K8" s="1" t="s">
        <v>1596</v>
      </c>
      <c r="L8" s="1">
        <v>3</v>
      </c>
      <c r="M8" s="23" t="s">
        <v>1597</v>
      </c>
      <c r="N8" t="str">
        <f t="shared" si="1"/>
        <v>case 7:sRetTemplate = "ds_des_viper003";  break;  //  Desert Viper, Large || FQ: Common || 3 CR 3 HD</v>
      </c>
    </row>
    <row r="9" spans="1:14" ht="12.75">
      <c r="A9" s="21" t="s">
        <v>1594</v>
      </c>
      <c r="B9">
        <f t="shared" si="0"/>
        <v>8</v>
      </c>
      <c r="C9" s="22" t="s">
        <v>1593</v>
      </c>
      <c r="D9" s="1" t="s">
        <v>1040</v>
      </c>
      <c r="E9" s="1" t="s">
        <v>1612</v>
      </c>
      <c r="F9" s="1" t="s">
        <v>1039</v>
      </c>
      <c r="G9" s="1" t="s">
        <v>1599</v>
      </c>
      <c r="H9" s="1" t="s">
        <v>206</v>
      </c>
      <c r="I9" s="1" t="s">
        <v>1598</v>
      </c>
      <c r="J9" s="1">
        <v>3</v>
      </c>
      <c r="K9" s="1" t="s">
        <v>1596</v>
      </c>
      <c r="L9" s="1">
        <v>3</v>
      </c>
      <c r="M9" s="23" t="s">
        <v>1597</v>
      </c>
      <c r="N9" t="str">
        <f t="shared" si="1"/>
        <v>case 8:sRetTemplate = "ds_des_viper003";  break;  //  Desert Viper, Large || FQ: Common || 3 CR 3 HD</v>
      </c>
    </row>
    <row r="10" spans="1:14" ht="12.75">
      <c r="A10" s="21" t="s">
        <v>1594</v>
      </c>
      <c r="B10">
        <f t="shared" si="0"/>
        <v>9</v>
      </c>
      <c r="C10" s="22" t="s">
        <v>1593</v>
      </c>
      <c r="D10" s="1" t="s">
        <v>1036</v>
      </c>
      <c r="E10" s="1" t="s">
        <v>1612</v>
      </c>
      <c r="F10" s="1" t="s">
        <v>1035</v>
      </c>
      <c r="G10" s="1" t="s">
        <v>1599</v>
      </c>
      <c r="H10" s="1" t="s">
        <v>206</v>
      </c>
      <c r="I10" s="1" t="s">
        <v>1598</v>
      </c>
      <c r="J10" s="1">
        <v>0.5</v>
      </c>
      <c r="K10" s="1" t="s">
        <v>1596</v>
      </c>
      <c r="L10" s="1">
        <v>1</v>
      </c>
      <c r="M10" s="23" t="s">
        <v>1597</v>
      </c>
      <c r="N10" t="str">
        <f t="shared" si="1"/>
        <v>case 9:sRetTemplate = "desertviper_001";  break;  //  Desert Viper, Small || FQ: Common || 0.5 CR 1 HD</v>
      </c>
    </row>
    <row r="11" spans="1:14" ht="16.5" customHeight="1">
      <c r="A11" s="21" t="s">
        <v>1594</v>
      </c>
      <c r="B11">
        <f t="shared" si="0"/>
        <v>10</v>
      </c>
      <c r="C11" s="22" t="s">
        <v>1593</v>
      </c>
      <c r="D11" s="1" t="s">
        <v>1036</v>
      </c>
      <c r="E11" s="1" t="s">
        <v>1612</v>
      </c>
      <c r="F11" s="1" t="s">
        <v>1035</v>
      </c>
      <c r="G11" s="1" t="s">
        <v>1599</v>
      </c>
      <c r="H11" s="1" t="s">
        <v>206</v>
      </c>
      <c r="I11" s="1" t="s">
        <v>1598</v>
      </c>
      <c r="J11" s="1">
        <v>0.5</v>
      </c>
      <c r="K11" s="1" t="s">
        <v>1596</v>
      </c>
      <c r="L11" s="1">
        <v>1</v>
      </c>
      <c r="M11" s="23" t="s">
        <v>1597</v>
      </c>
      <c r="N11" t="str">
        <f t="shared" si="1"/>
        <v>case 10:sRetTemplate = "desertviper_001";  break;  //  Desert Viper, Small || FQ: Common || 0.5 CR 1 HD</v>
      </c>
    </row>
    <row r="12" spans="1:14" ht="12.75">
      <c r="A12" s="21" t="s">
        <v>1594</v>
      </c>
      <c r="B12">
        <f t="shared" si="0"/>
        <v>11</v>
      </c>
      <c r="C12" s="22" t="s">
        <v>1593</v>
      </c>
      <c r="D12" s="1" t="s">
        <v>1036</v>
      </c>
      <c r="E12" s="1" t="s">
        <v>1612</v>
      </c>
      <c r="F12" s="1" t="s">
        <v>1035</v>
      </c>
      <c r="G12" s="1" t="s">
        <v>1599</v>
      </c>
      <c r="H12" s="1" t="s">
        <v>206</v>
      </c>
      <c r="I12" s="1" t="s">
        <v>1598</v>
      </c>
      <c r="J12" s="1">
        <v>0.5</v>
      </c>
      <c r="K12" s="1" t="s">
        <v>1596</v>
      </c>
      <c r="L12" s="1">
        <v>1</v>
      </c>
      <c r="M12" s="23" t="s">
        <v>1597</v>
      </c>
      <c r="N12" t="str">
        <f t="shared" si="1"/>
        <v>case 11:sRetTemplate = "desertviper_001";  break;  //  Desert Viper, Small || FQ: Common || 0.5 CR 1 HD</v>
      </c>
    </row>
    <row r="13" spans="1:14" ht="12.75">
      <c r="A13" s="21" t="s">
        <v>1594</v>
      </c>
      <c r="B13">
        <f t="shared" si="0"/>
        <v>12</v>
      </c>
      <c r="C13" s="22" t="s">
        <v>1593</v>
      </c>
      <c r="D13" s="1" t="s">
        <v>1036</v>
      </c>
      <c r="E13" s="1" t="s">
        <v>1612</v>
      </c>
      <c r="F13" s="1" t="s">
        <v>1035</v>
      </c>
      <c r="G13" s="1" t="s">
        <v>1599</v>
      </c>
      <c r="H13" s="1" t="s">
        <v>206</v>
      </c>
      <c r="I13" s="1" t="s">
        <v>1598</v>
      </c>
      <c r="J13" s="1">
        <v>0.5</v>
      </c>
      <c r="K13" s="1" t="s">
        <v>1596</v>
      </c>
      <c r="L13" s="1">
        <v>1</v>
      </c>
      <c r="M13" s="23" t="s">
        <v>1597</v>
      </c>
      <c r="N13" t="str">
        <f t="shared" si="1"/>
        <v>case 12:sRetTemplate = "desertviper_001";  break;  //  Desert Viper, Small || FQ: Common || 0.5 CR 1 HD</v>
      </c>
    </row>
    <row r="14" spans="1:14" ht="12.75">
      <c r="A14" s="21" t="s">
        <v>1594</v>
      </c>
      <c r="B14">
        <f t="shared" si="0"/>
        <v>13</v>
      </c>
      <c r="C14" s="22" t="s">
        <v>1593</v>
      </c>
      <c r="D14" s="1" t="s">
        <v>1036</v>
      </c>
      <c r="E14" s="1" t="s">
        <v>1612</v>
      </c>
      <c r="F14" s="1" t="s">
        <v>1035</v>
      </c>
      <c r="G14" s="1" t="s">
        <v>1599</v>
      </c>
      <c r="H14" s="1" t="s">
        <v>206</v>
      </c>
      <c r="I14" s="1" t="s">
        <v>1598</v>
      </c>
      <c r="J14" s="1">
        <v>0.5</v>
      </c>
      <c r="K14" s="1" t="s">
        <v>1596</v>
      </c>
      <c r="L14" s="1">
        <v>1</v>
      </c>
      <c r="M14" s="23" t="s">
        <v>1597</v>
      </c>
      <c r="N14" t="str">
        <f t="shared" si="1"/>
        <v>case 13:sRetTemplate = "desertviper_001";  break;  //  Desert Viper, Small || FQ: Common || 0.5 CR 1 HD</v>
      </c>
    </row>
    <row r="15" spans="1:14" ht="12.75">
      <c r="A15" s="21" t="s">
        <v>1594</v>
      </c>
      <c r="B15">
        <f t="shared" si="0"/>
        <v>14</v>
      </c>
      <c r="C15" s="22" t="s">
        <v>1593</v>
      </c>
      <c r="D15" s="1" t="s">
        <v>1036</v>
      </c>
      <c r="E15" s="1" t="s">
        <v>1612</v>
      </c>
      <c r="F15" s="1" t="s">
        <v>1035</v>
      </c>
      <c r="G15" s="1" t="s">
        <v>1599</v>
      </c>
      <c r="H15" s="1" t="s">
        <v>206</v>
      </c>
      <c r="I15" s="1" t="s">
        <v>1598</v>
      </c>
      <c r="J15" s="1">
        <v>0.5</v>
      </c>
      <c r="K15" s="1" t="s">
        <v>1596</v>
      </c>
      <c r="L15" s="1">
        <v>1</v>
      </c>
      <c r="M15" s="23" t="s">
        <v>1597</v>
      </c>
      <c r="N15" t="str">
        <f t="shared" si="1"/>
        <v>case 14:sRetTemplate = "desertviper_001";  break;  //  Desert Viper, Small || FQ: Common || 0.5 CR 1 HD</v>
      </c>
    </row>
    <row r="16" spans="1:14" ht="12.75">
      <c r="A16" s="21" t="s">
        <v>1594</v>
      </c>
      <c r="B16">
        <f t="shared" si="0"/>
        <v>15</v>
      </c>
      <c r="C16" s="22" t="s">
        <v>1593</v>
      </c>
      <c r="D16" s="1" t="s">
        <v>1036</v>
      </c>
      <c r="E16" s="1" t="s">
        <v>1612</v>
      </c>
      <c r="F16" s="1" t="s">
        <v>1035</v>
      </c>
      <c r="G16" s="1" t="s">
        <v>1599</v>
      </c>
      <c r="H16" s="1" t="s">
        <v>206</v>
      </c>
      <c r="I16" s="1" t="s">
        <v>1598</v>
      </c>
      <c r="J16" s="1">
        <v>0.5</v>
      </c>
      <c r="K16" s="1" t="s">
        <v>1596</v>
      </c>
      <c r="L16" s="1">
        <v>1</v>
      </c>
      <c r="M16" s="23" t="s">
        <v>1597</v>
      </c>
      <c r="N16" t="str">
        <f t="shared" si="1"/>
        <v>case 15:sRetTemplate = "desertviper_001";  break;  //  Desert Viper, Small || FQ: Common || 0.5 CR 1 HD</v>
      </c>
    </row>
    <row r="17" spans="1:14" ht="12.75">
      <c r="A17" s="21" t="s">
        <v>1594</v>
      </c>
      <c r="B17">
        <f t="shared" si="0"/>
        <v>16</v>
      </c>
      <c r="C17" s="22" t="s">
        <v>1593</v>
      </c>
      <c r="D17" s="1" t="s">
        <v>1036</v>
      </c>
      <c r="E17" s="1" t="s">
        <v>1612</v>
      </c>
      <c r="F17" s="1" t="s">
        <v>1035</v>
      </c>
      <c r="G17" s="1" t="s">
        <v>1599</v>
      </c>
      <c r="H17" s="1" t="s">
        <v>206</v>
      </c>
      <c r="I17" s="1" t="s">
        <v>1598</v>
      </c>
      <c r="J17" s="1">
        <v>0.5</v>
      </c>
      <c r="K17" s="1" t="s">
        <v>1596</v>
      </c>
      <c r="L17" s="1">
        <v>1</v>
      </c>
      <c r="M17" s="23" t="s">
        <v>1597</v>
      </c>
      <c r="N17" t="str">
        <f t="shared" si="1"/>
        <v>case 16:sRetTemplate = "desertviper_001";  break;  //  Desert Viper, Small || FQ: Common || 0.5 CR 1 HD</v>
      </c>
    </row>
    <row r="18" spans="1:14" ht="12.75">
      <c r="A18" s="21" t="s">
        <v>1594</v>
      </c>
      <c r="B18">
        <f t="shared" si="0"/>
        <v>17</v>
      </c>
      <c r="C18" s="22" t="s">
        <v>1593</v>
      </c>
      <c r="D18" s="1" t="s">
        <v>1459</v>
      </c>
      <c r="E18" s="1" t="s">
        <v>1612</v>
      </c>
      <c r="F18" s="1" t="s">
        <v>1458</v>
      </c>
      <c r="G18" s="1" t="s">
        <v>1599</v>
      </c>
      <c r="H18" s="1" t="s">
        <v>206</v>
      </c>
      <c r="I18" s="1" t="s">
        <v>1598</v>
      </c>
      <c r="J18" s="1">
        <v>3</v>
      </c>
      <c r="K18" s="1" t="s">
        <v>1596</v>
      </c>
      <c r="L18" s="1">
        <v>3</v>
      </c>
      <c r="M18" s="23" t="s">
        <v>1597</v>
      </c>
      <c r="N18" t="str">
        <f t="shared" si="1"/>
        <v>case 17:sRetTemplate = "ds_dog005";  break;  //  Dog: Camp || FQ: Common || 3 CR 3 HD</v>
      </c>
    </row>
    <row r="19" spans="1:14" ht="12.75">
      <c r="A19" s="21" t="s">
        <v>1594</v>
      </c>
      <c r="B19">
        <f t="shared" si="0"/>
        <v>18</v>
      </c>
      <c r="C19" s="22" t="s">
        <v>1593</v>
      </c>
      <c r="D19" s="1" t="s">
        <v>1459</v>
      </c>
      <c r="E19" s="1" t="s">
        <v>1612</v>
      </c>
      <c r="F19" s="1" t="s">
        <v>1458</v>
      </c>
      <c r="G19" s="1" t="s">
        <v>1599</v>
      </c>
      <c r="H19" s="1" t="s">
        <v>206</v>
      </c>
      <c r="I19" s="1" t="s">
        <v>1598</v>
      </c>
      <c r="J19" s="1">
        <v>3</v>
      </c>
      <c r="K19" s="1" t="s">
        <v>1596</v>
      </c>
      <c r="L19" s="1">
        <v>3</v>
      </c>
      <c r="M19" s="23" t="s">
        <v>1597</v>
      </c>
      <c r="N19" t="str">
        <f t="shared" si="1"/>
        <v>case 18:sRetTemplate = "ds_dog005";  break;  //  Dog: Camp || FQ: Common || 3 CR 3 HD</v>
      </c>
    </row>
    <row r="20" spans="1:14" ht="12.75">
      <c r="A20" s="21" t="s">
        <v>1594</v>
      </c>
      <c r="B20">
        <f t="shared" si="0"/>
        <v>19</v>
      </c>
      <c r="C20" s="22" t="s">
        <v>1593</v>
      </c>
      <c r="D20" s="1" t="s">
        <v>1459</v>
      </c>
      <c r="E20" s="1" t="s">
        <v>1612</v>
      </c>
      <c r="F20" s="1" t="s">
        <v>1458</v>
      </c>
      <c r="G20" s="1" t="s">
        <v>1599</v>
      </c>
      <c r="H20" s="1" t="s">
        <v>206</v>
      </c>
      <c r="I20" s="1" t="s">
        <v>1598</v>
      </c>
      <c r="J20" s="1">
        <v>3</v>
      </c>
      <c r="K20" s="1" t="s">
        <v>1596</v>
      </c>
      <c r="L20" s="1">
        <v>3</v>
      </c>
      <c r="M20" s="23" t="s">
        <v>1597</v>
      </c>
      <c r="N20" t="str">
        <f t="shared" si="1"/>
        <v>case 19:sRetTemplate = "ds_dog005";  break;  //  Dog: Camp || FQ: Common || 3 CR 3 HD</v>
      </c>
    </row>
    <row r="21" spans="1:14" ht="12.75">
      <c r="A21" s="21" t="s">
        <v>1594</v>
      </c>
      <c r="B21">
        <f t="shared" si="0"/>
        <v>20</v>
      </c>
      <c r="C21" s="22" t="s">
        <v>1593</v>
      </c>
      <c r="D21" s="1" t="s">
        <v>1459</v>
      </c>
      <c r="E21" s="1" t="s">
        <v>1612</v>
      </c>
      <c r="F21" s="1" t="s">
        <v>1458</v>
      </c>
      <c r="G21" s="1" t="s">
        <v>1599</v>
      </c>
      <c r="H21" s="1" t="s">
        <v>206</v>
      </c>
      <c r="I21" s="1" t="s">
        <v>1598</v>
      </c>
      <c r="J21" s="1">
        <v>3</v>
      </c>
      <c r="K21" s="1" t="s">
        <v>1596</v>
      </c>
      <c r="L21" s="1">
        <v>3</v>
      </c>
      <c r="M21" s="23" t="s">
        <v>1597</v>
      </c>
      <c r="N21" t="str">
        <f t="shared" si="1"/>
        <v>case 20:sRetTemplate = "ds_dog005";  break;  //  Dog: Camp || FQ: Common || 3 CR 3 HD</v>
      </c>
    </row>
    <row r="22" spans="1:14" ht="12.75">
      <c r="A22" s="21" t="s">
        <v>1594</v>
      </c>
      <c r="B22">
        <f t="shared" si="0"/>
        <v>21</v>
      </c>
      <c r="C22" s="22" t="s">
        <v>1593</v>
      </c>
      <c r="D22" s="1" t="s">
        <v>1459</v>
      </c>
      <c r="E22" s="1" t="s">
        <v>1612</v>
      </c>
      <c r="F22" s="1" t="s">
        <v>1458</v>
      </c>
      <c r="G22" s="1" t="s">
        <v>1599</v>
      </c>
      <c r="H22" s="1" t="s">
        <v>206</v>
      </c>
      <c r="I22" s="1" t="s">
        <v>1598</v>
      </c>
      <c r="J22" s="1">
        <v>3</v>
      </c>
      <c r="K22" s="1" t="s">
        <v>1596</v>
      </c>
      <c r="L22" s="1">
        <v>3</v>
      </c>
      <c r="M22" s="23" t="s">
        <v>1597</v>
      </c>
      <c r="N22" t="str">
        <f t="shared" si="1"/>
        <v>case 21:sRetTemplate = "ds_dog005";  break;  //  Dog: Camp || FQ: Common || 3 CR 3 HD</v>
      </c>
    </row>
    <row r="23" spans="1:14" ht="12.75">
      <c r="A23" s="21" t="s">
        <v>1594</v>
      </c>
      <c r="B23">
        <f t="shared" si="0"/>
        <v>22</v>
      </c>
      <c r="C23" s="22" t="s">
        <v>1593</v>
      </c>
      <c r="D23" s="1" t="s">
        <v>1459</v>
      </c>
      <c r="E23" s="1" t="s">
        <v>1612</v>
      </c>
      <c r="F23" s="1" t="s">
        <v>1458</v>
      </c>
      <c r="G23" s="1" t="s">
        <v>1599</v>
      </c>
      <c r="H23" s="1" t="s">
        <v>206</v>
      </c>
      <c r="I23" s="1" t="s">
        <v>1598</v>
      </c>
      <c r="J23" s="1">
        <v>3</v>
      </c>
      <c r="K23" s="1" t="s">
        <v>1596</v>
      </c>
      <c r="L23" s="1">
        <v>3</v>
      </c>
      <c r="M23" s="23" t="s">
        <v>1597</v>
      </c>
      <c r="N23" t="str">
        <f t="shared" si="1"/>
        <v>case 22:sRetTemplate = "ds_dog005";  break;  //  Dog: Camp || FQ: Common || 3 CR 3 HD</v>
      </c>
    </row>
    <row r="24" spans="1:14" ht="12.75">
      <c r="A24" s="21" t="s">
        <v>1594</v>
      </c>
      <c r="B24">
        <f t="shared" si="0"/>
        <v>23</v>
      </c>
      <c r="C24" s="22" t="s">
        <v>1593</v>
      </c>
      <c r="D24" s="1" t="s">
        <v>1459</v>
      </c>
      <c r="E24" s="1" t="s">
        <v>1612</v>
      </c>
      <c r="F24" s="1" t="s">
        <v>1458</v>
      </c>
      <c r="G24" s="1" t="s">
        <v>1599</v>
      </c>
      <c r="H24" s="1" t="s">
        <v>206</v>
      </c>
      <c r="I24" s="1" t="s">
        <v>1598</v>
      </c>
      <c r="J24" s="1">
        <v>3</v>
      </c>
      <c r="K24" s="1" t="s">
        <v>1596</v>
      </c>
      <c r="L24" s="1">
        <v>3</v>
      </c>
      <c r="M24" s="23" t="s">
        <v>1597</v>
      </c>
      <c r="N24" t="str">
        <f t="shared" si="1"/>
        <v>case 23:sRetTemplate = "ds_dog005";  break;  //  Dog: Camp || FQ: Common || 3 CR 3 HD</v>
      </c>
    </row>
    <row r="25" spans="1:14" ht="12.75">
      <c r="A25" s="21" t="s">
        <v>1594</v>
      </c>
      <c r="B25">
        <f t="shared" si="0"/>
        <v>24</v>
      </c>
      <c r="C25" s="22" t="s">
        <v>1593</v>
      </c>
      <c r="D25" s="1" t="s">
        <v>1459</v>
      </c>
      <c r="E25" s="1" t="s">
        <v>1612</v>
      </c>
      <c r="F25" s="1" t="s">
        <v>1458</v>
      </c>
      <c r="G25" s="1" t="s">
        <v>1599</v>
      </c>
      <c r="H25" s="1" t="s">
        <v>206</v>
      </c>
      <c r="I25" s="1" t="s">
        <v>1598</v>
      </c>
      <c r="J25" s="1">
        <v>3</v>
      </c>
      <c r="K25" s="1" t="s">
        <v>1596</v>
      </c>
      <c r="L25" s="1">
        <v>3</v>
      </c>
      <c r="M25" s="23" t="s">
        <v>1597</v>
      </c>
      <c r="N25" t="str">
        <f t="shared" si="1"/>
        <v>case 24:sRetTemplate = "ds_dog005";  break;  //  Dog: Camp || FQ: Common || 3 CR 3 HD</v>
      </c>
    </row>
    <row r="26" spans="1:14" ht="12.75">
      <c r="A26" s="21" t="s">
        <v>1594</v>
      </c>
      <c r="B26">
        <f t="shared" si="0"/>
        <v>25</v>
      </c>
      <c r="C26" s="22" t="s">
        <v>1593</v>
      </c>
      <c r="D26" s="1" t="s">
        <v>970</v>
      </c>
      <c r="E26" s="1" t="s">
        <v>1612</v>
      </c>
      <c r="F26" s="1" t="s">
        <v>969</v>
      </c>
      <c r="G26" s="1" t="s">
        <v>1599</v>
      </c>
      <c r="H26" s="1" t="s">
        <v>206</v>
      </c>
      <c r="I26" s="1" t="s">
        <v>1598</v>
      </c>
      <c r="J26" s="1">
        <v>4</v>
      </c>
      <c r="K26" s="1" t="s">
        <v>1596</v>
      </c>
      <c r="L26" s="1">
        <v>4</v>
      </c>
      <c r="M26" s="23" t="s">
        <v>1597</v>
      </c>
      <c r="N26" t="str">
        <f t="shared" si="1"/>
        <v>case 25:sRetTemplate = "ds_dunecrab001";  break;  //  Dunecrab || FQ: Common || 4 CR 4 HD</v>
      </c>
    </row>
    <row r="27" spans="1:14" ht="12.75">
      <c r="A27" s="21" t="s">
        <v>1594</v>
      </c>
      <c r="B27">
        <f t="shared" si="0"/>
        <v>26</v>
      </c>
      <c r="C27" s="22" t="s">
        <v>1593</v>
      </c>
      <c r="D27" s="1" t="s">
        <v>970</v>
      </c>
      <c r="E27" s="1" t="s">
        <v>1612</v>
      </c>
      <c r="F27" s="1" t="s">
        <v>969</v>
      </c>
      <c r="G27" s="1" t="s">
        <v>1599</v>
      </c>
      <c r="H27" s="1" t="s">
        <v>206</v>
      </c>
      <c r="I27" s="1" t="s">
        <v>1598</v>
      </c>
      <c r="J27" s="1">
        <v>4</v>
      </c>
      <c r="K27" s="1" t="s">
        <v>1596</v>
      </c>
      <c r="L27" s="1">
        <v>4</v>
      </c>
      <c r="M27" s="23" t="s">
        <v>1597</v>
      </c>
      <c r="N27" t="str">
        <f t="shared" si="1"/>
        <v>case 26:sRetTemplate = "ds_dunecrab001";  break;  //  Dunecrab || FQ: Common || 4 CR 4 HD</v>
      </c>
    </row>
    <row r="28" spans="1:14" ht="16.5" customHeight="1">
      <c r="A28" s="21" t="s">
        <v>1594</v>
      </c>
      <c r="B28">
        <f t="shared" si="0"/>
        <v>27</v>
      </c>
      <c r="C28" s="22" t="s">
        <v>1593</v>
      </c>
      <c r="D28" s="1" t="s">
        <v>970</v>
      </c>
      <c r="E28" s="1" t="s">
        <v>1612</v>
      </c>
      <c r="F28" s="1" t="s">
        <v>969</v>
      </c>
      <c r="G28" s="1" t="s">
        <v>1599</v>
      </c>
      <c r="H28" s="1" t="s">
        <v>206</v>
      </c>
      <c r="I28" s="1" t="s">
        <v>1598</v>
      </c>
      <c r="J28" s="1">
        <v>4</v>
      </c>
      <c r="K28" s="1" t="s">
        <v>1596</v>
      </c>
      <c r="L28" s="1">
        <v>4</v>
      </c>
      <c r="M28" s="23" t="s">
        <v>1597</v>
      </c>
      <c r="N28" t="str">
        <f t="shared" si="1"/>
        <v>case 27:sRetTemplate = "ds_dunecrab001";  break;  //  Dunecrab || FQ: Common || 4 CR 4 HD</v>
      </c>
    </row>
    <row r="29" spans="1:14" ht="12.75">
      <c r="A29" s="21" t="s">
        <v>1594</v>
      </c>
      <c r="B29">
        <f t="shared" si="0"/>
        <v>28</v>
      </c>
      <c r="C29" s="22" t="s">
        <v>1593</v>
      </c>
      <c r="D29" s="1" t="s">
        <v>970</v>
      </c>
      <c r="E29" s="1" t="s">
        <v>1612</v>
      </c>
      <c r="F29" s="1" t="s">
        <v>969</v>
      </c>
      <c r="G29" s="1" t="s">
        <v>1599</v>
      </c>
      <c r="H29" s="1" t="s">
        <v>206</v>
      </c>
      <c r="I29" s="1" t="s">
        <v>1598</v>
      </c>
      <c r="J29" s="1">
        <v>4</v>
      </c>
      <c r="K29" s="1" t="s">
        <v>1596</v>
      </c>
      <c r="L29" s="1">
        <v>4</v>
      </c>
      <c r="M29" s="23" t="s">
        <v>1597</v>
      </c>
      <c r="N29" t="str">
        <f t="shared" si="1"/>
        <v>case 28:sRetTemplate = "ds_dunecrab001";  break;  //  Dunecrab || FQ: Common || 4 CR 4 HD</v>
      </c>
    </row>
    <row r="30" spans="1:14" ht="12.75">
      <c r="A30" s="21" t="s">
        <v>1594</v>
      </c>
      <c r="B30">
        <f t="shared" si="0"/>
        <v>29</v>
      </c>
      <c r="C30" s="22" t="s">
        <v>1593</v>
      </c>
      <c r="D30" s="1" t="s">
        <v>970</v>
      </c>
      <c r="E30" s="1" t="s">
        <v>1612</v>
      </c>
      <c r="F30" s="1" t="s">
        <v>969</v>
      </c>
      <c r="G30" s="1" t="s">
        <v>1599</v>
      </c>
      <c r="H30" s="1" t="s">
        <v>206</v>
      </c>
      <c r="I30" s="1" t="s">
        <v>1598</v>
      </c>
      <c r="J30" s="1">
        <v>4</v>
      </c>
      <c r="K30" s="1" t="s">
        <v>1596</v>
      </c>
      <c r="L30" s="1">
        <v>4</v>
      </c>
      <c r="M30" s="23" t="s">
        <v>1597</v>
      </c>
      <c r="N30" t="str">
        <f t="shared" si="1"/>
        <v>case 29:sRetTemplate = "ds_dunecrab001";  break;  //  Dunecrab || FQ: Common || 4 CR 4 HD</v>
      </c>
    </row>
    <row r="31" spans="1:14" ht="12.75">
      <c r="A31" s="21" t="s">
        <v>1594</v>
      </c>
      <c r="B31">
        <f t="shared" si="0"/>
        <v>30</v>
      </c>
      <c r="C31" s="22" t="s">
        <v>1593</v>
      </c>
      <c r="D31" s="1" t="s">
        <v>970</v>
      </c>
      <c r="E31" s="1" t="s">
        <v>1612</v>
      </c>
      <c r="F31" s="1" t="s">
        <v>969</v>
      </c>
      <c r="G31" s="1" t="s">
        <v>1599</v>
      </c>
      <c r="H31" s="1" t="s">
        <v>206</v>
      </c>
      <c r="I31" s="1" t="s">
        <v>1598</v>
      </c>
      <c r="J31" s="1">
        <v>4</v>
      </c>
      <c r="K31" s="1" t="s">
        <v>1596</v>
      </c>
      <c r="L31" s="1">
        <v>4</v>
      </c>
      <c r="M31" s="23" t="s">
        <v>1597</v>
      </c>
      <c r="N31" t="str">
        <f t="shared" si="1"/>
        <v>case 30:sRetTemplate = "ds_dunecrab001";  break;  //  Dunecrab || FQ: Common || 4 CR 4 HD</v>
      </c>
    </row>
    <row r="32" spans="1:14" ht="12.75">
      <c r="A32" s="21" t="s">
        <v>1594</v>
      </c>
      <c r="B32">
        <f t="shared" si="0"/>
        <v>31</v>
      </c>
      <c r="C32" s="22" t="s">
        <v>1593</v>
      </c>
      <c r="D32" s="1" t="s">
        <v>970</v>
      </c>
      <c r="E32" s="1" t="s">
        <v>1612</v>
      </c>
      <c r="F32" s="1" t="s">
        <v>969</v>
      </c>
      <c r="G32" s="1" t="s">
        <v>1599</v>
      </c>
      <c r="H32" s="1" t="s">
        <v>206</v>
      </c>
      <c r="I32" s="1" t="s">
        <v>1598</v>
      </c>
      <c r="J32" s="1">
        <v>4</v>
      </c>
      <c r="K32" s="1" t="s">
        <v>1596</v>
      </c>
      <c r="L32" s="1">
        <v>4</v>
      </c>
      <c r="M32" s="23" t="s">
        <v>1597</v>
      </c>
      <c r="N32" t="str">
        <f t="shared" si="1"/>
        <v>case 31:sRetTemplate = "ds_dunecrab001";  break;  //  Dunecrab || FQ: Common || 4 CR 4 HD</v>
      </c>
    </row>
    <row r="33" spans="1:14" ht="12.75">
      <c r="A33" s="21" t="s">
        <v>1594</v>
      </c>
      <c r="B33">
        <f t="shared" si="0"/>
        <v>32</v>
      </c>
      <c r="C33" s="22" t="s">
        <v>1593</v>
      </c>
      <c r="D33" s="1" t="s">
        <v>970</v>
      </c>
      <c r="E33" s="1" t="s">
        <v>1612</v>
      </c>
      <c r="F33" s="1" t="s">
        <v>969</v>
      </c>
      <c r="G33" s="1" t="s">
        <v>1599</v>
      </c>
      <c r="H33" s="1" t="s">
        <v>206</v>
      </c>
      <c r="I33" s="1" t="s">
        <v>1598</v>
      </c>
      <c r="J33" s="1">
        <v>4</v>
      </c>
      <c r="K33" s="1" t="s">
        <v>1596</v>
      </c>
      <c r="L33" s="1">
        <v>4</v>
      </c>
      <c r="M33" s="23" t="s">
        <v>1597</v>
      </c>
      <c r="N33" t="str">
        <f t="shared" si="1"/>
        <v>case 32:sRetTemplate = "ds_dunecrab001";  break;  //  Dunecrab || FQ: Common || 4 CR 4 HD</v>
      </c>
    </row>
    <row r="34" spans="1:14" ht="12.75">
      <c r="A34" s="21" t="s">
        <v>1594</v>
      </c>
      <c r="B34">
        <f t="shared" si="0"/>
        <v>33</v>
      </c>
      <c r="C34" s="22" t="s">
        <v>1593</v>
      </c>
      <c r="D34" s="1" t="s">
        <v>425</v>
      </c>
      <c r="E34" s="1" t="s">
        <v>1612</v>
      </c>
      <c r="F34" s="1" t="s">
        <v>424</v>
      </c>
      <c r="G34" s="1" t="s">
        <v>1599</v>
      </c>
      <c r="H34" s="1" t="s">
        <v>206</v>
      </c>
      <c r="I34" s="1" t="s">
        <v>1598</v>
      </c>
      <c r="J34" s="1">
        <v>2</v>
      </c>
      <c r="K34" s="1" t="s">
        <v>1596</v>
      </c>
      <c r="L34" s="1">
        <v>2</v>
      </c>
      <c r="M34" s="23" t="s">
        <v>1597</v>
      </c>
      <c r="N34" t="str">
        <f t="shared" si="1"/>
        <v>case 33:sRetTemplate = "gold_scorp001";  break;  //  Gold Scorpion || FQ: Common || 2 CR 2 HD</v>
      </c>
    </row>
    <row r="35" spans="1:14" ht="12.75">
      <c r="A35" s="21" t="s">
        <v>1594</v>
      </c>
      <c r="B35">
        <f t="shared" si="0"/>
        <v>34</v>
      </c>
      <c r="C35" s="22" t="s">
        <v>1593</v>
      </c>
      <c r="D35" s="1" t="s">
        <v>425</v>
      </c>
      <c r="E35" s="1" t="s">
        <v>1612</v>
      </c>
      <c r="F35" s="1" t="s">
        <v>424</v>
      </c>
      <c r="G35" s="1" t="s">
        <v>1599</v>
      </c>
      <c r="H35" s="1" t="s">
        <v>206</v>
      </c>
      <c r="I35" s="1" t="s">
        <v>1598</v>
      </c>
      <c r="J35" s="1">
        <v>2</v>
      </c>
      <c r="K35" s="1" t="s">
        <v>1596</v>
      </c>
      <c r="L35" s="1">
        <v>2</v>
      </c>
      <c r="M35" s="23" t="s">
        <v>1597</v>
      </c>
      <c r="N35" t="str">
        <f t="shared" si="1"/>
        <v>case 34:sRetTemplate = "gold_scorp001";  break;  //  Gold Scorpion || FQ: Common || 2 CR 2 HD</v>
      </c>
    </row>
    <row r="36" spans="1:14" ht="12.75">
      <c r="A36" s="21" t="s">
        <v>1594</v>
      </c>
      <c r="B36">
        <f t="shared" si="0"/>
        <v>35</v>
      </c>
      <c r="C36" s="22" t="s">
        <v>1593</v>
      </c>
      <c r="D36" s="1" t="s">
        <v>425</v>
      </c>
      <c r="E36" s="1" t="s">
        <v>1612</v>
      </c>
      <c r="F36" s="1" t="s">
        <v>424</v>
      </c>
      <c r="G36" s="1" t="s">
        <v>1599</v>
      </c>
      <c r="H36" s="1" t="s">
        <v>206</v>
      </c>
      <c r="I36" s="1" t="s">
        <v>1598</v>
      </c>
      <c r="J36" s="1">
        <v>2</v>
      </c>
      <c r="K36" s="1" t="s">
        <v>1596</v>
      </c>
      <c r="L36" s="1">
        <v>2</v>
      </c>
      <c r="M36" s="23" t="s">
        <v>1597</v>
      </c>
      <c r="N36" t="str">
        <f t="shared" si="1"/>
        <v>case 35:sRetTemplate = "gold_scorp001";  break;  //  Gold Scorpion || FQ: Common || 2 CR 2 HD</v>
      </c>
    </row>
    <row r="37" spans="1:14" ht="12.75">
      <c r="A37" s="21" t="s">
        <v>1594</v>
      </c>
      <c r="B37">
        <f t="shared" si="0"/>
        <v>36</v>
      </c>
      <c r="C37" s="22" t="s">
        <v>1593</v>
      </c>
      <c r="D37" s="1" t="s">
        <v>425</v>
      </c>
      <c r="E37" s="1" t="s">
        <v>1612</v>
      </c>
      <c r="F37" s="1" t="s">
        <v>424</v>
      </c>
      <c r="G37" s="1" t="s">
        <v>1599</v>
      </c>
      <c r="H37" s="1" t="s">
        <v>206</v>
      </c>
      <c r="I37" s="1" t="s">
        <v>1598</v>
      </c>
      <c r="J37" s="1">
        <v>2</v>
      </c>
      <c r="K37" s="1" t="s">
        <v>1596</v>
      </c>
      <c r="L37" s="1">
        <v>2</v>
      </c>
      <c r="M37" s="23" t="s">
        <v>1597</v>
      </c>
      <c r="N37" t="str">
        <f t="shared" si="1"/>
        <v>case 36:sRetTemplate = "gold_scorp001";  break;  //  Gold Scorpion || FQ: Common || 2 CR 2 HD</v>
      </c>
    </row>
    <row r="38" spans="1:14" ht="12.75">
      <c r="A38" s="21" t="s">
        <v>1594</v>
      </c>
      <c r="B38">
        <f t="shared" si="0"/>
        <v>37</v>
      </c>
      <c r="C38" s="22" t="s">
        <v>1593</v>
      </c>
      <c r="D38" s="1" t="s">
        <v>425</v>
      </c>
      <c r="E38" s="1" t="s">
        <v>1612</v>
      </c>
      <c r="F38" s="1" t="s">
        <v>424</v>
      </c>
      <c r="G38" s="1" t="s">
        <v>1599</v>
      </c>
      <c r="H38" s="1" t="s">
        <v>206</v>
      </c>
      <c r="I38" s="1" t="s">
        <v>1598</v>
      </c>
      <c r="J38" s="1">
        <v>2</v>
      </c>
      <c r="K38" s="1" t="s">
        <v>1596</v>
      </c>
      <c r="L38" s="1">
        <v>2</v>
      </c>
      <c r="M38" s="23" t="s">
        <v>1597</v>
      </c>
      <c r="N38" t="str">
        <f t="shared" si="1"/>
        <v>case 37:sRetTemplate = "gold_scorp001";  break;  //  Gold Scorpion || FQ: Common || 2 CR 2 HD</v>
      </c>
    </row>
    <row r="39" spans="1:14" ht="12.75">
      <c r="A39" s="21" t="s">
        <v>1594</v>
      </c>
      <c r="B39">
        <f t="shared" si="0"/>
        <v>38</v>
      </c>
      <c r="C39" s="22" t="s">
        <v>1593</v>
      </c>
      <c r="D39" s="1" t="s">
        <v>425</v>
      </c>
      <c r="E39" s="1" t="s">
        <v>1612</v>
      </c>
      <c r="F39" s="1" t="s">
        <v>424</v>
      </c>
      <c r="G39" s="1" t="s">
        <v>1599</v>
      </c>
      <c r="H39" s="1" t="s">
        <v>206</v>
      </c>
      <c r="I39" s="1" t="s">
        <v>1598</v>
      </c>
      <c r="J39" s="1">
        <v>2</v>
      </c>
      <c r="K39" s="1" t="s">
        <v>1596</v>
      </c>
      <c r="L39" s="1">
        <v>2</v>
      </c>
      <c r="M39" s="23" t="s">
        <v>1597</v>
      </c>
      <c r="N39" t="str">
        <f t="shared" si="1"/>
        <v>case 38:sRetTemplate = "gold_scorp001";  break;  //  Gold Scorpion || FQ: Common || 2 CR 2 HD</v>
      </c>
    </row>
    <row r="40" spans="1:14" ht="12.75">
      <c r="A40" s="21" t="s">
        <v>1594</v>
      </c>
      <c r="B40">
        <f t="shared" si="0"/>
        <v>39</v>
      </c>
      <c r="C40" s="22" t="s">
        <v>1593</v>
      </c>
      <c r="D40" s="1" t="s">
        <v>425</v>
      </c>
      <c r="E40" s="1" t="s">
        <v>1612</v>
      </c>
      <c r="F40" s="1" t="s">
        <v>424</v>
      </c>
      <c r="G40" s="1" t="s">
        <v>1599</v>
      </c>
      <c r="H40" s="1" t="s">
        <v>206</v>
      </c>
      <c r="I40" s="1" t="s">
        <v>1598</v>
      </c>
      <c r="J40" s="1">
        <v>2</v>
      </c>
      <c r="K40" s="1" t="s">
        <v>1596</v>
      </c>
      <c r="L40" s="1">
        <v>2</v>
      </c>
      <c r="M40" s="23" t="s">
        <v>1597</v>
      </c>
      <c r="N40" t="str">
        <f t="shared" si="1"/>
        <v>case 39:sRetTemplate = "gold_scorp001";  break;  //  Gold Scorpion || FQ: Common || 2 CR 2 HD</v>
      </c>
    </row>
    <row r="41" spans="1:14" ht="12.75">
      <c r="A41" s="21" t="s">
        <v>1594</v>
      </c>
      <c r="B41">
        <f t="shared" si="0"/>
        <v>40</v>
      </c>
      <c r="C41" s="22" t="s">
        <v>1593</v>
      </c>
      <c r="D41" s="1" t="s">
        <v>425</v>
      </c>
      <c r="E41" s="1" t="s">
        <v>1612</v>
      </c>
      <c r="F41" s="1" t="s">
        <v>424</v>
      </c>
      <c r="G41" s="1" t="s">
        <v>1599</v>
      </c>
      <c r="H41" s="1" t="s">
        <v>206</v>
      </c>
      <c r="I41" s="1" t="s">
        <v>1598</v>
      </c>
      <c r="J41" s="1">
        <v>2</v>
      </c>
      <c r="K41" s="1" t="s">
        <v>1596</v>
      </c>
      <c r="L41" s="1">
        <v>2</v>
      </c>
      <c r="M41" s="23" t="s">
        <v>1597</v>
      </c>
      <c r="N41" t="str">
        <f t="shared" si="1"/>
        <v>case 40:sRetTemplate = "gold_scorp001";  break;  //  Gold Scorpion || FQ: Common || 2 CR 2 HD</v>
      </c>
    </row>
    <row r="42" spans="1:14" ht="12.75">
      <c r="A42" s="21" t="s">
        <v>1594</v>
      </c>
      <c r="B42">
        <f t="shared" si="0"/>
        <v>41</v>
      </c>
      <c r="C42" s="22" t="s">
        <v>1593</v>
      </c>
      <c r="D42" s="1" t="s">
        <v>1479</v>
      </c>
      <c r="E42" s="1" t="s">
        <v>1612</v>
      </c>
      <c r="F42" s="1" t="s">
        <v>1478</v>
      </c>
      <c r="G42" s="1" t="s">
        <v>1599</v>
      </c>
      <c r="H42" s="1" t="s">
        <v>206</v>
      </c>
      <c r="I42" s="1" t="s">
        <v>1598</v>
      </c>
      <c r="J42" s="1">
        <v>1</v>
      </c>
      <c r="K42" s="1" t="s">
        <v>1596</v>
      </c>
      <c r="L42" s="1">
        <v>1</v>
      </c>
      <c r="M42" s="23" t="s">
        <v>1597</v>
      </c>
      <c r="N42" t="str">
        <f t="shared" si="1"/>
        <v>case 41:sRetTemplate = "ds_gorak001";  break;  //  Gorak || FQ: Common || 1 CR 1 HD</v>
      </c>
    </row>
    <row r="43" spans="1:14" ht="12.75">
      <c r="A43" s="21" t="s">
        <v>1594</v>
      </c>
      <c r="B43">
        <f t="shared" si="0"/>
        <v>42</v>
      </c>
      <c r="C43" s="22" t="s">
        <v>1593</v>
      </c>
      <c r="D43" s="1" t="s">
        <v>1479</v>
      </c>
      <c r="E43" s="1" t="s">
        <v>1612</v>
      </c>
      <c r="F43" s="1" t="s">
        <v>1478</v>
      </c>
      <c r="G43" s="1" t="s">
        <v>1599</v>
      </c>
      <c r="H43" s="1" t="s">
        <v>206</v>
      </c>
      <c r="I43" s="1" t="s">
        <v>1598</v>
      </c>
      <c r="J43" s="1">
        <v>1</v>
      </c>
      <c r="K43" s="1" t="s">
        <v>1596</v>
      </c>
      <c r="L43" s="1">
        <v>1</v>
      </c>
      <c r="M43" s="23" t="s">
        <v>1597</v>
      </c>
      <c r="N43" t="str">
        <f t="shared" si="1"/>
        <v>case 42:sRetTemplate = "ds_gorak001";  break;  //  Gorak || FQ: Common || 1 CR 1 HD</v>
      </c>
    </row>
    <row r="44" spans="1:14" ht="12.75">
      <c r="A44" s="21" t="s">
        <v>1594</v>
      </c>
      <c r="B44">
        <f t="shared" si="0"/>
        <v>43</v>
      </c>
      <c r="C44" s="22" t="s">
        <v>1593</v>
      </c>
      <c r="D44" s="1" t="s">
        <v>1479</v>
      </c>
      <c r="E44" s="1" t="s">
        <v>1612</v>
      </c>
      <c r="F44" s="1" t="s">
        <v>1478</v>
      </c>
      <c r="G44" s="1" t="s">
        <v>1599</v>
      </c>
      <c r="H44" s="1" t="s">
        <v>206</v>
      </c>
      <c r="I44" s="1" t="s">
        <v>1598</v>
      </c>
      <c r="J44" s="1">
        <v>1</v>
      </c>
      <c r="K44" s="1" t="s">
        <v>1596</v>
      </c>
      <c r="L44" s="1">
        <v>1</v>
      </c>
      <c r="M44" s="23" t="s">
        <v>1597</v>
      </c>
      <c r="N44" t="str">
        <f t="shared" si="1"/>
        <v>case 43:sRetTemplate = "ds_gorak001";  break;  //  Gorak || FQ: Common || 1 CR 1 HD</v>
      </c>
    </row>
    <row r="45" spans="1:14" ht="16.5" customHeight="1">
      <c r="A45" s="21" t="s">
        <v>1594</v>
      </c>
      <c r="B45">
        <f t="shared" si="0"/>
        <v>44</v>
      </c>
      <c r="C45" s="22" t="s">
        <v>1593</v>
      </c>
      <c r="D45" s="1" t="s">
        <v>1479</v>
      </c>
      <c r="E45" s="1" t="s">
        <v>1612</v>
      </c>
      <c r="F45" s="1" t="s">
        <v>1478</v>
      </c>
      <c r="G45" s="1" t="s">
        <v>1599</v>
      </c>
      <c r="H45" s="1" t="s">
        <v>206</v>
      </c>
      <c r="I45" s="1" t="s">
        <v>1598</v>
      </c>
      <c r="J45" s="1">
        <v>1</v>
      </c>
      <c r="K45" s="1" t="s">
        <v>1596</v>
      </c>
      <c r="L45" s="1">
        <v>1</v>
      </c>
      <c r="M45" s="23" t="s">
        <v>1597</v>
      </c>
      <c r="N45" t="str">
        <f t="shared" si="1"/>
        <v>case 44:sRetTemplate = "ds_gorak001";  break;  //  Gorak || FQ: Common || 1 CR 1 HD</v>
      </c>
    </row>
    <row r="46" spans="1:14" ht="12.75">
      <c r="A46" s="21" t="s">
        <v>1594</v>
      </c>
      <c r="B46">
        <f t="shared" si="0"/>
        <v>45</v>
      </c>
      <c r="C46" s="22" t="s">
        <v>1593</v>
      </c>
      <c r="D46" s="1" t="s">
        <v>1479</v>
      </c>
      <c r="E46" s="1" t="s">
        <v>1612</v>
      </c>
      <c r="F46" s="1" t="s">
        <v>1478</v>
      </c>
      <c r="G46" s="1" t="s">
        <v>1599</v>
      </c>
      <c r="H46" s="1" t="s">
        <v>206</v>
      </c>
      <c r="I46" s="1" t="s">
        <v>1598</v>
      </c>
      <c r="J46" s="1">
        <v>1</v>
      </c>
      <c r="K46" s="1" t="s">
        <v>1596</v>
      </c>
      <c r="L46" s="1">
        <v>1</v>
      </c>
      <c r="M46" s="23" t="s">
        <v>1597</v>
      </c>
      <c r="N46" t="str">
        <f t="shared" si="1"/>
        <v>case 45:sRetTemplate = "ds_gorak001";  break;  //  Gorak || FQ: Common || 1 CR 1 HD</v>
      </c>
    </row>
    <row r="47" spans="1:14" ht="12.75">
      <c r="A47" s="21" t="s">
        <v>1594</v>
      </c>
      <c r="B47">
        <f t="shared" si="0"/>
        <v>46</v>
      </c>
      <c r="C47" s="22" t="s">
        <v>1593</v>
      </c>
      <c r="D47" s="1" t="s">
        <v>1479</v>
      </c>
      <c r="E47" s="1" t="s">
        <v>1612</v>
      </c>
      <c r="F47" s="1" t="s">
        <v>1478</v>
      </c>
      <c r="G47" s="1" t="s">
        <v>1599</v>
      </c>
      <c r="H47" s="1" t="s">
        <v>206</v>
      </c>
      <c r="I47" s="1" t="s">
        <v>1598</v>
      </c>
      <c r="J47" s="1">
        <v>1</v>
      </c>
      <c r="K47" s="1" t="s">
        <v>1596</v>
      </c>
      <c r="L47" s="1">
        <v>1</v>
      </c>
      <c r="M47" s="23" t="s">
        <v>1597</v>
      </c>
      <c r="N47" t="str">
        <f t="shared" si="1"/>
        <v>case 46:sRetTemplate = "ds_gorak001";  break;  //  Gorak || FQ: Common || 1 CR 1 HD</v>
      </c>
    </row>
    <row r="48" spans="1:14" ht="12.75">
      <c r="A48" s="21" t="s">
        <v>1594</v>
      </c>
      <c r="B48">
        <f t="shared" si="0"/>
        <v>47</v>
      </c>
      <c r="C48" s="22" t="s">
        <v>1593</v>
      </c>
      <c r="D48" s="1" t="s">
        <v>1479</v>
      </c>
      <c r="E48" s="1" t="s">
        <v>1612</v>
      </c>
      <c r="F48" s="1" t="s">
        <v>1478</v>
      </c>
      <c r="G48" s="1" t="s">
        <v>1599</v>
      </c>
      <c r="H48" s="1" t="s">
        <v>206</v>
      </c>
      <c r="I48" s="1" t="s">
        <v>1598</v>
      </c>
      <c r="J48" s="1">
        <v>1</v>
      </c>
      <c r="K48" s="1" t="s">
        <v>1596</v>
      </c>
      <c r="L48" s="1">
        <v>1</v>
      </c>
      <c r="M48" s="23" t="s">
        <v>1597</v>
      </c>
      <c r="N48" t="str">
        <f t="shared" si="1"/>
        <v>case 47:sRetTemplate = "ds_gorak001";  break;  //  Gorak || FQ: Common || 1 CR 1 HD</v>
      </c>
    </row>
    <row r="49" spans="1:14" ht="12.75">
      <c r="A49" s="21" t="s">
        <v>1594</v>
      </c>
      <c r="B49">
        <f t="shared" si="0"/>
        <v>48</v>
      </c>
      <c r="C49" s="22" t="s">
        <v>1593</v>
      </c>
      <c r="D49" s="1" t="s">
        <v>1479</v>
      </c>
      <c r="E49" s="1" t="s">
        <v>1612</v>
      </c>
      <c r="F49" s="1" t="s">
        <v>1478</v>
      </c>
      <c r="G49" s="1" t="s">
        <v>1599</v>
      </c>
      <c r="H49" s="1" t="s">
        <v>206</v>
      </c>
      <c r="I49" s="1" t="s">
        <v>1598</v>
      </c>
      <c r="J49" s="1">
        <v>1</v>
      </c>
      <c r="K49" s="1" t="s">
        <v>1596</v>
      </c>
      <c r="L49" s="1">
        <v>1</v>
      </c>
      <c r="M49" s="23" t="s">
        <v>1597</v>
      </c>
      <c r="N49" t="str">
        <f t="shared" si="1"/>
        <v>case 48:sRetTemplate = "ds_gorak001";  break;  //  Gorak || FQ: Common || 1 CR 1 HD</v>
      </c>
    </row>
    <row r="50" spans="1:14" ht="12.75">
      <c r="A50" s="21" t="s">
        <v>1594</v>
      </c>
      <c r="B50">
        <f t="shared" si="0"/>
        <v>49</v>
      </c>
      <c r="C50" s="22" t="s">
        <v>1593</v>
      </c>
      <c r="D50" s="1" t="s">
        <v>1016</v>
      </c>
      <c r="E50" s="1" t="s">
        <v>1612</v>
      </c>
      <c r="F50" s="1" t="s">
        <v>1015</v>
      </c>
      <c r="G50" s="1" t="s">
        <v>1599</v>
      </c>
      <c r="H50" s="1" t="s">
        <v>206</v>
      </c>
      <c r="I50" s="1" t="s">
        <v>1598</v>
      </c>
      <c r="J50" s="1">
        <v>0.5</v>
      </c>
      <c r="K50" s="1" t="s">
        <v>1596</v>
      </c>
      <c r="L50" s="1">
        <v>1</v>
      </c>
      <c r="M50" s="23" t="s">
        <v>1597</v>
      </c>
      <c r="N50" t="str">
        <f t="shared" si="1"/>
        <v>case 49:sRetTemplate = "ds_jankx001";  break;  //  Jankx || FQ: Common || 0.5 CR 1 HD</v>
      </c>
    </row>
    <row r="51" spans="1:14" ht="12.75">
      <c r="A51" s="21" t="s">
        <v>1594</v>
      </c>
      <c r="B51">
        <f t="shared" si="0"/>
        <v>50</v>
      </c>
      <c r="C51" s="22" t="s">
        <v>1593</v>
      </c>
      <c r="D51" s="1" t="s">
        <v>1016</v>
      </c>
      <c r="E51" s="1" t="s">
        <v>1612</v>
      </c>
      <c r="F51" s="1" t="s">
        <v>1015</v>
      </c>
      <c r="G51" s="1" t="s">
        <v>1599</v>
      </c>
      <c r="H51" s="1" t="s">
        <v>206</v>
      </c>
      <c r="I51" s="1" t="s">
        <v>1598</v>
      </c>
      <c r="J51" s="1">
        <v>0.5</v>
      </c>
      <c r="K51" s="1" t="s">
        <v>1596</v>
      </c>
      <c r="L51" s="1">
        <v>1</v>
      </c>
      <c r="M51" s="23" t="s">
        <v>1597</v>
      </c>
      <c r="N51" t="str">
        <f t="shared" si="1"/>
        <v>case 50:sRetTemplate = "ds_jankx001";  break;  //  Jankx || FQ: Common || 0.5 CR 1 HD</v>
      </c>
    </row>
    <row r="52" spans="1:14" ht="12.75">
      <c r="A52" s="21" t="s">
        <v>1594</v>
      </c>
      <c r="B52">
        <f t="shared" si="0"/>
        <v>51</v>
      </c>
      <c r="C52" s="22" t="s">
        <v>1593</v>
      </c>
      <c r="D52" s="1" t="s">
        <v>1016</v>
      </c>
      <c r="E52" s="1" t="s">
        <v>1612</v>
      </c>
      <c r="F52" s="1" t="s">
        <v>1015</v>
      </c>
      <c r="G52" s="1" t="s">
        <v>1599</v>
      </c>
      <c r="H52" s="1" t="s">
        <v>206</v>
      </c>
      <c r="I52" s="1" t="s">
        <v>1598</v>
      </c>
      <c r="J52" s="1">
        <v>0.5</v>
      </c>
      <c r="K52" s="1" t="s">
        <v>1596</v>
      </c>
      <c r="L52" s="1">
        <v>1</v>
      </c>
      <c r="M52" s="23" t="s">
        <v>1597</v>
      </c>
      <c r="N52" t="str">
        <f t="shared" si="1"/>
        <v>case 51:sRetTemplate = "ds_jankx001";  break;  //  Jankx || FQ: Common || 0.5 CR 1 HD</v>
      </c>
    </row>
    <row r="53" spans="1:14" ht="12.75">
      <c r="A53" s="21" t="s">
        <v>1594</v>
      </c>
      <c r="B53">
        <f t="shared" si="0"/>
        <v>52</v>
      </c>
      <c r="C53" s="22" t="s">
        <v>1593</v>
      </c>
      <c r="D53" s="1" t="s">
        <v>1016</v>
      </c>
      <c r="E53" s="1" t="s">
        <v>1612</v>
      </c>
      <c r="F53" s="1" t="s">
        <v>1015</v>
      </c>
      <c r="G53" s="1" t="s">
        <v>1599</v>
      </c>
      <c r="H53" s="1" t="s">
        <v>206</v>
      </c>
      <c r="I53" s="1" t="s">
        <v>1598</v>
      </c>
      <c r="J53" s="1">
        <v>0.5</v>
      </c>
      <c r="K53" s="1" t="s">
        <v>1596</v>
      </c>
      <c r="L53" s="1">
        <v>1</v>
      </c>
      <c r="M53" s="23" t="s">
        <v>1597</v>
      </c>
      <c r="N53" t="str">
        <f t="shared" si="1"/>
        <v>case 52:sRetTemplate = "ds_jankx001";  break;  //  Jankx || FQ: Common || 0.5 CR 1 HD</v>
      </c>
    </row>
    <row r="54" spans="1:14" ht="12.75">
      <c r="A54" s="21" t="s">
        <v>1594</v>
      </c>
      <c r="B54">
        <f t="shared" si="0"/>
        <v>53</v>
      </c>
      <c r="C54" s="22" t="s">
        <v>1593</v>
      </c>
      <c r="D54" s="1" t="s">
        <v>1016</v>
      </c>
      <c r="E54" s="1" t="s">
        <v>1612</v>
      </c>
      <c r="F54" s="1" t="s">
        <v>1015</v>
      </c>
      <c r="G54" s="1" t="s">
        <v>1599</v>
      </c>
      <c r="H54" s="1" t="s">
        <v>206</v>
      </c>
      <c r="I54" s="1" t="s">
        <v>1598</v>
      </c>
      <c r="J54" s="1">
        <v>0.5</v>
      </c>
      <c r="K54" s="1" t="s">
        <v>1596</v>
      </c>
      <c r="L54" s="1">
        <v>1</v>
      </c>
      <c r="M54" s="23" t="s">
        <v>1597</v>
      </c>
      <c r="N54" t="str">
        <f t="shared" si="1"/>
        <v>case 53:sRetTemplate = "ds_jankx001";  break;  //  Jankx || FQ: Common || 0.5 CR 1 HD</v>
      </c>
    </row>
    <row r="55" spans="1:14" ht="12.75">
      <c r="A55" s="21" t="s">
        <v>1594</v>
      </c>
      <c r="B55">
        <f t="shared" si="0"/>
        <v>54</v>
      </c>
      <c r="C55" s="22" t="s">
        <v>1593</v>
      </c>
      <c r="D55" s="1" t="s">
        <v>1016</v>
      </c>
      <c r="E55" s="1" t="s">
        <v>1612</v>
      </c>
      <c r="F55" s="1" t="s">
        <v>1015</v>
      </c>
      <c r="G55" s="1" t="s">
        <v>1599</v>
      </c>
      <c r="H55" s="1" t="s">
        <v>206</v>
      </c>
      <c r="I55" s="1" t="s">
        <v>1598</v>
      </c>
      <c r="J55" s="1">
        <v>0.5</v>
      </c>
      <c r="K55" s="1" t="s">
        <v>1596</v>
      </c>
      <c r="L55" s="1">
        <v>1</v>
      </c>
      <c r="M55" s="23" t="s">
        <v>1597</v>
      </c>
      <c r="N55" t="str">
        <f t="shared" si="1"/>
        <v>case 54:sRetTemplate = "ds_jankx001";  break;  //  Jankx || FQ: Common || 0.5 CR 1 HD</v>
      </c>
    </row>
    <row r="56" spans="1:14" ht="12.75">
      <c r="A56" s="21" t="s">
        <v>1594</v>
      </c>
      <c r="B56">
        <f t="shared" si="0"/>
        <v>55</v>
      </c>
      <c r="C56" s="22" t="s">
        <v>1593</v>
      </c>
      <c r="D56" s="1" t="s">
        <v>1016</v>
      </c>
      <c r="E56" s="1" t="s">
        <v>1612</v>
      </c>
      <c r="F56" s="1" t="s">
        <v>1015</v>
      </c>
      <c r="G56" s="1" t="s">
        <v>1599</v>
      </c>
      <c r="H56" s="1" t="s">
        <v>206</v>
      </c>
      <c r="I56" s="1" t="s">
        <v>1598</v>
      </c>
      <c r="J56" s="1">
        <v>0.5</v>
      </c>
      <c r="K56" s="1" t="s">
        <v>1596</v>
      </c>
      <c r="L56" s="1">
        <v>1</v>
      </c>
      <c r="M56" s="23" t="s">
        <v>1597</v>
      </c>
      <c r="N56" t="str">
        <f t="shared" si="1"/>
        <v>case 55:sRetTemplate = "ds_jankx001";  break;  //  Jankx || FQ: Common || 0.5 CR 1 HD</v>
      </c>
    </row>
    <row r="57" spans="1:14" ht="12.75">
      <c r="A57" s="21" t="s">
        <v>1594</v>
      </c>
      <c r="B57">
        <f t="shared" si="0"/>
        <v>56</v>
      </c>
      <c r="C57" s="22" t="s">
        <v>1593</v>
      </c>
      <c r="D57" s="1" t="s">
        <v>1016</v>
      </c>
      <c r="E57" s="1" t="s">
        <v>1612</v>
      </c>
      <c r="F57" s="1" t="s">
        <v>1015</v>
      </c>
      <c r="G57" s="1" t="s">
        <v>1599</v>
      </c>
      <c r="H57" s="1" t="s">
        <v>206</v>
      </c>
      <c r="I57" s="1" t="s">
        <v>1598</v>
      </c>
      <c r="J57" s="1">
        <v>0.5</v>
      </c>
      <c r="K57" s="1" t="s">
        <v>1596</v>
      </c>
      <c r="L57" s="1">
        <v>1</v>
      </c>
      <c r="M57" s="23" t="s">
        <v>1597</v>
      </c>
      <c r="N57" t="str">
        <f t="shared" si="1"/>
        <v>case 56:sRetTemplate = "ds_jankx001";  break;  //  Jankx || FQ: Common || 0.5 CR 1 HD</v>
      </c>
    </row>
    <row r="58" spans="1:14" ht="12.75">
      <c r="A58" s="21" t="s">
        <v>1594</v>
      </c>
      <c r="B58">
        <f t="shared" si="0"/>
        <v>57</v>
      </c>
      <c r="C58" s="22" t="s">
        <v>1593</v>
      </c>
      <c r="D58" s="1" t="s">
        <v>1018</v>
      </c>
      <c r="E58" s="1" t="s">
        <v>1612</v>
      </c>
      <c r="F58" s="1" t="s">
        <v>1017</v>
      </c>
      <c r="G58" s="1" t="s">
        <v>1599</v>
      </c>
      <c r="H58" s="1" t="s">
        <v>206</v>
      </c>
      <c r="I58" s="1" t="s">
        <v>1598</v>
      </c>
      <c r="J58" s="1">
        <v>3</v>
      </c>
      <c r="K58" s="1" t="s">
        <v>1596</v>
      </c>
      <c r="L58" s="1">
        <v>3</v>
      </c>
      <c r="M58" s="23" t="s">
        <v>1597</v>
      </c>
      <c r="N58" t="str">
        <f t="shared" si="1"/>
        <v>case 57:sRetTemplate = "gia_lizard_001";  break;  //  Lizard, Giant || FQ: Common || 3 CR 3 HD</v>
      </c>
    </row>
    <row r="59" spans="1:14" ht="12.75">
      <c r="A59" s="21" t="s">
        <v>1594</v>
      </c>
      <c r="B59">
        <f t="shared" si="0"/>
        <v>58</v>
      </c>
      <c r="C59" s="22" t="s">
        <v>1593</v>
      </c>
      <c r="D59" s="1" t="s">
        <v>1018</v>
      </c>
      <c r="E59" s="1" t="s">
        <v>1612</v>
      </c>
      <c r="F59" s="1" t="s">
        <v>1017</v>
      </c>
      <c r="G59" s="1" t="s">
        <v>1599</v>
      </c>
      <c r="H59" s="1" t="s">
        <v>206</v>
      </c>
      <c r="I59" s="1" t="s">
        <v>1598</v>
      </c>
      <c r="J59" s="1">
        <v>3</v>
      </c>
      <c r="K59" s="1" t="s">
        <v>1596</v>
      </c>
      <c r="L59" s="1">
        <v>3</v>
      </c>
      <c r="M59" s="23" t="s">
        <v>1597</v>
      </c>
      <c r="N59" t="str">
        <f t="shared" ref="N59:N122" si="2">CONCATENATE(A59,B59,C59,D59,E59,F59,G59,H59,I59,J59,K59,L59,M59)</f>
        <v>case 58:sRetTemplate = "gia_lizard_001";  break;  //  Lizard, Giant || FQ: Common || 3 CR 3 HD</v>
      </c>
    </row>
    <row r="60" spans="1:14" ht="12.75">
      <c r="A60" s="21" t="s">
        <v>1594</v>
      </c>
      <c r="B60">
        <f t="shared" ref="B60:B123" si="3">SUM(B59+1)</f>
        <v>59</v>
      </c>
      <c r="C60" s="22" t="s">
        <v>1593</v>
      </c>
      <c r="D60" s="1" t="s">
        <v>1018</v>
      </c>
      <c r="E60" s="1" t="s">
        <v>1612</v>
      </c>
      <c r="F60" s="1" t="s">
        <v>1017</v>
      </c>
      <c r="G60" s="1" t="s">
        <v>1599</v>
      </c>
      <c r="H60" s="1" t="s">
        <v>206</v>
      </c>
      <c r="I60" s="1" t="s">
        <v>1598</v>
      </c>
      <c r="J60" s="1">
        <v>3</v>
      </c>
      <c r="K60" s="1" t="s">
        <v>1596</v>
      </c>
      <c r="L60" s="1">
        <v>3</v>
      </c>
      <c r="M60" s="23" t="s">
        <v>1597</v>
      </c>
      <c r="N60" t="str">
        <f t="shared" si="2"/>
        <v>case 59:sRetTemplate = "gia_lizard_001";  break;  //  Lizard, Giant || FQ: Common || 3 CR 3 HD</v>
      </c>
    </row>
    <row r="61" spans="1:14" ht="12.75">
      <c r="A61" s="21" t="s">
        <v>1594</v>
      </c>
      <c r="B61">
        <f t="shared" si="3"/>
        <v>60</v>
      </c>
      <c r="C61" s="22" t="s">
        <v>1593</v>
      </c>
      <c r="D61" s="1" t="s">
        <v>1018</v>
      </c>
      <c r="E61" s="1" t="s">
        <v>1612</v>
      </c>
      <c r="F61" s="1" t="s">
        <v>1017</v>
      </c>
      <c r="G61" s="1" t="s">
        <v>1599</v>
      </c>
      <c r="H61" s="1" t="s">
        <v>206</v>
      </c>
      <c r="I61" s="1" t="s">
        <v>1598</v>
      </c>
      <c r="J61" s="1">
        <v>3</v>
      </c>
      <c r="K61" s="1" t="s">
        <v>1596</v>
      </c>
      <c r="L61" s="1">
        <v>3</v>
      </c>
      <c r="M61" s="23" t="s">
        <v>1597</v>
      </c>
      <c r="N61" t="str">
        <f t="shared" si="2"/>
        <v>case 60:sRetTemplate = "gia_lizard_001";  break;  //  Lizard, Giant || FQ: Common || 3 CR 3 HD</v>
      </c>
    </row>
    <row r="62" spans="1:14" ht="16.5" customHeight="1">
      <c r="A62" s="21" t="s">
        <v>1594</v>
      </c>
      <c r="B62">
        <f t="shared" si="3"/>
        <v>61</v>
      </c>
      <c r="C62" s="22" t="s">
        <v>1593</v>
      </c>
      <c r="D62" s="1" t="s">
        <v>1018</v>
      </c>
      <c r="E62" s="1" t="s">
        <v>1612</v>
      </c>
      <c r="F62" s="1" t="s">
        <v>1017</v>
      </c>
      <c r="G62" s="1" t="s">
        <v>1599</v>
      </c>
      <c r="H62" s="1" t="s">
        <v>206</v>
      </c>
      <c r="I62" s="1" t="s">
        <v>1598</v>
      </c>
      <c r="J62" s="1">
        <v>3</v>
      </c>
      <c r="K62" s="1" t="s">
        <v>1596</v>
      </c>
      <c r="L62" s="1">
        <v>3</v>
      </c>
      <c r="M62" s="23" t="s">
        <v>1597</v>
      </c>
      <c r="N62" t="str">
        <f t="shared" si="2"/>
        <v>case 61:sRetTemplate = "gia_lizard_001";  break;  //  Lizard, Giant || FQ: Common || 3 CR 3 HD</v>
      </c>
    </row>
    <row r="63" spans="1:14" ht="12.75">
      <c r="A63" s="21" t="s">
        <v>1594</v>
      </c>
      <c r="B63">
        <f t="shared" si="3"/>
        <v>62</v>
      </c>
      <c r="C63" s="22" t="s">
        <v>1593</v>
      </c>
      <c r="D63" s="1" t="s">
        <v>1018</v>
      </c>
      <c r="E63" s="1" t="s">
        <v>1612</v>
      </c>
      <c r="F63" s="1" t="s">
        <v>1017</v>
      </c>
      <c r="G63" s="1" t="s">
        <v>1599</v>
      </c>
      <c r="H63" s="1" t="s">
        <v>206</v>
      </c>
      <c r="I63" s="1" t="s">
        <v>1598</v>
      </c>
      <c r="J63" s="1">
        <v>3</v>
      </c>
      <c r="K63" s="1" t="s">
        <v>1596</v>
      </c>
      <c r="L63" s="1">
        <v>3</v>
      </c>
      <c r="M63" s="23" t="s">
        <v>1597</v>
      </c>
      <c r="N63" t="str">
        <f t="shared" si="2"/>
        <v>case 62:sRetTemplate = "gia_lizard_001";  break;  //  Lizard, Giant || FQ: Common || 3 CR 3 HD</v>
      </c>
    </row>
    <row r="64" spans="1:14" ht="12.75">
      <c r="A64" s="21" t="s">
        <v>1594</v>
      </c>
      <c r="B64">
        <f t="shared" si="3"/>
        <v>63</v>
      </c>
      <c r="C64" s="22" t="s">
        <v>1593</v>
      </c>
      <c r="D64" s="1" t="s">
        <v>1018</v>
      </c>
      <c r="E64" s="1" t="s">
        <v>1612</v>
      </c>
      <c r="F64" s="1" t="s">
        <v>1017</v>
      </c>
      <c r="G64" s="1" t="s">
        <v>1599</v>
      </c>
      <c r="H64" s="1" t="s">
        <v>206</v>
      </c>
      <c r="I64" s="1" t="s">
        <v>1598</v>
      </c>
      <c r="J64" s="1">
        <v>3</v>
      </c>
      <c r="K64" s="1" t="s">
        <v>1596</v>
      </c>
      <c r="L64" s="1">
        <v>3</v>
      </c>
      <c r="M64" s="23" t="s">
        <v>1597</v>
      </c>
      <c r="N64" t="str">
        <f t="shared" si="2"/>
        <v>case 63:sRetTemplate = "gia_lizard_001";  break;  //  Lizard, Giant || FQ: Common || 3 CR 3 HD</v>
      </c>
    </row>
    <row r="65" spans="1:14" ht="12.75">
      <c r="A65" s="21" t="s">
        <v>1594</v>
      </c>
      <c r="B65">
        <f t="shared" si="3"/>
        <v>64</v>
      </c>
      <c r="C65" s="22" t="s">
        <v>1593</v>
      </c>
      <c r="D65" s="1" t="s">
        <v>1018</v>
      </c>
      <c r="E65" s="1" t="s">
        <v>1612</v>
      </c>
      <c r="F65" s="1" t="s">
        <v>1017</v>
      </c>
      <c r="G65" s="1" t="s">
        <v>1599</v>
      </c>
      <c r="H65" s="1" t="s">
        <v>206</v>
      </c>
      <c r="I65" s="1" t="s">
        <v>1598</v>
      </c>
      <c r="J65" s="1">
        <v>3</v>
      </c>
      <c r="K65" s="1" t="s">
        <v>1596</v>
      </c>
      <c r="L65" s="1">
        <v>3</v>
      </c>
      <c r="M65" s="23" t="s">
        <v>1597</v>
      </c>
      <c r="N65" t="str">
        <f t="shared" si="2"/>
        <v>case 64:sRetTemplate = "gia_lizard_001";  break;  //  Lizard, Giant || FQ: Common || 3 CR 3 HD</v>
      </c>
    </row>
    <row r="66" spans="1:14" ht="12.75">
      <c r="A66" s="21" t="s">
        <v>1594</v>
      </c>
      <c r="B66">
        <f t="shared" si="3"/>
        <v>65</v>
      </c>
      <c r="C66" s="22" t="s">
        <v>1593</v>
      </c>
      <c r="D66" s="1" t="s">
        <v>414</v>
      </c>
      <c r="E66" s="1" t="s">
        <v>1612</v>
      </c>
      <c r="F66" s="1" t="s">
        <v>413</v>
      </c>
      <c r="G66" s="1" t="s">
        <v>1599</v>
      </c>
      <c r="H66" s="1" t="s">
        <v>206</v>
      </c>
      <c r="I66" s="1" t="s">
        <v>1598</v>
      </c>
      <c r="J66" s="1">
        <v>1</v>
      </c>
      <c r="K66" s="1" t="s">
        <v>1596</v>
      </c>
      <c r="L66" s="1">
        <v>1</v>
      </c>
      <c r="M66" s="23" t="s">
        <v>1597</v>
      </c>
      <c r="N66" t="str">
        <f t="shared" si="2"/>
        <v>case 65:sRetTemplate = "monst_scorp002";  break;  //  Monstrous Scorpion, Small || FQ: Common || 1 CR 1 HD</v>
      </c>
    </row>
    <row r="67" spans="1:14" ht="12.75">
      <c r="A67" s="21" t="s">
        <v>1594</v>
      </c>
      <c r="B67">
        <f t="shared" si="3"/>
        <v>66</v>
      </c>
      <c r="C67" s="22" t="s">
        <v>1593</v>
      </c>
      <c r="D67" s="1" t="s">
        <v>414</v>
      </c>
      <c r="E67" s="1" t="s">
        <v>1612</v>
      </c>
      <c r="F67" s="1" t="s">
        <v>413</v>
      </c>
      <c r="G67" s="1" t="s">
        <v>1599</v>
      </c>
      <c r="H67" s="1" t="s">
        <v>206</v>
      </c>
      <c r="I67" s="1" t="s">
        <v>1598</v>
      </c>
      <c r="J67" s="1">
        <v>1</v>
      </c>
      <c r="K67" s="1" t="s">
        <v>1596</v>
      </c>
      <c r="L67" s="1">
        <v>1</v>
      </c>
      <c r="M67" s="23" t="s">
        <v>1597</v>
      </c>
      <c r="N67" t="str">
        <f t="shared" si="2"/>
        <v>case 66:sRetTemplate = "monst_scorp002";  break;  //  Monstrous Scorpion, Small || FQ: Common || 1 CR 1 HD</v>
      </c>
    </row>
    <row r="68" spans="1:14" ht="12.75">
      <c r="A68" s="21" t="s">
        <v>1594</v>
      </c>
      <c r="B68">
        <f t="shared" si="3"/>
        <v>67</v>
      </c>
      <c r="C68" s="22" t="s">
        <v>1593</v>
      </c>
      <c r="D68" s="1" t="s">
        <v>414</v>
      </c>
      <c r="E68" s="1" t="s">
        <v>1612</v>
      </c>
      <c r="F68" s="1" t="s">
        <v>413</v>
      </c>
      <c r="G68" s="1" t="s">
        <v>1599</v>
      </c>
      <c r="H68" s="1" t="s">
        <v>206</v>
      </c>
      <c r="I68" s="1" t="s">
        <v>1598</v>
      </c>
      <c r="J68" s="1">
        <v>1</v>
      </c>
      <c r="K68" s="1" t="s">
        <v>1596</v>
      </c>
      <c r="L68" s="1">
        <v>1</v>
      </c>
      <c r="M68" s="23" t="s">
        <v>1597</v>
      </c>
      <c r="N68" t="str">
        <f t="shared" si="2"/>
        <v>case 67:sRetTemplate = "monst_scorp002";  break;  //  Monstrous Scorpion, Small || FQ: Common || 1 CR 1 HD</v>
      </c>
    </row>
    <row r="69" spans="1:14" ht="12.75">
      <c r="A69" s="21" t="s">
        <v>1594</v>
      </c>
      <c r="B69">
        <f t="shared" si="3"/>
        <v>68</v>
      </c>
      <c r="C69" s="22" t="s">
        <v>1593</v>
      </c>
      <c r="D69" s="1" t="s">
        <v>414</v>
      </c>
      <c r="E69" s="1" t="s">
        <v>1612</v>
      </c>
      <c r="F69" s="1" t="s">
        <v>413</v>
      </c>
      <c r="G69" s="1" t="s">
        <v>1599</v>
      </c>
      <c r="H69" s="1" t="s">
        <v>206</v>
      </c>
      <c r="I69" s="1" t="s">
        <v>1598</v>
      </c>
      <c r="J69" s="1">
        <v>1</v>
      </c>
      <c r="K69" s="1" t="s">
        <v>1596</v>
      </c>
      <c r="L69" s="1">
        <v>1</v>
      </c>
      <c r="M69" s="23" t="s">
        <v>1597</v>
      </c>
      <c r="N69" t="str">
        <f t="shared" si="2"/>
        <v>case 68:sRetTemplate = "monst_scorp002";  break;  //  Monstrous Scorpion, Small || FQ: Common || 1 CR 1 HD</v>
      </c>
    </row>
    <row r="70" spans="1:14" ht="12.75">
      <c r="A70" s="21" t="s">
        <v>1594</v>
      </c>
      <c r="B70">
        <f t="shared" si="3"/>
        <v>69</v>
      </c>
      <c r="C70" s="22" t="s">
        <v>1593</v>
      </c>
      <c r="D70" s="1" t="s">
        <v>414</v>
      </c>
      <c r="E70" s="1" t="s">
        <v>1612</v>
      </c>
      <c r="F70" s="1" t="s">
        <v>413</v>
      </c>
      <c r="G70" s="1" t="s">
        <v>1599</v>
      </c>
      <c r="H70" s="1" t="s">
        <v>206</v>
      </c>
      <c r="I70" s="1" t="s">
        <v>1598</v>
      </c>
      <c r="J70" s="1">
        <v>1</v>
      </c>
      <c r="K70" s="1" t="s">
        <v>1596</v>
      </c>
      <c r="L70" s="1">
        <v>1</v>
      </c>
      <c r="M70" s="23" t="s">
        <v>1597</v>
      </c>
      <c r="N70" t="str">
        <f t="shared" si="2"/>
        <v>case 69:sRetTemplate = "monst_scorp002";  break;  //  Monstrous Scorpion, Small || FQ: Common || 1 CR 1 HD</v>
      </c>
    </row>
    <row r="71" spans="1:14" ht="12.75">
      <c r="A71" s="21" t="s">
        <v>1594</v>
      </c>
      <c r="B71">
        <f t="shared" si="3"/>
        <v>70</v>
      </c>
      <c r="C71" s="22" t="s">
        <v>1593</v>
      </c>
      <c r="D71" s="1" t="s">
        <v>414</v>
      </c>
      <c r="E71" s="1" t="s">
        <v>1612</v>
      </c>
      <c r="F71" s="1" t="s">
        <v>413</v>
      </c>
      <c r="G71" s="1" t="s">
        <v>1599</v>
      </c>
      <c r="H71" s="1" t="s">
        <v>206</v>
      </c>
      <c r="I71" s="1" t="s">
        <v>1598</v>
      </c>
      <c r="J71" s="1">
        <v>1</v>
      </c>
      <c r="K71" s="1" t="s">
        <v>1596</v>
      </c>
      <c r="L71" s="1">
        <v>1</v>
      </c>
      <c r="M71" s="23" t="s">
        <v>1597</v>
      </c>
      <c r="N71" t="str">
        <f t="shared" si="2"/>
        <v>case 70:sRetTemplate = "monst_scorp002";  break;  //  Monstrous Scorpion, Small || FQ: Common || 1 CR 1 HD</v>
      </c>
    </row>
    <row r="72" spans="1:14" ht="12.75">
      <c r="A72" s="21" t="s">
        <v>1594</v>
      </c>
      <c r="B72">
        <f t="shared" si="3"/>
        <v>71</v>
      </c>
      <c r="C72" s="22" t="s">
        <v>1593</v>
      </c>
      <c r="D72" s="1" t="s">
        <v>414</v>
      </c>
      <c r="E72" s="1" t="s">
        <v>1612</v>
      </c>
      <c r="F72" s="1" t="s">
        <v>413</v>
      </c>
      <c r="G72" s="1" t="s">
        <v>1599</v>
      </c>
      <c r="H72" s="1" t="s">
        <v>206</v>
      </c>
      <c r="I72" s="1" t="s">
        <v>1598</v>
      </c>
      <c r="J72" s="1">
        <v>1</v>
      </c>
      <c r="K72" s="1" t="s">
        <v>1596</v>
      </c>
      <c r="L72" s="1">
        <v>1</v>
      </c>
      <c r="M72" s="23" t="s">
        <v>1597</v>
      </c>
      <c r="N72" t="str">
        <f t="shared" si="2"/>
        <v>case 71:sRetTemplate = "monst_scorp002";  break;  //  Monstrous Scorpion, Small || FQ: Common || 1 CR 1 HD</v>
      </c>
    </row>
    <row r="73" spans="1:14" ht="12.75">
      <c r="A73" s="21" t="s">
        <v>1594</v>
      </c>
      <c r="B73">
        <f t="shared" si="3"/>
        <v>72</v>
      </c>
      <c r="C73" s="22" t="s">
        <v>1593</v>
      </c>
      <c r="D73" s="1" t="s">
        <v>414</v>
      </c>
      <c r="E73" s="1" t="s">
        <v>1612</v>
      </c>
      <c r="F73" s="1" t="s">
        <v>413</v>
      </c>
      <c r="G73" s="1" t="s">
        <v>1599</v>
      </c>
      <c r="H73" s="1" t="s">
        <v>206</v>
      </c>
      <c r="I73" s="1" t="s">
        <v>1598</v>
      </c>
      <c r="J73" s="1">
        <v>1</v>
      </c>
      <c r="K73" s="1" t="s">
        <v>1596</v>
      </c>
      <c r="L73" s="1">
        <v>1</v>
      </c>
      <c r="M73" s="23" t="s">
        <v>1597</v>
      </c>
      <c r="N73" t="str">
        <f t="shared" si="2"/>
        <v>case 72:sRetTemplate = "monst_scorp002";  break;  //  Monstrous Scorpion, Small || FQ: Common || 1 CR 1 HD</v>
      </c>
    </row>
    <row r="74" spans="1:14" ht="12.75">
      <c r="A74" s="21" t="s">
        <v>1594</v>
      </c>
      <c r="B74">
        <f t="shared" si="3"/>
        <v>73</v>
      </c>
      <c r="C74" s="22" t="s">
        <v>1593</v>
      </c>
      <c r="D74" s="1" t="s">
        <v>410</v>
      </c>
      <c r="E74" s="1" t="s">
        <v>1612</v>
      </c>
      <c r="F74" s="1" t="s">
        <v>409</v>
      </c>
      <c r="G74" s="1" t="s">
        <v>1599</v>
      </c>
      <c r="H74" s="1" t="s">
        <v>206</v>
      </c>
      <c r="I74" s="1" t="s">
        <v>1598</v>
      </c>
      <c r="J74" s="1">
        <v>0.5</v>
      </c>
      <c r="K74" s="1" t="s">
        <v>1596</v>
      </c>
      <c r="L74" s="1">
        <v>0.5</v>
      </c>
      <c r="M74" s="23" t="s">
        <v>1597</v>
      </c>
      <c r="N74" t="str">
        <f t="shared" si="2"/>
        <v>case 73:sRetTemplate = "monst_scorp001";  break;  //  Monstrous Scorpion, Tiny || FQ: Common || 0.5 CR 0.5 HD</v>
      </c>
    </row>
    <row r="75" spans="1:14" ht="12.75">
      <c r="A75" s="21" t="s">
        <v>1594</v>
      </c>
      <c r="B75">
        <f t="shared" si="3"/>
        <v>74</v>
      </c>
      <c r="C75" s="22" t="s">
        <v>1593</v>
      </c>
      <c r="D75" s="1" t="s">
        <v>410</v>
      </c>
      <c r="E75" s="1" t="s">
        <v>1612</v>
      </c>
      <c r="F75" s="1" t="s">
        <v>409</v>
      </c>
      <c r="G75" s="1" t="s">
        <v>1599</v>
      </c>
      <c r="H75" s="1" t="s">
        <v>206</v>
      </c>
      <c r="I75" s="1" t="s">
        <v>1598</v>
      </c>
      <c r="J75" s="1">
        <v>0.5</v>
      </c>
      <c r="K75" s="1" t="s">
        <v>1596</v>
      </c>
      <c r="L75" s="1">
        <v>0.5</v>
      </c>
      <c r="M75" s="23" t="s">
        <v>1597</v>
      </c>
      <c r="N75" t="str">
        <f t="shared" si="2"/>
        <v>case 74:sRetTemplate = "monst_scorp001";  break;  //  Monstrous Scorpion, Tiny || FQ: Common || 0.5 CR 0.5 HD</v>
      </c>
    </row>
    <row r="76" spans="1:14" ht="12.75">
      <c r="A76" s="21" t="s">
        <v>1594</v>
      </c>
      <c r="B76">
        <f t="shared" si="3"/>
        <v>75</v>
      </c>
      <c r="C76" s="22" t="s">
        <v>1593</v>
      </c>
      <c r="D76" s="1" t="s">
        <v>410</v>
      </c>
      <c r="E76" s="1" t="s">
        <v>1612</v>
      </c>
      <c r="F76" s="1" t="s">
        <v>409</v>
      </c>
      <c r="G76" s="1" t="s">
        <v>1599</v>
      </c>
      <c r="H76" s="1" t="s">
        <v>206</v>
      </c>
      <c r="I76" s="1" t="s">
        <v>1598</v>
      </c>
      <c r="J76" s="1">
        <v>0.5</v>
      </c>
      <c r="K76" s="1" t="s">
        <v>1596</v>
      </c>
      <c r="L76" s="1">
        <v>0.5</v>
      </c>
      <c r="M76" s="23" t="s">
        <v>1597</v>
      </c>
      <c r="N76" t="str">
        <f t="shared" si="2"/>
        <v>case 75:sRetTemplate = "monst_scorp001";  break;  //  Monstrous Scorpion, Tiny || FQ: Common || 0.5 CR 0.5 HD</v>
      </c>
    </row>
    <row r="77" spans="1:14" ht="12.75">
      <c r="A77" s="21" t="s">
        <v>1594</v>
      </c>
      <c r="B77">
        <f t="shared" si="3"/>
        <v>76</v>
      </c>
      <c r="C77" s="22" t="s">
        <v>1593</v>
      </c>
      <c r="D77" s="1" t="s">
        <v>410</v>
      </c>
      <c r="E77" s="1" t="s">
        <v>1612</v>
      </c>
      <c r="F77" s="1" t="s">
        <v>409</v>
      </c>
      <c r="G77" s="1" t="s">
        <v>1599</v>
      </c>
      <c r="H77" s="1" t="s">
        <v>206</v>
      </c>
      <c r="I77" s="1" t="s">
        <v>1598</v>
      </c>
      <c r="J77" s="1">
        <v>0.5</v>
      </c>
      <c r="K77" s="1" t="s">
        <v>1596</v>
      </c>
      <c r="L77" s="1">
        <v>0.5</v>
      </c>
      <c r="M77" s="23" t="s">
        <v>1597</v>
      </c>
      <c r="N77" t="str">
        <f t="shared" si="2"/>
        <v>case 76:sRetTemplate = "monst_scorp001";  break;  //  Monstrous Scorpion, Tiny || FQ: Common || 0.5 CR 0.5 HD</v>
      </c>
    </row>
    <row r="78" spans="1:14" ht="12.75">
      <c r="A78" s="21" t="s">
        <v>1594</v>
      </c>
      <c r="B78">
        <f t="shared" si="3"/>
        <v>77</v>
      </c>
      <c r="C78" s="22" t="s">
        <v>1593</v>
      </c>
      <c r="D78" s="1" t="s">
        <v>410</v>
      </c>
      <c r="E78" s="1" t="s">
        <v>1612</v>
      </c>
      <c r="F78" s="1" t="s">
        <v>409</v>
      </c>
      <c r="G78" s="1" t="s">
        <v>1599</v>
      </c>
      <c r="H78" s="1" t="s">
        <v>206</v>
      </c>
      <c r="I78" s="1" t="s">
        <v>1598</v>
      </c>
      <c r="J78" s="1">
        <v>0.5</v>
      </c>
      <c r="K78" s="1" t="s">
        <v>1596</v>
      </c>
      <c r="L78" s="1">
        <v>0.5</v>
      </c>
      <c r="M78" s="23" t="s">
        <v>1597</v>
      </c>
      <c r="N78" t="str">
        <f t="shared" si="2"/>
        <v>case 77:sRetTemplate = "monst_scorp001";  break;  //  Monstrous Scorpion, Tiny || FQ: Common || 0.5 CR 0.5 HD</v>
      </c>
    </row>
    <row r="79" spans="1:14" ht="16.5" customHeight="1">
      <c r="A79" s="21" t="s">
        <v>1594</v>
      </c>
      <c r="B79">
        <f t="shared" si="3"/>
        <v>78</v>
      </c>
      <c r="C79" s="22" t="s">
        <v>1593</v>
      </c>
      <c r="D79" s="1" t="s">
        <v>410</v>
      </c>
      <c r="E79" s="1" t="s">
        <v>1612</v>
      </c>
      <c r="F79" s="1" t="s">
        <v>409</v>
      </c>
      <c r="G79" s="1" t="s">
        <v>1599</v>
      </c>
      <c r="H79" s="1" t="s">
        <v>206</v>
      </c>
      <c r="I79" s="1" t="s">
        <v>1598</v>
      </c>
      <c r="J79" s="1">
        <v>0.5</v>
      </c>
      <c r="K79" s="1" t="s">
        <v>1596</v>
      </c>
      <c r="L79" s="1">
        <v>0.5</v>
      </c>
      <c r="M79" s="23" t="s">
        <v>1597</v>
      </c>
      <c r="N79" t="str">
        <f t="shared" si="2"/>
        <v>case 78:sRetTemplate = "monst_scorp001";  break;  //  Monstrous Scorpion, Tiny || FQ: Common || 0.5 CR 0.5 HD</v>
      </c>
    </row>
    <row r="80" spans="1:14" ht="12.75">
      <c r="A80" s="21" t="s">
        <v>1594</v>
      </c>
      <c r="B80">
        <f t="shared" si="3"/>
        <v>79</v>
      </c>
      <c r="C80" s="22" t="s">
        <v>1593</v>
      </c>
      <c r="D80" s="1" t="s">
        <v>410</v>
      </c>
      <c r="E80" s="1" t="s">
        <v>1612</v>
      </c>
      <c r="F80" s="1" t="s">
        <v>409</v>
      </c>
      <c r="G80" s="1" t="s">
        <v>1599</v>
      </c>
      <c r="H80" s="1" t="s">
        <v>206</v>
      </c>
      <c r="I80" s="1" t="s">
        <v>1598</v>
      </c>
      <c r="J80" s="1">
        <v>0.5</v>
      </c>
      <c r="K80" s="1" t="s">
        <v>1596</v>
      </c>
      <c r="L80" s="1">
        <v>0.5</v>
      </c>
      <c r="M80" s="23" t="s">
        <v>1597</v>
      </c>
      <c r="N80" t="str">
        <f t="shared" si="2"/>
        <v>case 79:sRetTemplate = "monst_scorp001";  break;  //  Monstrous Scorpion, Tiny || FQ: Common || 0.5 CR 0.5 HD</v>
      </c>
    </row>
    <row r="81" spans="1:14" ht="12.75">
      <c r="A81" s="21" t="s">
        <v>1594</v>
      </c>
      <c r="B81">
        <f t="shared" si="3"/>
        <v>80</v>
      </c>
      <c r="C81" s="22" t="s">
        <v>1593</v>
      </c>
      <c r="D81" s="1" t="s">
        <v>410</v>
      </c>
      <c r="E81" s="1" t="s">
        <v>1612</v>
      </c>
      <c r="F81" s="1" t="s">
        <v>409</v>
      </c>
      <c r="G81" s="1" t="s">
        <v>1599</v>
      </c>
      <c r="H81" s="1" t="s">
        <v>206</v>
      </c>
      <c r="I81" s="1" t="s">
        <v>1598</v>
      </c>
      <c r="J81" s="1">
        <v>0.5</v>
      </c>
      <c r="K81" s="1" t="s">
        <v>1596</v>
      </c>
      <c r="L81" s="1">
        <v>0.5</v>
      </c>
      <c r="M81" s="23" t="s">
        <v>1597</v>
      </c>
      <c r="N81" t="str">
        <f t="shared" si="2"/>
        <v>case 80:sRetTemplate = "monst_scorp001";  break;  //  Monstrous Scorpion, Tiny || FQ: Common || 0.5 CR 0.5 HD</v>
      </c>
    </row>
    <row r="82" spans="1:14" ht="12.75">
      <c r="A82" s="21" t="s">
        <v>1594</v>
      </c>
      <c r="B82">
        <f t="shared" si="3"/>
        <v>81</v>
      </c>
      <c r="C82" s="22" t="s">
        <v>1593</v>
      </c>
      <c r="D82" s="1" t="s">
        <v>837</v>
      </c>
      <c r="E82" s="1" t="s">
        <v>1612</v>
      </c>
      <c r="F82" s="1" t="s">
        <v>836</v>
      </c>
      <c r="G82" s="1" t="s">
        <v>1599</v>
      </c>
      <c r="H82" s="1" t="s">
        <v>206</v>
      </c>
      <c r="I82" s="1" t="s">
        <v>1598</v>
      </c>
      <c r="J82" s="1">
        <v>3</v>
      </c>
      <c r="K82" s="1" t="s">
        <v>1596</v>
      </c>
      <c r="L82" s="1">
        <v>3</v>
      </c>
      <c r="M82" s="23" t="s">
        <v>1597</v>
      </c>
      <c r="N82" t="str">
        <f t="shared" si="2"/>
        <v>case 81:sRetTemplate = "wildmul001";  break;  //  Mul, Wild - Battleaxe || FQ: Common || 3 CR 3 HD</v>
      </c>
    </row>
    <row r="83" spans="1:14" ht="12.75">
      <c r="A83" s="21" t="s">
        <v>1594</v>
      </c>
      <c r="B83">
        <f t="shared" si="3"/>
        <v>82</v>
      </c>
      <c r="C83" s="22" t="s">
        <v>1593</v>
      </c>
      <c r="D83" s="1" t="s">
        <v>837</v>
      </c>
      <c r="E83" s="1" t="s">
        <v>1612</v>
      </c>
      <c r="F83" s="1" t="s">
        <v>836</v>
      </c>
      <c r="G83" s="1" t="s">
        <v>1599</v>
      </c>
      <c r="H83" s="1" t="s">
        <v>206</v>
      </c>
      <c r="I83" s="1" t="s">
        <v>1598</v>
      </c>
      <c r="J83" s="1">
        <v>3</v>
      </c>
      <c r="K83" s="1" t="s">
        <v>1596</v>
      </c>
      <c r="L83" s="1">
        <v>3</v>
      </c>
      <c r="M83" s="23" t="s">
        <v>1597</v>
      </c>
      <c r="N83" t="str">
        <f t="shared" si="2"/>
        <v>case 82:sRetTemplate = "wildmul001";  break;  //  Mul, Wild - Battleaxe || FQ: Common || 3 CR 3 HD</v>
      </c>
    </row>
    <row r="84" spans="1:14" ht="12.75">
      <c r="A84" s="21" t="s">
        <v>1594</v>
      </c>
      <c r="B84">
        <f t="shared" si="3"/>
        <v>83</v>
      </c>
      <c r="C84" s="22" t="s">
        <v>1593</v>
      </c>
      <c r="D84" s="1" t="s">
        <v>837</v>
      </c>
      <c r="E84" s="1" t="s">
        <v>1612</v>
      </c>
      <c r="F84" s="1" t="s">
        <v>836</v>
      </c>
      <c r="G84" s="1" t="s">
        <v>1599</v>
      </c>
      <c r="H84" s="1" t="s">
        <v>206</v>
      </c>
      <c r="I84" s="1" t="s">
        <v>1598</v>
      </c>
      <c r="J84" s="1">
        <v>3</v>
      </c>
      <c r="K84" s="1" t="s">
        <v>1596</v>
      </c>
      <c r="L84" s="1">
        <v>3</v>
      </c>
      <c r="M84" s="23" t="s">
        <v>1597</v>
      </c>
      <c r="N84" t="str">
        <f t="shared" si="2"/>
        <v>case 83:sRetTemplate = "wildmul001";  break;  //  Mul, Wild - Battleaxe || FQ: Common || 3 CR 3 HD</v>
      </c>
    </row>
    <row r="85" spans="1:14" ht="12.75">
      <c r="A85" s="21" t="s">
        <v>1594</v>
      </c>
      <c r="B85">
        <f t="shared" si="3"/>
        <v>84</v>
      </c>
      <c r="C85" s="22" t="s">
        <v>1593</v>
      </c>
      <c r="D85" s="1" t="s">
        <v>837</v>
      </c>
      <c r="E85" s="1" t="s">
        <v>1612</v>
      </c>
      <c r="F85" s="1" t="s">
        <v>836</v>
      </c>
      <c r="G85" s="1" t="s">
        <v>1599</v>
      </c>
      <c r="H85" s="1" t="s">
        <v>206</v>
      </c>
      <c r="I85" s="1" t="s">
        <v>1598</v>
      </c>
      <c r="J85" s="1">
        <v>3</v>
      </c>
      <c r="K85" s="1" t="s">
        <v>1596</v>
      </c>
      <c r="L85" s="1">
        <v>3</v>
      </c>
      <c r="M85" s="23" t="s">
        <v>1597</v>
      </c>
      <c r="N85" t="str">
        <f t="shared" si="2"/>
        <v>case 84:sRetTemplate = "wildmul001";  break;  //  Mul, Wild - Battleaxe || FQ: Common || 3 CR 3 HD</v>
      </c>
    </row>
    <row r="86" spans="1:14" ht="12.75">
      <c r="A86" s="21" t="s">
        <v>1594</v>
      </c>
      <c r="B86">
        <f t="shared" si="3"/>
        <v>85</v>
      </c>
      <c r="C86" s="22" t="s">
        <v>1593</v>
      </c>
      <c r="D86" s="1" t="s">
        <v>837</v>
      </c>
      <c r="E86" s="1" t="s">
        <v>1612</v>
      </c>
      <c r="F86" s="1" t="s">
        <v>836</v>
      </c>
      <c r="G86" s="1" t="s">
        <v>1599</v>
      </c>
      <c r="H86" s="1" t="s">
        <v>206</v>
      </c>
      <c r="I86" s="1" t="s">
        <v>1598</v>
      </c>
      <c r="J86" s="1">
        <v>3</v>
      </c>
      <c r="K86" s="1" t="s">
        <v>1596</v>
      </c>
      <c r="L86" s="1">
        <v>3</v>
      </c>
      <c r="M86" s="23" t="s">
        <v>1597</v>
      </c>
      <c r="N86" t="str">
        <f t="shared" si="2"/>
        <v>case 85:sRetTemplate = "wildmul001";  break;  //  Mul, Wild - Battleaxe || FQ: Common || 3 CR 3 HD</v>
      </c>
    </row>
    <row r="87" spans="1:14" ht="12.75">
      <c r="A87" s="21" t="s">
        <v>1594</v>
      </c>
      <c r="B87">
        <f t="shared" si="3"/>
        <v>86</v>
      </c>
      <c r="C87" s="22" t="s">
        <v>1593</v>
      </c>
      <c r="D87" s="1" t="s">
        <v>837</v>
      </c>
      <c r="E87" s="1" t="s">
        <v>1612</v>
      </c>
      <c r="F87" s="1" t="s">
        <v>836</v>
      </c>
      <c r="G87" s="1" t="s">
        <v>1599</v>
      </c>
      <c r="H87" s="1" t="s">
        <v>206</v>
      </c>
      <c r="I87" s="1" t="s">
        <v>1598</v>
      </c>
      <c r="J87" s="1">
        <v>3</v>
      </c>
      <c r="K87" s="1" t="s">
        <v>1596</v>
      </c>
      <c r="L87" s="1">
        <v>3</v>
      </c>
      <c r="M87" s="23" t="s">
        <v>1597</v>
      </c>
      <c r="N87" t="str">
        <f t="shared" si="2"/>
        <v>case 86:sRetTemplate = "wildmul001";  break;  //  Mul, Wild - Battleaxe || FQ: Common || 3 CR 3 HD</v>
      </c>
    </row>
    <row r="88" spans="1:14" ht="12.75">
      <c r="A88" s="21" t="s">
        <v>1594</v>
      </c>
      <c r="B88">
        <f t="shared" si="3"/>
        <v>87</v>
      </c>
      <c r="C88" s="22" t="s">
        <v>1593</v>
      </c>
      <c r="D88" s="1" t="s">
        <v>837</v>
      </c>
      <c r="E88" s="1" t="s">
        <v>1612</v>
      </c>
      <c r="F88" s="1" t="s">
        <v>836</v>
      </c>
      <c r="G88" s="1" t="s">
        <v>1599</v>
      </c>
      <c r="H88" s="1" t="s">
        <v>206</v>
      </c>
      <c r="I88" s="1" t="s">
        <v>1598</v>
      </c>
      <c r="J88" s="1">
        <v>3</v>
      </c>
      <c r="K88" s="1" t="s">
        <v>1596</v>
      </c>
      <c r="L88" s="1">
        <v>3</v>
      </c>
      <c r="M88" s="23" t="s">
        <v>1597</v>
      </c>
      <c r="N88" t="str">
        <f t="shared" si="2"/>
        <v>case 87:sRetTemplate = "wildmul001";  break;  //  Mul, Wild - Battleaxe || FQ: Common || 3 CR 3 HD</v>
      </c>
    </row>
    <row r="89" spans="1:14" ht="12.75">
      <c r="A89" s="21" t="s">
        <v>1594</v>
      </c>
      <c r="B89">
        <f t="shared" si="3"/>
        <v>88</v>
      </c>
      <c r="C89" s="22" t="s">
        <v>1593</v>
      </c>
      <c r="D89" s="1" t="s">
        <v>837</v>
      </c>
      <c r="E89" s="1" t="s">
        <v>1612</v>
      </c>
      <c r="F89" s="1" t="s">
        <v>836</v>
      </c>
      <c r="G89" s="1" t="s">
        <v>1599</v>
      </c>
      <c r="H89" s="1" t="s">
        <v>206</v>
      </c>
      <c r="I89" s="1" t="s">
        <v>1598</v>
      </c>
      <c r="J89" s="1">
        <v>3</v>
      </c>
      <c r="K89" s="1" t="s">
        <v>1596</v>
      </c>
      <c r="L89" s="1">
        <v>3</v>
      </c>
      <c r="M89" s="23" t="s">
        <v>1597</v>
      </c>
      <c r="N89" t="str">
        <f t="shared" si="2"/>
        <v>case 88:sRetTemplate = "wildmul001";  break;  //  Mul, Wild - Battleaxe || FQ: Common || 3 CR 3 HD</v>
      </c>
    </row>
    <row r="90" spans="1:14" ht="12.75">
      <c r="A90" s="21" t="s">
        <v>1594</v>
      </c>
      <c r="B90">
        <f t="shared" si="3"/>
        <v>89</v>
      </c>
      <c r="C90" s="22" t="s">
        <v>1593</v>
      </c>
      <c r="D90" s="1" t="s">
        <v>650</v>
      </c>
      <c r="E90" s="1" t="s">
        <v>1612</v>
      </c>
      <c r="F90" s="1" t="s">
        <v>649</v>
      </c>
      <c r="G90" s="1" t="s">
        <v>1599</v>
      </c>
      <c r="H90" s="1" t="s">
        <v>206</v>
      </c>
      <c r="I90" s="1" t="s">
        <v>1598</v>
      </c>
      <c r="J90" s="1">
        <v>0.25</v>
      </c>
      <c r="K90" s="1" t="s">
        <v>1596</v>
      </c>
      <c r="L90" s="1">
        <v>1</v>
      </c>
      <c r="M90" s="23" t="s">
        <v>1597</v>
      </c>
      <c r="N90" t="str">
        <f t="shared" si="2"/>
        <v>case 89:sRetTemplate = "ar_rat001";  break;  //  Rat, Common || FQ: Common || 0.25 CR 1 HD</v>
      </c>
    </row>
    <row r="91" spans="1:14" ht="12.75">
      <c r="A91" s="21" t="s">
        <v>1594</v>
      </c>
      <c r="B91">
        <f t="shared" si="3"/>
        <v>90</v>
      </c>
      <c r="C91" s="22" t="s">
        <v>1593</v>
      </c>
      <c r="D91" s="1" t="s">
        <v>650</v>
      </c>
      <c r="E91" s="1" t="s">
        <v>1612</v>
      </c>
      <c r="F91" s="1" t="s">
        <v>649</v>
      </c>
      <c r="G91" s="1" t="s">
        <v>1599</v>
      </c>
      <c r="H91" s="1" t="s">
        <v>206</v>
      </c>
      <c r="I91" s="1" t="s">
        <v>1598</v>
      </c>
      <c r="J91" s="1">
        <v>0.25</v>
      </c>
      <c r="K91" s="1" t="s">
        <v>1596</v>
      </c>
      <c r="L91" s="1">
        <v>1</v>
      </c>
      <c r="M91" s="23" t="s">
        <v>1597</v>
      </c>
      <c r="N91" t="str">
        <f t="shared" si="2"/>
        <v>case 90:sRetTemplate = "ar_rat001";  break;  //  Rat, Common || FQ: Common || 0.25 CR 1 HD</v>
      </c>
    </row>
    <row r="92" spans="1:14" ht="12.75">
      <c r="A92" s="21" t="s">
        <v>1594</v>
      </c>
      <c r="B92">
        <f t="shared" si="3"/>
        <v>91</v>
      </c>
      <c r="C92" s="22" t="s">
        <v>1593</v>
      </c>
      <c r="D92" s="1" t="s">
        <v>650</v>
      </c>
      <c r="E92" s="1" t="s">
        <v>1612</v>
      </c>
      <c r="F92" s="1" t="s">
        <v>649</v>
      </c>
      <c r="G92" s="1" t="s">
        <v>1599</v>
      </c>
      <c r="H92" s="1" t="s">
        <v>206</v>
      </c>
      <c r="I92" s="1" t="s">
        <v>1598</v>
      </c>
      <c r="J92" s="1">
        <v>0.25</v>
      </c>
      <c r="K92" s="1" t="s">
        <v>1596</v>
      </c>
      <c r="L92" s="1">
        <v>1</v>
      </c>
      <c r="M92" s="23" t="s">
        <v>1597</v>
      </c>
      <c r="N92" t="str">
        <f t="shared" si="2"/>
        <v>case 91:sRetTemplate = "ar_rat001";  break;  //  Rat, Common || FQ: Common || 0.25 CR 1 HD</v>
      </c>
    </row>
    <row r="93" spans="1:14" ht="12.75">
      <c r="A93" s="21" t="s">
        <v>1594</v>
      </c>
      <c r="B93">
        <f t="shared" si="3"/>
        <v>92</v>
      </c>
      <c r="C93" s="22" t="s">
        <v>1593</v>
      </c>
      <c r="D93" s="1" t="s">
        <v>650</v>
      </c>
      <c r="E93" s="1" t="s">
        <v>1612</v>
      </c>
      <c r="F93" s="1" t="s">
        <v>649</v>
      </c>
      <c r="G93" s="1" t="s">
        <v>1599</v>
      </c>
      <c r="H93" s="1" t="s">
        <v>206</v>
      </c>
      <c r="I93" s="1" t="s">
        <v>1598</v>
      </c>
      <c r="J93" s="1">
        <v>0.25</v>
      </c>
      <c r="K93" s="1" t="s">
        <v>1596</v>
      </c>
      <c r="L93" s="1">
        <v>1</v>
      </c>
      <c r="M93" s="23" t="s">
        <v>1597</v>
      </c>
      <c r="N93" t="str">
        <f t="shared" si="2"/>
        <v>case 92:sRetTemplate = "ar_rat001";  break;  //  Rat, Common || FQ: Common || 0.25 CR 1 HD</v>
      </c>
    </row>
    <row r="94" spans="1:14" ht="12.75">
      <c r="A94" s="21" t="s">
        <v>1594</v>
      </c>
      <c r="B94">
        <f t="shared" si="3"/>
        <v>93</v>
      </c>
      <c r="C94" s="22" t="s">
        <v>1593</v>
      </c>
      <c r="D94" s="1" t="s">
        <v>650</v>
      </c>
      <c r="E94" s="1" t="s">
        <v>1612</v>
      </c>
      <c r="F94" s="1" t="s">
        <v>649</v>
      </c>
      <c r="G94" s="1" t="s">
        <v>1599</v>
      </c>
      <c r="H94" s="1" t="s">
        <v>206</v>
      </c>
      <c r="I94" s="1" t="s">
        <v>1598</v>
      </c>
      <c r="J94" s="1">
        <v>0.25</v>
      </c>
      <c r="K94" s="1" t="s">
        <v>1596</v>
      </c>
      <c r="L94" s="1">
        <v>1</v>
      </c>
      <c r="M94" s="23" t="s">
        <v>1597</v>
      </c>
      <c r="N94" t="str">
        <f t="shared" si="2"/>
        <v>case 93:sRetTemplate = "ar_rat001";  break;  //  Rat, Common || FQ: Common || 0.25 CR 1 HD</v>
      </c>
    </row>
    <row r="95" spans="1:14" ht="12.75">
      <c r="A95" s="21" t="s">
        <v>1594</v>
      </c>
      <c r="B95">
        <f t="shared" si="3"/>
        <v>94</v>
      </c>
      <c r="C95" s="22" t="s">
        <v>1593</v>
      </c>
      <c r="D95" s="1" t="s">
        <v>650</v>
      </c>
      <c r="E95" s="1" t="s">
        <v>1612</v>
      </c>
      <c r="F95" s="1" t="s">
        <v>649</v>
      </c>
      <c r="G95" s="1" t="s">
        <v>1599</v>
      </c>
      <c r="H95" s="1" t="s">
        <v>206</v>
      </c>
      <c r="I95" s="1" t="s">
        <v>1598</v>
      </c>
      <c r="J95" s="1">
        <v>0.25</v>
      </c>
      <c r="K95" s="1" t="s">
        <v>1596</v>
      </c>
      <c r="L95" s="1">
        <v>1</v>
      </c>
      <c r="M95" s="23" t="s">
        <v>1597</v>
      </c>
      <c r="N95" t="str">
        <f t="shared" si="2"/>
        <v>case 94:sRetTemplate = "ar_rat001";  break;  //  Rat, Common || FQ: Common || 0.25 CR 1 HD</v>
      </c>
    </row>
    <row r="96" spans="1:14" ht="16.5" customHeight="1">
      <c r="A96" s="21" t="s">
        <v>1594</v>
      </c>
      <c r="B96">
        <f t="shared" si="3"/>
        <v>95</v>
      </c>
      <c r="C96" s="22" t="s">
        <v>1593</v>
      </c>
      <c r="D96" s="1" t="s">
        <v>650</v>
      </c>
      <c r="E96" s="1" t="s">
        <v>1612</v>
      </c>
      <c r="F96" s="1" t="s">
        <v>649</v>
      </c>
      <c r="G96" s="1" t="s">
        <v>1599</v>
      </c>
      <c r="H96" s="1" t="s">
        <v>206</v>
      </c>
      <c r="I96" s="1" t="s">
        <v>1598</v>
      </c>
      <c r="J96" s="1">
        <v>0.25</v>
      </c>
      <c r="K96" s="1" t="s">
        <v>1596</v>
      </c>
      <c r="L96" s="1">
        <v>1</v>
      </c>
      <c r="M96" s="23" t="s">
        <v>1597</v>
      </c>
      <c r="N96" t="str">
        <f t="shared" si="2"/>
        <v>case 95:sRetTemplate = "ar_rat001";  break;  //  Rat, Common || FQ: Common || 0.25 CR 1 HD</v>
      </c>
    </row>
    <row r="97" spans="1:14" ht="12.75">
      <c r="A97" s="21" t="s">
        <v>1594</v>
      </c>
      <c r="B97">
        <f t="shared" si="3"/>
        <v>96</v>
      </c>
      <c r="C97" s="22" t="s">
        <v>1593</v>
      </c>
      <c r="D97" s="1" t="s">
        <v>650</v>
      </c>
      <c r="E97" s="1" t="s">
        <v>1612</v>
      </c>
      <c r="F97" s="1" t="s">
        <v>649</v>
      </c>
      <c r="G97" s="1" t="s">
        <v>1599</v>
      </c>
      <c r="H97" s="1" t="s">
        <v>206</v>
      </c>
      <c r="I97" s="1" t="s">
        <v>1598</v>
      </c>
      <c r="J97" s="1">
        <v>0.25</v>
      </c>
      <c r="K97" s="1" t="s">
        <v>1596</v>
      </c>
      <c r="L97" s="1">
        <v>1</v>
      </c>
      <c r="M97" s="23" t="s">
        <v>1597</v>
      </c>
      <c r="N97" t="str">
        <f t="shared" si="2"/>
        <v>case 96:sRetTemplate = "ar_rat001";  break;  //  Rat, Common || FQ: Common || 0.25 CR 1 HD</v>
      </c>
    </row>
    <row r="98" spans="1:14" ht="12.75">
      <c r="A98" s="21" t="s">
        <v>1594</v>
      </c>
      <c r="B98">
        <f t="shared" si="3"/>
        <v>97</v>
      </c>
      <c r="C98" s="22" t="s">
        <v>1593</v>
      </c>
      <c r="D98" s="1" t="s">
        <v>303</v>
      </c>
      <c r="E98" s="1" t="s">
        <v>1612</v>
      </c>
      <c r="F98" s="1" t="s">
        <v>302</v>
      </c>
      <c r="G98" s="1" t="s">
        <v>1599</v>
      </c>
      <c r="H98" s="1" t="s">
        <v>206</v>
      </c>
      <c r="I98" s="1" t="s">
        <v>1598</v>
      </c>
      <c r="J98" s="1">
        <v>1</v>
      </c>
      <c r="K98" s="1" t="s">
        <v>1596</v>
      </c>
      <c r="L98" s="1">
        <v>1</v>
      </c>
      <c r="M98" s="23" t="s">
        <v>1597</v>
      </c>
      <c r="N98" t="str">
        <f t="shared" si="2"/>
        <v>case 97:sRetTemplate = "ds_ratdire001";  break;  //  Rat: Dire || FQ: Common || 1 CR 1 HD</v>
      </c>
    </row>
    <row r="99" spans="1:14" ht="12.75">
      <c r="A99" s="21" t="s">
        <v>1594</v>
      </c>
      <c r="B99">
        <f t="shared" si="3"/>
        <v>98</v>
      </c>
      <c r="C99" s="22" t="s">
        <v>1593</v>
      </c>
      <c r="D99" s="1" t="s">
        <v>303</v>
      </c>
      <c r="E99" s="1" t="s">
        <v>1612</v>
      </c>
      <c r="F99" s="1" t="s">
        <v>302</v>
      </c>
      <c r="G99" s="1" t="s">
        <v>1599</v>
      </c>
      <c r="H99" s="1" t="s">
        <v>206</v>
      </c>
      <c r="I99" s="1" t="s">
        <v>1598</v>
      </c>
      <c r="J99" s="1">
        <v>1</v>
      </c>
      <c r="K99" s="1" t="s">
        <v>1596</v>
      </c>
      <c r="L99" s="1">
        <v>1</v>
      </c>
      <c r="M99" s="23" t="s">
        <v>1597</v>
      </c>
      <c r="N99" t="str">
        <f t="shared" si="2"/>
        <v>case 98:sRetTemplate = "ds_ratdire001";  break;  //  Rat: Dire || FQ: Common || 1 CR 1 HD</v>
      </c>
    </row>
    <row r="100" spans="1:14" ht="12.75">
      <c r="A100" s="21" t="s">
        <v>1594</v>
      </c>
      <c r="B100">
        <f t="shared" si="3"/>
        <v>99</v>
      </c>
      <c r="C100" s="22" t="s">
        <v>1593</v>
      </c>
      <c r="D100" s="1" t="s">
        <v>303</v>
      </c>
      <c r="E100" s="1" t="s">
        <v>1612</v>
      </c>
      <c r="F100" s="1" t="s">
        <v>302</v>
      </c>
      <c r="G100" s="1" t="s">
        <v>1599</v>
      </c>
      <c r="H100" s="1" t="s">
        <v>206</v>
      </c>
      <c r="I100" s="1" t="s">
        <v>1598</v>
      </c>
      <c r="J100" s="1">
        <v>1</v>
      </c>
      <c r="K100" s="1" t="s">
        <v>1596</v>
      </c>
      <c r="L100" s="1">
        <v>1</v>
      </c>
      <c r="M100" s="23" t="s">
        <v>1597</v>
      </c>
      <c r="N100" t="str">
        <f t="shared" si="2"/>
        <v>case 99:sRetTemplate = "ds_ratdire001";  break;  //  Rat: Dire || FQ: Common || 1 CR 1 HD</v>
      </c>
    </row>
    <row r="101" spans="1:14" ht="12.75">
      <c r="A101" s="21" t="s">
        <v>1594</v>
      </c>
      <c r="B101">
        <f t="shared" si="3"/>
        <v>100</v>
      </c>
      <c r="C101" s="22" t="s">
        <v>1593</v>
      </c>
      <c r="D101" s="1" t="s">
        <v>303</v>
      </c>
      <c r="E101" s="1" t="s">
        <v>1612</v>
      </c>
      <c r="F101" s="1" t="s">
        <v>302</v>
      </c>
      <c r="G101" s="1" t="s">
        <v>1599</v>
      </c>
      <c r="H101" s="1" t="s">
        <v>206</v>
      </c>
      <c r="I101" s="1" t="s">
        <v>1598</v>
      </c>
      <c r="J101" s="1">
        <v>1</v>
      </c>
      <c r="K101" s="1" t="s">
        <v>1596</v>
      </c>
      <c r="L101" s="1">
        <v>1</v>
      </c>
      <c r="M101" s="23" t="s">
        <v>1597</v>
      </c>
      <c r="N101" t="str">
        <f t="shared" si="2"/>
        <v>case 100:sRetTemplate = "ds_ratdire001";  break;  //  Rat: Dire || FQ: Common || 1 CR 1 HD</v>
      </c>
    </row>
    <row r="102" spans="1:14" ht="12.75">
      <c r="A102" s="21" t="s">
        <v>1594</v>
      </c>
      <c r="B102">
        <f t="shared" si="3"/>
        <v>101</v>
      </c>
      <c r="C102" s="22" t="s">
        <v>1593</v>
      </c>
      <c r="D102" s="1" t="s">
        <v>303</v>
      </c>
      <c r="E102" s="1" t="s">
        <v>1612</v>
      </c>
      <c r="F102" s="1" t="s">
        <v>302</v>
      </c>
      <c r="G102" s="1" t="s">
        <v>1599</v>
      </c>
      <c r="H102" s="1" t="s">
        <v>206</v>
      </c>
      <c r="I102" s="1" t="s">
        <v>1598</v>
      </c>
      <c r="J102" s="1">
        <v>1</v>
      </c>
      <c r="K102" s="1" t="s">
        <v>1596</v>
      </c>
      <c r="L102" s="1">
        <v>1</v>
      </c>
      <c r="M102" s="23" t="s">
        <v>1597</v>
      </c>
      <c r="N102" t="str">
        <f t="shared" si="2"/>
        <v>case 101:sRetTemplate = "ds_ratdire001";  break;  //  Rat: Dire || FQ: Common || 1 CR 1 HD</v>
      </c>
    </row>
    <row r="103" spans="1:14" ht="12.75">
      <c r="A103" s="21" t="s">
        <v>1594</v>
      </c>
      <c r="B103">
        <f t="shared" si="3"/>
        <v>102</v>
      </c>
      <c r="C103" s="22" t="s">
        <v>1593</v>
      </c>
      <c r="D103" s="1" t="s">
        <v>303</v>
      </c>
      <c r="E103" s="1" t="s">
        <v>1612</v>
      </c>
      <c r="F103" s="1" t="s">
        <v>302</v>
      </c>
      <c r="G103" s="1" t="s">
        <v>1599</v>
      </c>
      <c r="H103" s="1" t="s">
        <v>206</v>
      </c>
      <c r="I103" s="1" t="s">
        <v>1598</v>
      </c>
      <c r="J103" s="1">
        <v>1</v>
      </c>
      <c r="K103" s="1" t="s">
        <v>1596</v>
      </c>
      <c r="L103" s="1">
        <v>1</v>
      </c>
      <c r="M103" s="23" t="s">
        <v>1597</v>
      </c>
      <c r="N103" t="str">
        <f t="shared" si="2"/>
        <v>case 102:sRetTemplate = "ds_ratdire001";  break;  //  Rat: Dire || FQ: Common || 1 CR 1 HD</v>
      </c>
    </row>
    <row r="104" spans="1:14" ht="12.75">
      <c r="A104" s="21" t="s">
        <v>1594</v>
      </c>
      <c r="B104">
        <f t="shared" si="3"/>
        <v>103</v>
      </c>
      <c r="C104" s="22" t="s">
        <v>1593</v>
      </c>
      <c r="D104" s="1" t="s">
        <v>303</v>
      </c>
      <c r="E104" s="1" t="s">
        <v>1612</v>
      </c>
      <c r="F104" s="1" t="s">
        <v>302</v>
      </c>
      <c r="G104" s="1" t="s">
        <v>1599</v>
      </c>
      <c r="H104" s="1" t="s">
        <v>206</v>
      </c>
      <c r="I104" s="1" t="s">
        <v>1598</v>
      </c>
      <c r="J104" s="1">
        <v>1</v>
      </c>
      <c r="K104" s="1" t="s">
        <v>1596</v>
      </c>
      <c r="L104" s="1">
        <v>1</v>
      </c>
      <c r="M104" s="23" t="s">
        <v>1597</v>
      </c>
      <c r="N104" t="str">
        <f t="shared" si="2"/>
        <v>case 103:sRetTemplate = "ds_ratdire001";  break;  //  Rat: Dire || FQ: Common || 1 CR 1 HD</v>
      </c>
    </row>
    <row r="105" spans="1:14" ht="12.75">
      <c r="A105" s="21" t="s">
        <v>1594</v>
      </c>
      <c r="B105">
        <f t="shared" si="3"/>
        <v>104</v>
      </c>
      <c r="C105" s="22" t="s">
        <v>1593</v>
      </c>
      <c r="D105" s="1" t="s">
        <v>303</v>
      </c>
      <c r="E105" s="1" t="s">
        <v>1612</v>
      </c>
      <c r="F105" s="1" t="s">
        <v>302</v>
      </c>
      <c r="G105" s="1" t="s">
        <v>1599</v>
      </c>
      <c r="H105" s="1" t="s">
        <v>206</v>
      </c>
      <c r="I105" s="1" t="s">
        <v>1598</v>
      </c>
      <c r="J105" s="1">
        <v>1</v>
      </c>
      <c r="K105" s="1" t="s">
        <v>1596</v>
      </c>
      <c r="L105" s="1">
        <v>1</v>
      </c>
      <c r="M105" s="23" t="s">
        <v>1597</v>
      </c>
      <c r="N105" t="str">
        <f t="shared" si="2"/>
        <v>case 104:sRetTemplate = "ds_ratdire001";  break;  //  Rat: Dire || FQ: Common || 1 CR 1 HD</v>
      </c>
    </row>
    <row r="106" spans="1:14" ht="12.75">
      <c r="A106" s="21" t="s">
        <v>1594</v>
      </c>
      <c r="B106">
        <f t="shared" si="3"/>
        <v>105</v>
      </c>
      <c r="C106" s="22" t="s">
        <v>1593</v>
      </c>
      <c r="D106" s="1" t="s">
        <v>1376</v>
      </c>
      <c r="E106" s="1" t="s">
        <v>1612</v>
      </c>
      <c r="F106" s="1" t="s">
        <v>1375</v>
      </c>
      <c r="G106" s="1" t="s">
        <v>1599</v>
      </c>
      <c r="H106" s="1" t="s">
        <v>206</v>
      </c>
      <c r="I106" s="1" t="s">
        <v>1598</v>
      </c>
      <c r="J106" s="1">
        <v>1</v>
      </c>
      <c r="K106" s="1" t="s">
        <v>1596</v>
      </c>
      <c r="L106" s="1">
        <v>1</v>
      </c>
      <c r="M106" s="23" t="s">
        <v>1597</v>
      </c>
      <c r="N106" t="str">
        <f t="shared" si="2"/>
        <v>case 105:sRetTemplate = "ds_siltrunner001";  break;  //  Silt Runner || FQ: Common || 1 CR 1 HD</v>
      </c>
    </row>
    <row r="107" spans="1:14" ht="12.75">
      <c r="A107" s="21" t="s">
        <v>1594</v>
      </c>
      <c r="B107">
        <f t="shared" si="3"/>
        <v>106</v>
      </c>
      <c r="C107" s="22" t="s">
        <v>1593</v>
      </c>
      <c r="D107" s="1" t="s">
        <v>1376</v>
      </c>
      <c r="E107" s="1" t="s">
        <v>1612</v>
      </c>
      <c r="F107" s="1" t="s">
        <v>1375</v>
      </c>
      <c r="G107" s="1" t="s">
        <v>1599</v>
      </c>
      <c r="H107" s="1" t="s">
        <v>206</v>
      </c>
      <c r="I107" s="1" t="s">
        <v>1598</v>
      </c>
      <c r="J107" s="1">
        <v>1</v>
      </c>
      <c r="K107" s="1" t="s">
        <v>1596</v>
      </c>
      <c r="L107" s="1">
        <v>1</v>
      </c>
      <c r="M107" s="23" t="s">
        <v>1597</v>
      </c>
      <c r="N107" t="str">
        <f t="shared" si="2"/>
        <v>case 106:sRetTemplate = "ds_siltrunner001";  break;  //  Silt Runner || FQ: Common || 1 CR 1 HD</v>
      </c>
    </row>
    <row r="108" spans="1:14" ht="12.75">
      <c r="A108" s="21" t="s">
        <v>1594</v>
      </c>
      <c r="B108">
        <f t="shared" si="3"/>
        <v>107</v>
      </c>
      <c r="C108" s="22" t="s">
        <v>1593</v>
      </c>
      <c r="D108" s="1" t="s">
        <v>1376</v>
      </c>
      <c r="E108" s="1" t="s">
        <v>1612</v>
      </c>
      <c r="F108" s="1" t="s">
        <v>1375</v>
      </c>
      <c r="G108" s="1" t="s">
        <v>1599</v>
      </c>
      <c r="H108" s="1" t="s">
        <v>206</v>
      </c>
      <c r="I108" s="1" t="s">
        <v>1598</v>
      </c>
      <c r="J108" s="1">
        <v>1</v>
      </c>
      <c r="K108" s="1" t="s">
        <v>1596</v>
      </c>
      <c r="L108" s="1">
        <v>1</v>
      </c>
      <c r="M108" s="23" t="s">
        <v>1597</v>
      </c>
      <c r="N108" t="str">
        <f t="shared" si="2"/>
        <v>case 107:sRetTemplate = "ds_siltrunner001";  break;  //  Silt Runner || FQ: Common || 1 CR 1 HD</v>
      </c>
    </row>
    <row r="109" spans="1:14" ht="12.75">
      <c r="A109" s="21" t="s">
        <v>1594</v>
      </c>
      <c r="B109">
        <f t="shared" si="3"/>
        <v>108</v>
      </c>
      <c r="C109" s="22" t="s">
        <v>1593</v>
      </c>
      <c r="D109" s="1" t="s">
        <v>1376</v>
      </c>
      <c r="E109" s="1" t="s">
        <v>1612</v>
      </c>
      <c r="F109" s="1" t="s">
        <v>1375</v>
      </c>
      <c r="G109" s="1" t="s">
        <v>1599</v>
      </c>
      <c r="H109" s="1" t="s">
        <v>206</v>
      </c>
      <c r="I109" s="1" t="s">
        <v>1598</v>
      </c>
      <c r="J109" s="1">
        <v>1</v>
      </c>
      <c r="K109" s="1" t="s">
        <v>1596</v>
      </c>
      <c r="L109" s="1">
        <v>1</v>
      </c>
      <c r="M109" s="23" t="s">
        <v>1597</v>
      </c>
      <c r="N109" t="str">
        <f t="shared" si="2"/>
        <v>case 108:sRetTemplate = "ds_siltrunner001";  break;  //  Silt Runner || FQ: Common || 1 CR 1 HD</v>
      </c>
    </row>
    <row r="110" spans="1:14" ht="12.75">
      <c r="A110" s="21" t="s">
        <v>1594</v>
      </c>
      <c r="B110">
        <f t="shared" si="3"/>
        <v>109</v>
      </c>
      <c r="C110" s="22" t="s">
        <v>1593</v>
      </c>
      <c r="D110" s="1" t="s">
        <v>1376</v>
      </c>
      <c r="E110" s="1" t="s">
        <v>1612</v>
      </c>
      <c r="F110" s="1" t="s">
        <v>1375</v>
      </c>
      <c r="G110" s="1" t="s">
        <v>1599</v>
      </c>
      <c r="H110" s="1" t="s">
        <v>206</v>
      </c>
      <c r="I110" s="1" t="s">
        <v>1598</v>
      </c>
      <c r="J110" s="1">
        <v>1</v>
      </c>
      <c r="K110" s="1" t="s">
        <v>1596</v>
      </c>
      <c r="L110" s="1">
        <v>1</v>
      </c>
      <c r="M110" s="23" t="s">
        <v>1597</v>
      </c>
      <c r="N110" t="str">
        <f t="shared" si="2"/>
        <v>case 109:sRetTemplate = "ds_siltrunner001";  break;  //  Silt Runner || FQ: Common || 1 CR 1 HD</v>
      </c>
    </row>
    <row r="111" spans="1:14" ht="12.75">
      <c r="A111" s="21" t="s">
        <v>1594</v>
      </c>
      <c r="B111">
        <f t="shared" si="3"/>
        <v>110</v>
      </c>
      <c r="C111" s="22" t="s">
        <v>1593</v>
      </c>
      <c r="D111" s="1" t="s">
        <v>1376</v>
      </c>
      <c r="E111" s="1" t="s">
        <v>1612</v>
      </c>
      <c r="F111" s="1" t="s">
        <v>1375</v>
      </c>
      <c r="G111" s="1" t="s">
        <v>1599</v>
      </c>
      <c r="H111" s="1" t="s">
        <v>206</v>
      </c>
      <c r="I111" s="1" t="s">
        <v>1598</v>
      </c>
      <c r="J111" s="1">
        <v>1</v>
      </c>
      <c r="K111" s="1" t="s">
        <v>1596</v>
      </c>
      <c r="L111" s="1">
        <v>1</v>
      </c>
      <c r="M111" s="23" t="s">
        <v>1597</v>
      </c>
      <c r="N111" t="str">
        <f t="shared" si="2"/>
        <v>case 110:sRetTemplate = "ds_siltrunner001";  break;  //  Silt Runner || FQ: Common || 1 CR 1 HD</v>
      </c>
    </row>
    <row r="112" spans="1:14" ht="12.75">
      <c r="A112" s="21" t="s">
        <v>1594</v>
      </c>
      <c r="B112">
        <f t="shared" si="3"/>
        <v>111</v>
      </c>
      <c r="C112" s="22" t="s">
        <v>1593</v>
      </c>
      <c r="D112" s="1" t="s">
        <v>1376</v>
      </c>
      <c r="E112" s="1" t="s">
        <v>1612</v>
      </c>
      <c r="F112" s="1" t="s">
        <v>1375</v>
      </c>
      <c r="G112" s="1" t="s">
        <v>1599</v>
      </c>
      <c r="H112" s="1" t="s">
        <v>206</v>
      </c>
      <c r="I112" s="1" t="s">
        <v>1598</v>
      </c>
      <c r="J112" s="1">
        <v>1</v>
      </c>
      <c r="K112" s="1" t="s">
        <v>1596</v>
      </c>
      <c r="L112" s="1">
        <v>1</v>
      </c>
      <c r="M112" s="23" t="s">
        <v>1597</v>
      </c>
      <c r="N112" t="str">
        <f t="shared" si="2"/>
        <v>case 111:sRetTemplate = "ds_siltrunner001";  break;  //  Silt Runner || FQ: Common || 1 CR 1 HD</v>
      </c>
    </row>
    <row r="113" spans="1:14" ht="12.75">
      <c r="A113" s="21" t="s">
        <v>1594</v>
      </c>
      <c r="B113">
        <f t="shared" si="3"/>
        <v>112</v>
      </c>
      <c r="C113" s="22" t="s">
        <v>1593</v>
      </c>
      <c r="D113" s="1" t="s">
        <v>1376</v>
      </c>
      <c r="E113" s="1" t="s">
        <v>1612</v>
      </c>
      <c r="F113" s="1" t="s">
        <v>1375</v>
      </c>
      <c r="G113" s="1" t="s">
        <v>1599</v>
      </c>
      <c r="H113" s="1" t="s">
        <v>206</v>
      </c>
      <c r="I113" s="1" t="s">
        <v>1598</v>
      </c>
      <c r="J113" s="1">
        <v>1</v>
      </c>
      <c r="K113" s="1" t="s">
        <v>1596</v>
      </c>
      <c r="L113" s="1">
        <v>1</v>
      </c>
      <c r="M113" s="23" t="s">
        <v>1597</v>
      </c>
      <c r="N113" t="str">
        <f t="shared" si="2"/>
        <v>case 112:sRetTemplate = "ds_siltrunner001";  break;  //  Silt Runner || FQ: Common || 1 CR 1 HD</v>
      </c>
    </row>
    <row r="114" spans="1:14" ht="12.75">
      <c r="A114" s="21" t="s">
        <v>1594</v>
      </c>
      <c r="B114">
        <f t="shared" si="3"/>
        <v>113</v>
      </c>
      <c r="C114" s="22" t="s">
        <v>1593</v>
      </c>
      <c r="D114" s="1" t="s">
        <v>1038</v>
      </c>
      <c r="E114" s="1" t="s">
        <v>1612</v>
      </c>
      <c r="F114" s="1" t="s">
        <v>1037</v>
      </c>
      <c r="G114" s="1" t="s">
        <v>1599</v>
      </c>
      <c r="H114" s="1" t="s">
        <v>206</v>
      </c>
      <c r="I114" s="1" t="s">
        <v>1598</v>
      </c>
      <c r="J114" s="1">
        <v>2</v>
      </c>
      <c r="K114" s="1" t="s">
        <v>1596</v>
      </c>
      <c r="L114" s="1">
        <v>2</v>
      </c>
      <c r="M114" s="23" t="s">
        <v>1597</v>
      </c>
      <c r="N114" t="str">
        <f t="shared" si="2"/>
        <v>case 113:sRetTemplate = "ds_des_viper002";  break;  //  Viper: Desert, Medium || FQ: Common || 2 CR 2 HD</v>
      </c>
    </row>
    <row r="115" spans="1:14" ht="12.75">
      <c r="A115" s="21" t="s">
        <v>1594</v>
      </c>
      <c r="B115">
        <f t="shared" si="3"/>
        <v>114</v>
      </c>
      <c r="C115" s="22" t="s">
        <v>1593</v>
      </c>
      <c r="D115" s="1" t="s">
        <v>1038</v>
      </c>
      <c r="E115" s="1" t="s">
        <v>1612</v>
      </c>
      <c r="F115" s="1" t="s">
        <v>1037</v>
      </c>
      <c r="G115" s="1" t="s">
        <v>1599</v>
      </c>
      <c r="H115" s="1" t="s">
        <v>206</v>
      </c>
      <c r="I115" s="1" t="s">
        <v>1598</v>
      </c>
      <c r="J115" s="1">
        <v>2</v>
      </c>
      <c r="K115" s="1" t="s">
        <v>1596</v>
      </c>
      <c r="L115" s="1">
        <v>2</v>
      </c>
      <c r="M115" s="23" t="s">
        <v>1597</v>
      </c>
      <c r="N115" t="str">
        <f t="shared" si="2"/>
        <v>case 114:sRetTemplate = "ds_des_viper002";  break;  //  Viper: Desert, Medium || FQ: Common || 2 CR 2 HD</v>
      </c>
    </row>
    <row r="116" spans="1:14" ht="12.75">
      <c r="A116" s="21" t="s">
        <v>1594</v>
      </c>
      <c r="B116">
        <f t="shared" si="3"/>
        <v>115</v>
      </c>
      <c r="C116" s="22" t="s">
        <v>1593</v>
      </c>
      <c r="D116" s="1" t="s">
        <v>1038</v>
      </c>
      <c r="E116" s="1" t="s">
        <v>1612</v>
      </c>
      <c r="F116" s="1" t="s">
        <v>1037</v>
      </c>
      <c r="G116" s="1" t="s">
        <v>1599</v>
      </c>
      <c r="H116" s="1" t="s">
        <v>206</v>
      </c>
      <c r="I116" s="1" t="s">
        <v>1598</v>
      </c>
      <c r="J116" s="1">
        <v>2</v>
      </c>
      <c r="K116" s="1" t="s">
        <v>1596</v>
      </c>
      <c r="L116" s="1">
        <v>2</v>
      </c>
      <c r="M116" s="23" t="s">
        <v>1597</v>
      </c>
      <c r="N116" t="str">
        <f t="shared" si="2"/>
        <v>case 115:sRetTemplate = "ds_des_viper002";  break;  //  Viper: Desert, Medium || FQ: Common || 2 CR 2 HD</v>
      </c>
    </row>
    <row r="117" spans="1:14" ht="12.75">
      <c r="A117" s="21" t="s">
        <v>1594</v>
      </c>
      <c r="B117">
        <f t="shared" si="3"/>
        <v>116</v>
      </c>
      <c r="C117" s="22" t="s">
        <v>1593</v>
      </c>
      <c r="D117" s="1" t="s">
        <v>1038</v>
      </c>
      <c r="E117" s="1" t="s">
        <v>1612</v>
      </c>
      <c r="F117" s="1" t="s">
        <v>1037</v>
      </c>
      <c r="G117" s="1" t="s">
        <v>1599</v>
      </c>
      <c r="H117" s="1" t="s">
        <v>206</v>
      </c>
      <c r="I117" s="1" t="s">
        <v>1598</v>
      </c>
      <c r="J117" s="1">
        <v>2</v>
      </c>
      <c r="K117" s="1" t="s">
        <v>1596</v>
      </c>
      <c r="L117" s="1">
        <v>2</v>
      </c>
      <c r="M117" s="23" t="s">
        <v>1597</v>
      </c>
      <c r="N117" t="str">
        <f t="shared" si="2"/>
        <v>case 116:sRetTemplate = "ds_des_viper002";  break;  //  Viper: Desert, Medium || FQ: Common || 2 CR 2 HD</v>
      </c>
    </row>
    <row r="118" spans="1:14" ht="12.75">
      <c r="A118" s="21" t="s">
        <v>1594</v>
      </c>
      <c r="B118">
        <f t="shared" si="3"/>
        <v>117</v>
      </c>
      <c r="C118" s="22" t="s">
        <v>1593</v>
      </c>
      <c r="D118" s="1" t="s">
        <v>1038</v>
      </c>
      <c r="E118" s="1" t="s">
        <v>1612</v>
      </c>
      <c r="F118" s="1" t="s">
        <v>1037</v>
      </c>
      <c r="G118" s="1" t="s">
        <v>1599</v>
      </c>
      <c r="H118" s="1" t="s">
        <v>206</v>
      </c>
      <c r="I118" s="1" t="s">
        <v>1598</v>
      </c>
      <c r="J118" s="1">
        <v>2</v>
      </c>
      <c r="K118" s="1" t="s">
        <v>1596</v>
      </c>
      <c r="L118" s="1">
        <v>2</v>
      </c>
      <c r="M118" s="23" t="s">
        <v>1597</v>
      </c>
      <c r="N118" t="str">
        <f t="shared" si="2"/>
        <v>case 117:sRetTemplate = "ds_des_viper002";  break;  //  Viper: Desert, Medium || FQ: Common || 2 CR 2 HD</v>
      </c>
    </row>
    <row r="119" spans="1:14" ht="12.75">
      <c r="A119" s="21" t="s">
        <v>1594</v>
      </c>
      <c r="B119">
        <f t="shared" si="3"/>
        <v>118</v>
      </c>
      <c r="C119" s="22" t="s">
        <v>1593</v>
      </c>
      <c r="D119" s="1" t="s">
        <v>1038</v>
      </c>
      <c r="E119" s="1" t="s">
        <v>1612</v>
      </c>
      <c r="F119" s="1" t="s">
        <v>1037</v>
      </c>
      <c r="G119" s="1" t="s">
        <v>1599</v>
      </c>
      <c r="H119" s="1" t="s">
        <v>206</v>
      </c>
      <c r="I119" s="1" t="s">
        <v>1598</v>
      </c>
      <c r="J119" s="1">
        <v>2</v>
      </c>
      <c r="K119" s="1" t="s">
        <v>1596</v>
      </c>
      <c r="L119" s="1">
        <v>2</v>
      </c>
      <c r="M119" s="23" t="s">
        <v>1597</v>
      </c>
      <c r="N119" t="str">
        <f t="shared" si="2"/>
        <v>case 118:sRetTemplate = "ds_des_viper002";  break;  //  Viper: Desert, Medium || FQ: Common || 2 CR 2 HD</v>
      </c>
    </row>
    <row r="120" spans="1:14" ht="12.75">
      <c r="A120" s="21" t="s">
        <v>1594</v>
      </c>
      <c r="B120">
        <f t="shared" si="3"/>
        <v>119</v>
      </c>
      <c r="C120" s="22" t="s">
        <v>1593</v>
      </c>
      <c r="D120" s="1" t="s">
        <v>1038</v>
      </c>
      <c r="E120" s="1" t="s">
        <v>1612</v>
      </c>
      <c r="F120" s="1" t="s">
        <v>1037</v>
      </c>
      <c r="G120" s="1" t="s">
        <v>1599</v>
      </c>
      <c r="H120" s="1" t="s">
        <v>206</v>
      </c>
      <c r="I120" s="1" t="s">
        <v>1598</v>
      </c>
      <c r="J120" s="1">
        <v>2</v>
      </c>
      <c r="K120" s="1" t="s">
        <v>1596</v>
      </c>
      <c r="L120" s="1">
        <v>2</v>
      </c>
      <c r="M120" s="23" t="s">
        <v>1597</v>
      </c>
      <c r="N120" t="str">
        <f t="shared" si="2"/>
        <v>case 119:sRetTemplate = "ds_des_viper002";  break;  //  Viper: Desert, Medium || FQ: Common || 2 CR 2 HD</v>
      </c>
    </row>
    <row r="121" spans="1:14" ht="12.75">
      <c r="A121" s="21" t="s">
        <v>1594</v>
      </c>
      <c r="B121">
        <f t="shared" si="3"/>
        <v>120</v>
      </c>
      <c r="C121" s="22" t="s">
        <v>1593</v>
      </c>
      <c r="D121" s="1" t="s">
        <v>1038</v>
      </c>
      <c r="E121" s="1" t="s">
        <v>1612</v>
      </c>
      <c r="F121" s="1" t="s">
        <v>1037</v>
      </c>
      <c r="G121" s="1" t="s">
        <v>1599</v>
      </c>
      <c r="H121" s="1" t="s">
        <v>206</v>
      </c>
      <c r="I121" s="1" t="s">
        <v>1598</v>
      </c>
      <c r="J121" s="1">
        <v>2</v>
      </c>
      <c r="K121" s="1" t="s">
        <v>1596</v>
      </c>
      <c r="L121" s="1">
        <v>2</v>
      </c>
      <c r="M121" s="23" t="s">
        <v>1597</v>
      </c>
      <c r="N121" t="str">
        <f t="shared" si="2"/>
        <v>case 120:sRetTemplate = "ds_des_viper002";  break;  //  Viper: Desert, Medium || FQ: Common || 2 CR 2 HD</v>
      </c>
    </row>
    <row r="122" spans="1:14" ht="12.75">
      <c r="A122" s="21" t="s">
        <v>1594</v>
      </c>
      <c r="B122">
        <f t="shared" si="3"/>
        <v>121</v>
      </c>
      <c r="C122" s="22" t="s">
        <v>1593</v>
      </c>
      <c r="D122" s="1" t="s">
        <v>1318</v>
      </c>
      <c r="E122" s="1" t="s">
        <v>1612</v>
      </c>
      <c r="F122" s="1" t="s">
        <v>1317</v>
      </c>
      <c r="G122" s="1" t="s">
        <v>1599</v>
      </c>
      <c r="H122" s="1" t="s">
        <v>206</v>
      </c>
      <c r="I122" s="1" t="s">
        <v>1598</v>
      </c>
      <c r="J122" s="1">
        <v>3</v>
      </c>
      <c r="K122" s="1" t="s">
        <v>1596</v>
      </c>
      <c r="L122" s="1">
        <v>2</v>
      </c>
      <c r="M122" s="23" t="s">
        <v>1597</v>
      </c>
      <c r="N122" t="str">
        <f t="shared" si="2"/>
        <v>case 121:sRetTemplate = "ds_wezer001";  break;  //  Wezer: Worker || FQ: Common || 3 CR 2 HD</v>
      </c>
    </row>
    <row r="123" spans="1:14" ht="12.75">
      <c r="A123" s="21" t="s">
        <v>1594</v>
      </c>
      <c r="B123">
        <f t="shared" si="3"/>
        <v>122</v>
      </c>
      <c r="C123" s="22" t="s">
        <v>1593</v>
      </c>
      <c r="D123" s="1" t="s">
        <v>1318</v>
      </c>
      <c r="E123" s="1" t="s">
        <v>1612</v>
      </c>
      <c r="F123" s="1" t="s">
        <v>1317</v>
      </c>
      <c r="G123" s="1" t="s">
        <v>1599</v>
      </c>
      <c r="H123" s="1" t="s">
        <v>206</v>
      </c>
      <c r="I123" s="1" t="s">
        <v>1598</v>
      </c>
      <c r="J123" s="1">
        <v>3</v>
      </c>
      <c r="K123" s="1" t="s">
        <v>1596</v>
      </c>
      <c r="L123" s="1">
        <v>2</v>
      </c>
      <c r="M123" s="23" t="s">
        <v>1597</v>
      </c>
      <c r="N123" t="str">
        <f t="shared" ref="N123:N186" si="4">CONCATENATE(A123,B123,C123,D123,E123,F123,G123,H123,I123,J123,K123,L123,M123)</f>
        <v>case 122:sRetTemplate = "ds_wezer001";  break;  //  Wezer: Worker || FQ: Common || 3 CR 2 HD</v>
      </c>
    </row>
    <row r="124" spans="1:14" ht="12.75">
      <c r="A124" s="21" t="s">
        <v>1594</v>
      </c>
      <c r="B124">
        <f t="shared" ref="B124:B187" si="5">SUM(B123+1)</f>
        <v>123</v>
      </c>
      <c r="C124" s="22" t="s">
        <v>1593</v>
      </c>
      <c r="D124" s="1" t="s">
        <v>1318</v>
      </c>
      <c r="E124" s="1" t="s">
        <v>1612</v>
      </c>
      <c r="F124" s="1" t="s">
        <v>1317</v>
      </c>
      <c r="G124" s="1" t="s">
        <v>1599</v>
      </c>
      <c r="H124" s="1" t="s">
        <v>206</v>
      </c>
      <c r="I124" s="1" t="s">
        <v>1598</v>
      </c>
      <c r="J124" s="1">
        <v>3</v>
      </c>
      <c r="K124" s="1" t="s">
        <v>1596</v>
      </c>
      <c r="L124" s="1">
        <v>2</v>
      </c>
      <c r="M124" s="23" t="s">
        <v>1597</v>
      </c>
      <c r="N124" t="str">
        <f t="shared" si="4"/>
        <v>case 123:sRetTemplate = "ds_wezer001";  break;  //  Wezer: Worker || FQ: Common || 3 CR 2 HD</v>
      </c>
    </row>
    <row r="125" spans="1:14" ht="12.75">
      <c r="A125" s="21" t="s">
        <v>1594</v>
      </c>
      <c r="B125">
        <f t="shared" si="5"/>
        <v>124</v>
      </c>
      <c r="C125" s="22" t="s">
        <v>1593</v>
      </c>
      <c r="D125" s="1" t="s">
        <v>1318</v>
      </c>
      <c r="E125" s="1" t="s">
        <v>1612</v>
      </c>
      <c r="F125" s="1" t="s">
        <v>1317</v>
      </c>
      <c r="G125" s="1" t="s">
        <v>1599</v>
      </c>
      <c r="H125" s="1" t="s">
        <v>206</v>
      </c>
      <c r="I125" s="1" t="s">
        <v>1598</v>
      </c>
      <c r="J125" s="1">
        <v>3</v>
      </c>
      <c r="K125" s="1" t="s">
        <v>1596</v>
      </c>
      <c r="L125" s="1">
        <v>2</v>
      </c>
      <c r="M125" s="23" t="s">
        <v>1597</v>
      </c>
      <c r="N125" t="str">
        <f t="shared" si="4"/>
        <v>case 124:sRetTemplate = "ds_wezer001";  break;  //  Wezer: Worker || FQ: Common || 3 CR 2 HD</v>
      </c>
    </row>
    <row r="126" spans="1:14" ht="12.75">
      <c r="A126" s="21" t="s">
        <v>1594</v>
      </c>
      <c r="B126">
        <f t="shared" si="5"/>
        <v>125</v>
      </c>
      <c r="C126" s="22" t="s">
        <v>1593</v>
      </c>
      <c r="D126" s="1" t="s">
        <v>1318</v>
      </c>
      <c r="E126" s="1" t="s">
        <v>1612</v>
      </c>
      <c r="F126" s="1" t="s">
        <v>1317</v>
      </c>
      <c r="G126" s="1" t="s">
        <v>1599</v>
      </c>
      <c r="H126" s="1" t="s">
        <v>206</v>
      </c>
      <c r="I126" s="1" t="s">
        <v>1598</v>
      </c>
      <c r="J126" s="1">
        <v>3</v>
      </c>
      <c r="K126" s="1" t="s">
        <v>1596</v>
      </c>
      <c r="L126" s="1">
        <v>2</v>
      </c>
      <c r="M126" s="23" t="s">
        <v>1597</v>
      </c>
      <c r="N126" t="str">
        <f t="shared" si="4"/>
        <v>case 125:sRetTemplate = "ds_wezer001";  break;  //  Wezer: Worker || FQ: Common || 3 CR 2 HD</v>
      </c>
    </row>
    <row r="127" spans="1:14" ht="12.75">
      <c r="A127" s="21" t="s">
        <v>1594</v>
      </c>
      <c r="B127">
        <f t="shared" si="5"/>
        <v>126</v>
      </c>
      <c r="C127" s="22" t="s">
        <v>1593</v>
      </c>
      <c r="D127" s="1" t="s">
        <v>1318</v>
      </c>
      <c r="E127" s="1" t="s">
        <v>1612</v>
      </c>
      <c r="F127" s="1" t="s">
        <v>1317</v>
      </c>
      <c r="G127" s="1" t="s">
        <v>1599</v>
      </c>
      <c r="H127" s="1" t="s">
        <v>206</v>
      </c>
      <c r="I127" s="1" t="s">
        <v>1598</v>
      </c>
      <c r="J127" s="1">
        <v>3</v>
      </c>
      <c r="K127" s="1" t="s">
        <v>1596</v>
      </c>
      <c r="L127" s="1">
        <v>2</v>
      </c>
      <c r="M127" s="23" t="s">
        <v>1597</v>
      </c>
      <c r="N127" t="str">
        <f t="shared" si="4"/>
        <v>case 126:sRetTemplate = "ds_wezer001";  break;  //  Wezer: Worker || FQ: Common || 3 CR 2 HD</v>
      </c>
    </row>
    <row r="128" spans="1:14" ht="12.75">
      <c r="A128" s="21" t="s">
        <v>1594</v>
      </c>
      <c r="B128">
        <f t="shared" si="5"/>
        <v>127</v>
      </c>
      <c r="C128" s="22" t="s">
        <v>1593</v>
      </c>
      <c r="D128" s="1" t="s">
        <v>1318</v>
      </c>
      <c r="E128" s="1" t="s">
        <v>1612</v>
      </c>
      <c r="F128" s="1" t="s">
        <v>1317</v>
      </c>
      <c r="G128" s="1" t="s">
        <v>1599</v>
      </c>
      <c r="H128" s="1" t="s">
        <v>206</v>
      </c>
      <c r="I128" s="1" t="s">
        <v>1598</v>
      </c>
      <c r="J128" s="1">
        <v>3</v>
      </c>
      <c r="K128" s="1" t="s">
        <v>1596</v>
      </c>
      <c r="L128" s="1">
        <v>2</v>
      </c>
      <c r="M128" s="23" t="s">
        <v>1597</v>
      </c>
      <c r="N128" t="str">
        <f t="shared" si="4"/>
        <v>case 127:sRetTemplate = "ds_wezer001";  break;  //  Wezer: Worker || FQ: Common || 3 CR 2 HD</v>
      </c>
    </row>
    <row r="129" spans="1:14" ht="12.75">
      <c r="A129" s="21" t="s">
        <v>1594</v>
      </c>
      <c r="B129">
        <f t="shared" si="5"/>
        <v>128</v>
      </c>
      <c r="C129" s="22" t="s">
        <v>1593</v>
      </c>
      <c r="D129" s="1" t="s">
        <v>1318</v>
      </c>
      <c r="E129" s="1" t="s">
        <v>1612</v>
      </c>
      <c r="F129" s="1" t="s">
        <v>1317</v>
      </c>
      <c r="G129" s="1" t="s">
        <v>1599</v>
      </c>
      <c r="H129" s="1" t="s">
        <v>206</v>
      </c>
      <c r="I129" s="1" t="s">
        <v>1598</v>
      </c>
      <c r="J129" s="1">
        <v>3</v>
      </c>
      <c r="K129" s="1" t="s">
        <v>1596</v>
      </c>
      <c r="L129" s="1">
        <v>2</v>
      </c>
      <c r="M129" s="23" t="s">
        <v>1597</v>
      </c>
      <c r="N129" t="str">
        <f t="shared" si="4"/>
        <v>case 128:sRetTemplate = "ds_wezer001";  break;  //  Wezer: Worker || FQ: Common || 3 CR 2 HD</v>
      </c>
    </row>
    <row r="130" spans="1:14" ht="12.75">
      <c r="A130" s="21" t="s">
        <v>1594</v>
      </c>
      <c r="B130">
        <f t="shared" si="5"/>
        <v>129</v>
      </c>
      <c r="C130" s="22" t="s">
        <v>1593</v>
      </c>
      <c r="D130" s="1" t="s">
        <v>486</v>
      </c>
      <c r="E130" s="1" t="s">
        <v>1612</v>
      </c>
      <c r="F130" s="1" t="s">
        <v>485</v>
      </c>
      <c r="G130" s="1" t="s">
        <v>1599</v>
      </c>
      <c r="H130" s="1" t="s">
        <v>20</v>
      </c>
      <c r="I130" s="1" t="s">
        <v>1598</v>
      </c>
      <c r="J130" s="1">
        <v>4</v>
      </c>
      <c r="K130" s="1" t="s">
        <v>1596</v>
      </c>
      <c r="L130" s="1">
        <v>2</v>
      </c>
      <c r="M130" s="23" t="s">
        <v>1597</v>
      </c>
      <c r="N130" t="str">
        <f t="shared" si="4"/>
        <v>case 129:sRetTemplate = "elem_air_sm001";  break;  //  [AR] Air Elemental, Small || FQ: Rare || 4 CR 2 HD</v>
      </c>
    </row>
    <row r="131" spans="1:14" ht="12.75">
      <c r="A131" s="21" t="s">
        <v>1594</v>
      </c>
      <c r="B131">
        <f t="shared" si="5"/>
        <v>130</v>
      </c>
      <c r="C131" s="22" t="s">
        <v>1593</v>
      </c>
      <c r="D131" s="1" t="s">
        <v>486</v>
      </c>
      <c r="E131" s="1" t="s">
        <v>1612</v>
      </c>
      <c r="F131" s="1" t="s">
        <v>485</v>
      </c>
      <c r="G131" s="1" t="s">
        <v>1599</v>
      </c>
      <c r="H131" s="1" t="s">
        <v>20</v>
      </c>
      <c r="I131" s="1" t="s">
        <v>1598</v>
      </c>
      <c r="J131" s="1">
        <v>4</v>
      </c>
      <c r="K131" s="1" t="s">
        <v>1596</v>
      </c>
      <c r="L131" s="1">
        <v>2</v>
      </c>
      <c r="M131" s="23" t="s">
        <v>1597</v>
      </c>
      <c r="N131" t="str">
        <f t="shared" si="4"/>
        <v>case 130:sRetTemplate = "elem_air_sm001";  break;  //  [AR] Air Elemental, Small || FQ: Rare || 4 CR 2 HD</v>
      </c>
    </row>
    <row r="132" spans="1:14" ht="12.75">
      <c r="A132" s="21" t="s">
        <v>1594</v>
      </c>
      <c r="B132">
        <f t="shared" si="5"/>
        <v>131</v>
      </c>
      <c r="C132" s="22" t="s">
        <v>1593</v>
      </c>
      <c r="D132" s="1" t="s">
        <v>175</v>
      </c>
      <c r="E132" s="1" t="s">
        <v>1612</v>
      </c>
      <c r="F132" s="1" t="s">
        <v>174</v>
      </c>
      <c r="G132" s="1" t="s">
        <v>1599</v>
      </c>
      <c r="H132" s="1" t="s">
        <v>20</v>
      </c>
      <c r="I132" s="1" t="s">
        <v>1598</v>
      </c>
      <c r="J132" s="1">
        <v>4</v>
      </c>
      <c r="K132" s="1" t="s">
        <v>1596</v>
      </c>
      <c r="L132" s="1">
        <v>6</v>
      </c>
      <c r="M132" s="23" t="s">
        <v>1597</v>
      </c>
      <c r="N132" t="str">
        <f t="shared" si="4"/>
        <v>case 131:sRetTemplate = "ar_amphis001";  break;  //  Amphisibaena || FQ: Rare || 4 CR 6 HD</v>
      </c>
    </row>
    <row r="133" spans="1:14" ht="12.75">
      <c r="A133" s="21" t="s">
        <v>1594</v>
      </c>
      <c r="B133">
        <f t="shared" si="5"/>
        <v>132</v>
      </c>
      <c r="C133" s="22" t="s">
        <v>1593</v>
      </c>
      <c r="D133" s="1" t="s">
        <v>175</v>
      </c>
      <c r="E133" s="1" t="s">
        <v>1612</v>
      </c>
      <c r="F133" s="1" t="s">
        <v>174</v>
      </c>
      <c r="G133" s="1" t="s">
        <v>1599</v>
      </c>
      <c r="H133" s="1" t="s">
        <v>20</v>
      </c>
      <c r="I133" s="1" t="s">
        <v>1598</v>
      </c>
      <c r="J133" s="1">
        <v>4</v>
      </c>
      <c r="K133" s="1" t="s">
        <v>1596</v>
      </c>
      <c r="L133" s="1">
        <v>6</v>
      </c>
      <c r="M133" s="23" t="s">
        <v>1597</v>
      </c>
      <c r="N133" t="str">
        <f t="shared" si="4"/>
        <v>case 132:sRetTemplate = "ar_amphis001";  break;  //  Amphisibaena || FQ: Rare || 4 CR 6 HD</v>
      </c>
    </row>
    <row r="134" spans="1:14" ht="12.75">
      <c r="A134" s="21" t="s">
        <v>1594</v>
      </c>
      <c r="B134">
        <f t="shared" si="5"/>
        <v>133</v>
      </c>
      <c r="C134" s="22" t="s">
        <v>1593</v>
      </c>
      <c r="D134" s="1" t="s">
        <v>389</v>
      </c>
      <c r="E134" s="1" t="s">
        <v>1612</v>
      </c>
      <c r="F134" s="1" t="s">
        <v>388</v>
      </c>
      <c r="G134" s="1" t="s">
        <v>1599</v>
      </c>
      <c r="H134" s="1" t="s">
        <v>20</v>
      </c>
      <c r="I134" s="1" t="s">
        <v>1598</v>
      </c>
      <c r="J134" s="1">
        <v>3</v>
      </c>
      <c r="K134" s="1" t="s">
        <v>1596</v>
      </c>
      <c r="L134" s="1">
        <v>3</v>
      </c>
      <c r="M134" s="23" t="s">
        <v>1597</v>
      </c>
      <c r="N134" t="str">
        <f t="shared" si="4"/>
        <v>case 133:sRetTemplate = "ar_axebeak001";  break;  //  Axe Beak || FQ: Rare || 3 CR 3 HD</v>
      </c>
    </row>
    <row r="135" spans="1:14" ht="12.75">
      <c r="A135" s="21" t="s">
        <v>1594</v>
      </c>
      <c r="B135">
        <f t="shared" si="5"/>
        <v>134</v>
      </c>
      <c r="C135" s="22" t="s">
        <v>1593</v>
      </c>
      <c r="D135" s="1" t="s">
        <v>389</v>
      </c>
      <c r="E135" s="1" t="s">
        <v>1612</v>
      </c>
      <c r="F135" s="1" t="s">
        <v>388</v>
      </c>
      <c r="G135" s="1" t="s">
        <v>1599</v>
      </c>
      <c r="H135" s="1" t="s">
        <v>20</v>
      </c>
      <c r="I135" s="1" t="s">
        <v>1598</v>
      </c>
      <c r="J135" s="1">
        <v>3</v>
      </c>
      <c r="K135" s="1" t="s">
        <v>1596</v>
      </c>
      <c r="L135" s="1">
        <v>3</v>
      </c>
      <c r="M135" s="23" t="s">
        <v>1597</v>
      </c>
      <c r="N135" t="str">
        <f t="shared" si="4"/>
        <v>case 134:sRetTemplate = "ar_axebeak001";  break;  //  Axe Beak || FQ: Rare || 3 CR 3 HD</v>
      </c>
    </row>
    <row r="136" spans="1:14" ht="12.75">
      <c r="A136" s="21" t="s">
        <v>1594</v>
      </c>
      <c r="B136">
        <f t="shared" si="5"/>
        <v>135</v>
      </c>
      <c r="C136" s="22" t="s">
        <v>1593</v>
      </c>
      <c r="D136" s="1" t="s">
        <v>441</v>
      </c>
      <c r="E136" s="1" t="s">
        <v>1612</v>
      </c>
      <c r="F136" s="1" t="s">
        <v>440</v>
      </c>
      <c r="G136" s="1" t="s">
        <v>1599</v>
      </c>
      <c r="H136" s="1" t="s">
        <v>20</v>
      </c>
      <c r="I136" s="1" t="s">
        <v>1598</v>
      </c>
      <c r="J136" s="1">
        <v>3</v>
      </c>
      <c r="K136" s="1" t="s">
        <v>1596</v>
      </c>
      <c r="L136" s="1">
        <v>3</v>
      </c>
      <c r="M136" s="23" t="s">
        <v>1597</v>
      </c>
      <c r="N136" t="str">
        <f t="shared" si="4"/>
        <v>case 135:sRetTemplate = "halfbandit_001";  break;  //  Bandit, Halfling - Daggers || FQ: Rare || 3 CR 3 HD</v>
      </c>
    </row>
    <row r="137" spans="1:14" ht="12.75">
      <c r="A137" s="21" t="s">
        <v>1594</v>
      </c>
      <c r="B137">
        <f t="shared" si="5"/>
        <v>136</v>
      </c>
      <c r="C137" s="22" t="s">
        <v>1593</v>
      </c>
      <c r="D137" s="1" t="s">
        <v>441</v>
      </c>
      <c r="E137" s="1" t="s">
        <v>1612</v>
      </c>
      <c r="F137" s="1" t="s">
        <v>440</v>
      </c>
      <c r="G137" s="1" t="s">
        <v>1599</v>
      </c>
      <c r="H137" s="1" t="s">
        <v>20</v>
      </c>
      <c r="I137" s="1" t="s">
        <v>1598</v>
      </c>
      <c r="J137" s="1">
        <v>3</v>
      </c>
      <c r="K137" s="1" t="s">
        <v>1596</v>
      </c>
      <c r="L137" s="1">
        <v>3</v>
      </c>
      <c r="M137" s="23" t="s">
        <v>1597</v>
      </c>
      <c r="N137" t="str">
        <f t="shared" si="4"/>
        <v>case 136:sRetTemplate = "halfbandit_001";  break;  //  Bandit, Halfling - Daggers || FQ: Rare || 3 CR 3 HD</v>
      </c>
    </row>
    <row r="138" spans="1:14" ht="12.75">
      <c r="A138" s="21" t="s">
        <v>1594</v>
      </c>
      <c r="B138">
        <f t="shared" si="5"/>
        <v>137</v>
      </c>
      <c r="C138" s="22" t="s">
        <v>1593</v>
      </c>
      <c r="D138" s="1" t="s">
        <v>694</v>
      </c>
      <c r="E138" s="1" t="s">
        <v>1612</v>
      </c>
      <c r="F138" s="1" t="s">
        <v>693</v>
      </c>
      <c r="G138" s="1" t="s">
        <v>1599</v>
      </c>
      <c r="H138" s="1" t="s">
        <v>20</v>
      </c>
      <c r="I138" s="1" t="s">
        <v>1598</v>
      </c>
      <c r="J138" s="1">
        <v>4</v>
      </c>
      <c r="K138" s="1" t="s">
        <v>1596</v>
      </c>
      <c r="L138" s="1">
        <v>4</v>
      </c>
      <c r="M138" s="23" t="s">
        <v>1597</v>
      </c>
      <c r="N138" t="str">
        <f t="shared" si="4"/>
        <v>case 137:sRetTemplate = "ar_bat002";  break;  //  Bat, Dire || FQ: Rare || 4 CR 4 HD</v>
      </c>
    </row>
    <row r="139" spans="1:14" ht="12.75">
      <c r="A139" s="21" t="s">
        <v>1594</v>
      </c>
      <c r="B139">
        <f t="shared" si="5"/>
        <v>138</v>
      </c>
      <c r="C139" s="22" t="s">
        <v>1593</v>
      </c>
      <c r="D139" s="1" t="s">
        <v>694</v>
      </c>
      <c r="E139" s="1" t="s">
        <v>1612</v>
      </c>
      <c r="F139" s="1" t="s">
        <v>693</v>
      </c>
      <c r="G139" s="1" t="s">
        <v>1599</v>
      </c>
      <c r="H139" s="1" t="s">
        <v>20</v>
      </c>
      <c r="I139" s="1" t="s">
        <v>1598</v>
      </c>
      <c r="J139" s="1">
        <v>4</v>
      </c>
      <c r="K139" s="1" t="s">
        <v>1596</v>
      </c>
      <c r="L139" s="1">
        <v>4</v>
      </c>
      <c r="M139" s="23" t="s">
        <v>1597</v>
      </c>
      <c r="N139" t="str">
        <f t="shared" si="4"/>
        <v>case 138:sRetTemplate = "ar_bat002";  break;  //  Bat, Dire || FQ: Rare || 4 CR 4 HD</v>
      </c>
    </row>
    <row r="140" spans="1:14" ht="12.75">
      <c r="A140" s="21" t="s">
        <v>1594</v>
      </c>
      <c r="B140">
        <f t="shared" si="5"/>
        <v>139</v>
      </c>
      <c r="C140" s="22" t="s">
        <v>1593</v>
      </c>
      <c r="D140" s="1" t="s">
        <v>1430</v>
      </c>
      <c r="E140" s="1" t="s">
        <v>1612</v>
      </c>
      <c r="F140" s="1" t="s">
        <v>1429</v>
      </c>
      <c r="G140" s="1" t="s">
        <v>1599</v>
      </c>
      <c r="H140" s="1" t="s">
        <v>20</v>
      </c>
      <c r="I140" s="1" t="s">
        <v>1598</v>
      </c>
      <c r="J140" s="1">
        <v>1</v>
      </c>
      <c r="K140" s="1" t="s">
        <v>1596</v>
      </c>
      <c r="L140" s="1">
        <v>1</v>
      </c>
      <c r="M140" s="23" t="s">
        <v>1597</v>
      </c>
      <c r="N140" t="str">
        <f t="shared" si="4"/>
        <v>case 139:sRetTemplate = "ds_shaqat001";  break;  //  Beetle: Shaqat || FQ: Rare || 1 CR 1 HD</v>
      </c>
    </row>
    <row r="141" spans="1:14" ht="12.75">
      <c r="A141" s="21" t="s">
        <v>1594</v>
      </c>
      <c r="B141">
        <f t="shared" si="5"/>
        <v>140</v>
      </c>
      <c r="C141" s="22" t="s">
        <v>1593</v>
      </c>
      <c r="D141" s="1" t="s">
        <v>1430</v>
      </c>
      <c r="E141" s="1" t="s">
        <v>1612</v>
      </c>
      <c r="F141" s="1" t="s">
        <v>1429</v>
      </c>
      <c r="G141" s="1" t="s">
        <v>1599</v>
      </c>
      <c r="H141" s="1" t="s">
        <v>20</v>
      </c>
      <c r="I141" s="1" t="s">
        <v>1598</v>
      </c>
      <c r="J141" s="1">
        <v>1</v>
      </c>
      <c r="K141" s="1" t="s">
        <v>1596</v>
      </c>
      <c r="L141" s="1">
        <v>1</v>
      </c>
      <c r="M141" s="23" t="s">
        <v>1597</v>
      </c>
      <c r="N141" t="str">
        <f t="shared" si="4"/>
        <v>case 140:sRetTemplate = "ds_shaqat001";  break;  //  Beetle: Shaqat || FQ: Rare || 1 CR 1 HD</v>
      </c>
    </row>
    <row r="142" spans="1:14" ht="12.75">
      <c r="A142" s="21" t="s">
        <v>1594</v>
      </c>
      <c r="B142">
        <f t="shared" si="5"/>
        <v>141</v>
      </c>
      <c r="C142" s="22" t="s">
        <v>1593</v>
      </c>
      <c r="D142" s="1" t="s">
        <v>323</v>
      </c>
      <c r="E142" s="1" t="s">
        <v>1612</v>
      </c>
      <c r="F142" s="1" t="s">
        <v>322</v>
      </c>
      <c r="G142" s="1" t="s">
        <v>1599</v>
      </c>
      <c r="H142" s="1" t="s">
        <v>20</v>
      </c>
      <c r="I142" s="1" t="s">
        <v>1598</v>
      </c>
      <c r="J142" s="1">
        <v>5</v>
      </c>
      <c r="K142" s="1" t="s">
        <v>1596</v>
      </c>
      <c r="L142" s="1">
        <v>6</v>
      </c>
      <c r="M142" s="23" t="s">
        <v>1597</v>
      </c>
      <c r="N142" t="str">
        <f t="shared" si="4"/>
        <v>case 141:sRetTemplate = "ar_bladehood001";  break;  //  Blade Hood || FQ: Rare || 5 CR 6 HD</v>
      </c>
    </row>
    <row r="143" spans="1:14" ht="12.75">
      <c r="A143" s="21" t="s">
        <v>1594</v>
      </c>
      <c r="B143">
        <f t="shared" si="5"/>
        <v>142</v>
      </c>
      <c r="C143" s="22" t="s">
        <v>1593</v>
      </c>
      <c r="D143" s="1" t="s">
        <v>323</v>
      </c>
      <c r="E143" s="1" t="s">
        <v>1612</v>
      </c>
      <c r="F143" s="1" t="s">
        <v>322</v>
      </c>
      <c r="G143" s="1" t="s">
        <v>1599</v>
      </c>
      <c r="H143" s="1" t="s">
        <v>20</v>
      </c>
      <c r="I143" s="1" t="s">
        <v>1598</v>
      </c>
      <c r="J143" s="1">
        <v>5</v>
      </c>
      <c r="K143" s="1" t="s">
        <v>1596</v>
      </c>
      <c r="L143" s="1">
        <v>6</v>
      </c>
      <c r="M143" s="23" t="s">
        <v>1597</v>
      </c>
      <c r="N143" t="str">
        <f t="shared" si="4"/>
        <v>case 142:sRetTemplate = "ar_bladehood001";  break;  //  Blade Hood || FQ: Rare || 5 CR 6 HD</v>
      </c>
    </row>
    <row r="144" spans="1:14" ht="12.75">
      <c r="A144" s="21" t="s">
        <v>1594</v>
      </c>
      <c r="B144">
        <f t="shared" si="5"/>
        <v>143</v>
      </c>
      <c r="C144" s="22" t="s">
        <v>1593</v>
      </c>
      <c r="D144" s="1" t="s">
        <v>1338</v>
      </c>
      <c r="E144" s="1" t="s">
        <v>1612</v>
      </c>
      <c r="F144" s="1" t="s">
        <v>1337</v>
      </c>
      <c r="G144" s="1" t="s">
        <v>1599</v>
      </c>
      <c r="H144" s="1" t="s">
        <v>20</v>
      </c>
      <c r="I144" s="1" t="s">
        <v>1598</v>
      </c>
      <c r="J144" s="1">
        <v>5</v>
      </c>
      <c r="K144" s="1" t="s">
        <v>1596</v>
      </c>
      <c r="L144" s="1">
        <v>5</v>
      </c>
      <c r="M144" s="23" t="s">
        <v>1597</v>
      </c>
      <c r="N144" t="str">
        <f t="shared" si="4"/>
        <v>case 143:sRetTemplate = "ds_hunt_cactus01";  break;  //  Cactus: Hunting || FQ: Rare || 5 CR 5 HD</v>
      </c>
    </row>
    <row r="145" spans="1:14" ht="12.75">
      <c r="A145" s="21" t="s">
        <v>1594</v>
      </c>
      <c r="B145">
        <f t="shared" si="5"/>
        <v>144</v>
      </c>
      <c r="C145" s="22" t="s">
        <v>1593</v>
      </c>
      <c r="D145" s="1" t="s">
        <v>1338</v>
      </c>
      <c r="E145" s="1" t="s">
        <v>1612</v>
      </c>
      <c r="F145" s="1" t="s">
        <v>1337</v>
      </c>
      <c r="G145" s="1" t="s">
        <v>1599</v>
      </c>
      <c r="H145" s="1" t="s">
        <v>20</v>
      </c>
      <c r="I145" s="1" t="s">
        <v>1598</v>
      </c>
      <c r="J145" s="1">
        <v>5</v>
      </c>
      <c r="K145" s="1" t="s">
        <v>1596</v>
      </c>
      <c r="L145" s="1">
        <v>5</v>
      </c>
      <c r="M145" s="23" t="s">
        <v>1597</v>
      </c>
      <c r="N145" t="str">
        <f t="shared" si="4"/>
        <v>case 144:sRetTemplate = "ds_hunt_cactus01";  break;  //  Cactus: Hunting || FQ: Rare || 5 CR 5 HD</v>
      </c>
    </row>
    <row r="146" spans="1:14" ht="12.75">
      <c r="A146" s="21" t="s">
        <v>1594</v>
      </c>
      <c r="B146">
        <f t="shared" si="5"/>
        <v>145</v>
      </c>
      <c r="C146" s="22" t="s">
        <v>1593</v>
      </c>
      <c r="D146" s="1" t="s">
        <v>1532</v>
      </c>
      <c r="E146" s="1" t="s">
        <v>1612</v>
      </c>
      <c r="F146" s="1" t="s">
        <v>1531</v>
      </c>
      <c r="G146" s="1" t="s">
        <v>1599</v>
      </c>
      <c r="H146" s="1" t="s">
        <v>20</v>
      </c>
      <c r="I146" s="1" t="s">
        <v>1598</v>
      </c>
      <c r="J146" s="1">
        <v>2</v>
      </c>
      <c r="K146" s="1" t="s">
        <v>1596</v>
      </c>
      <c r="L146" s="1">
        <v>1</v>
      </c>
      <c r="M146" s="23" t="s">
        <v>1597</v>
      </c>
      <c r="N146" t="str">
        <f t="shared" si="4"/>
        <v>case 145:sRetTemplate = "ds_jozhal001";  break;  //  Jozhal || FQ: Rare || 2 CR 1 HD</v>
      </c>
    </row>
    <row r="147" spans="1:14" ht="12.75">
      <c r="A147" s="21" t="s">
        <v>1594</v>
      </c>
      <c r="B147">
        <f t="shared" si="5"/>
        <v>146</v>
      </c>
      <c r="C147" s="22" t="s">
        <v>1593</v>
      </c>
      <c r="D147" s="1" t="s">
        <v>1532</v>
      </c>
      <c r="E147" s="1" t="s">
        <v>1612</v>
      </c>
      <c r="F147" s="1" t="s">
        <v>1531</v>
      </c>
      <c r="G147" s="1" t="s">
        <v>1599</v>
      </c>
      <c r="H147" s="1" t="s">
        <v>20</v>
      </c>
      <c r="I147" s="1" t="s">
        <v>1598</v>
      </c>
      <c r="J147" s="1">
        <v>2</v>
      </c>
      <c r="K147" s="1" t="s">
        <v>1596</v>
      </c>
      <c r="L147" s="1">
        <v>1</v>
      </c>
      <c r="M147" s="23" t="s">
        <v>1597</v>
      </c>
      <c r="N147" t="str">
        <f t="shared" si="4"/>
        <v>case 146:sRetTemplate = "ds_jozhal001";  break;  //  Jozhal || FQ: Rare || 2 CR 1 HD</v>
      </c>
    </row>
    <row r="148" spans="1:14" ht="12.75">
      <c r="A148" s="21" t="s">
        <v>1594</v>
      </c>
      <c r="B148">
        <f t="shared" si="5"/>
        <v>147</v>
      </c>
      <c r="C148" s="22" t="s">
        <v>1593</v>
      </c>
      <c r="D148" s="1" t="s">
        <v>348</v>
      </c>
      <c r="E148" s="1" t="s">
        <v>1612</v>
      </c>
      <c r="F148" s="1" t="s">
        <v>347</v>
      </c>
      <c r="G148" s="1" t="s">
        <v>1599</v>
      </c>
      <c r="H148" s="1" t="s">
        <v>20</v>
      </c>
      <c r="I148" s="1" t="s">
        <v>1598</v>
      </c>
      <c r="J148" s="1">
        <v>5</v>
      </c>
      <c r="K148" s="1" t="s">
        <v>1596</v>
      </c>
      <c r="L148" s="1">
        <v>3</v>
      </c>
      <c r="M148" s="23" t="s">
        <v>1597</v>
      </c>
      <c r="N148" t="str">
        <f t="shared" si="4"/>
        <v>case 147:sRetTemplate = "ar_skyrossent001";  break;  //  Marble Sentinel, Skyros || FQ: Rare || 5 CR 3 HD</v>
      </c>
    </row>
    <row r="149" spans="1:14" ht="12.75">
      <c r="A149" s="21" t="s">
        <v>1594</v>
      </c>
      <c r="B149">
        <f t="shared" si="5"/>
        <v>148</v>
      </c>
      <c r="C149" s="22" t="s">
        <v>1593</v>
      </c>
      <c r="D149" s="1" t="s">
        <v>348</v>
      </c>
      <c r="E149" s="1" t="s">
        <v>1612</v>
      </c>
      <c r="F149" s="1" t="s">
        <v>347</v>
      </c>
      <c r="G149" s="1" t="s">
        <v>1599</v>
      </c>
      <c r="H149" s="1" t="s">
        <v>20</v>
      </c>
      <c r="I149" s="1" t="s">
        <v>1598</v>
      </c>
      <c r="J149" s="1">
        <v>5</v>
      </c>
      <c r="K149" s="1" t="s">
        <v>1596</v>
      </c>
      <c r="L149" s="1">
        <v>3</v>
      </c>
      <c r="M149" s="23" t="s">
        <v>1597</v>
      </c>
      <c r="N149" t="str">
        <f t="shared" si="4"/>
        <v>case 148:sRetTemplate = "ar_skyrossent001";  break;  //  Marble Sentinel, Skyros || FQ: Rare || 5 CR 3 HD</v>
      </c>
    </row>
    <row r="150" spans="1:14" ht="12.75">
      <c r="A150" s="21" t="s">
        <v>1594</v>
      </c>
      <c r="B150">
        <f t="shared" si="5"/>
        <v>149</v>
      </c>
      <c r="C150" s="22" t="s">
        <v>1593</v>
      </c>
      <c r="D150" s="1" t="s">
        <v>1026</v>
      </c>
      <c r="E150" s="1" t="s">
        <v>1612</v>
      </c>
      <c r="F150" s="1" t="s">
        <v>1025</v>
      </c>
      <c r="G150" s="1" t="s">
        <v>1599</v>
      </c>
      <c r="H150" s="1" t="s">
        <v>20</v>
      </c>
      <c r="I150" s="1" t="s">
        <v>1598</v>
      </c>
      <c r="J150" s="1">
        <v>5</v>
      </c>
      <c r="K150" s="1" t="s">
        <v>1596</v>
      </c>
      <c r="L150" s="1">
        <v>6</v>
      </c>
      <c r="M150" s="23" t="s">
        <v>1597</v>
      </c>
      <c r="N150" t="str">
        <f t="shared" si="4"/>
        <v>case 149:sRetTemplate = "direrat_003";  break;  //  Rat, Dire - Elder || FQ: Rare || 5 CR 6 HD</v>
      </c>
    </row>
    <row r="151" spans="1:14" ht="12.75">
      <c r="A151" s="21" t="s">
        <v>1594</v>
      </c>
      <c r="B151">
        <f t="shared" si="5"/>
        <v>150</v>
      </c>
      <c r="C151" s="22" t="s">
        <v>1593</v>
      </c>
      <c r="D151" s="1" t="s">
        <v>1026</v>
      </c>
      <c r="E151" s="1" t="s">
        <v>1612</v>
      </c>
      <c r="F151" s="1" t="s">
        <v>1025</v>
      </c>
      <c r="G151" s="1" t="s">
        <v>1599</v>
      </c>
      <c r="H151" s="1" t="s">
        <v>20</v>
      </c>
      <c r="I151" s="1" t="s">
        <v>1598</v>
      </c>
      <c r="J151" s="1">
        <v>5</v>
      </c>
      <c r="K151" s="1" t="s">
        <v>1596</v>
      </c>
      <c r="L151" s="1">
        <v>6</v>
      </c>
      <c r="M151" s="23" t="s">
        <v>1597</v>
      </c>
      <c r="N151" t="str">
        <f t="shared" si="4"/>
        <v>case 150:sRetTemplate = "direrat_003";  break;  //  Rat, Dire - Elder || FQ: Rare || 5 CR 6 HD</v>
      </c>
    </row>
    <row r="152" spans="1:14" ht="12.75">
      <c r="A152" s="21" t="s">
        <v>1594</v>
      </c>
      <c r="B152">
        <f t="shared" si="5"/>
        <v>151</v>
      </c>
      <c r="C152" s="22" t="s">
        <v>1593</v>
      </c>
      <c r="D152" s="1" t="s">
        <v>1138</v>
      </c>
      <c r="E152" s="1" t="s">
        <v>1612</v>
      </c>
      <c r="F152" s="1" t="s">
        <v>1137</v>
      </c>
      <c r="G152" s="1" t="s">
        <v>1599</v>
      </c>
      <c r="H152" s="1" t="s">
        <v>20</v>
      </c>
      <c r="I152" s="1" t="s">
        <v>1598</v>
      </c>
      <c r="J152" s="1">
        <v>7</v>
      </c>
      <c r="K152" s="1" t="s">
        <v>1596</v>
      </c>
      <c r="L152" s="1">
        <v>4</v>
      </c>
      <c r="M152" s="23" t="s">
        <v>1597</v>
      </c>
      <c r="N152" t="str">
        <f t="shared" si="4"/>
        <v>case 151:sRetTemplate = "ruve001";  break;  //  Ruve || FQ: Rare || 7 CR 4 HD</v>
      </c>
    </row>
    <row r="153" spans="1:14" ht="12.75">
      <c r="A153" s="21" t="s">
        <v>1594</v>
      </c>
      <c r="B153">
        <f t="shared" si="5"/>
        <v>152</v>
      </c>
      <c r="C153" s="22" t="s">
        <v>1593</v>
      </c>
      <c r="D153" s="1" t="s">
        <v>1138</v>
      </c>
      <c r="E153" s="1" t="s">
        <v>1612</v>
      </c>
      <c r="F153" s="1" t="s">
        <v>1137</v>
      </c>
      <c r="G153" s="1" t="s">
        <v>1599</v>
      </c>
      <c r="H153" s="1" t="s">
        <v>20</v>
      </c>
      <c r="I153" s="1" t="s">
        <v>1598</v>
      </c>
      <c r="J153" s="1">
        <v>7</v>
      </c>
      <c r="K153" s="1" t="s">
        <v>1596</v>
      </c>
      <c r="L153" s="1">
        <v>4</v>
      </c>
      <c r="M153" s="23" t="s">
        <v>1597</v>
      </c>
      <c r="N153" t="str">
        <f t="shared" si="4"/>
        <v>case 152:sRetTemplate = "ruve001";  break;  //  Ruve || FQ: Rare || 7 CR 4 HD</v>
      </c>
    </row>
    <row r="154" spans="1:14" ht="12.75">
      <c r="A154" s="21" t="s">
        <v>1594</v>
      </c>
      <c r="B154">
        <f t="shared" si="5"/>
        <v>153</v>
      </c>
      <c r="C154" s="22" t="s">
        <v>1593</v>
      </c>
      <c r="D154" s="1" t="s">
        <v>328</v>
      </c>
      <c r="E154" s="1" t="s">
        <v>1612</v>
      </c>
      <c r="F154" s="1" t="s">
        <v>327</v>
      </c>
      <c r="G154" s="1" t="s">
        <v>1599</v>
      </c>
      <c r="H154" s="1" t="s">
        <v>20</v>
      </c>
      <c r="I154" s="1" t="s">
        <v>1598</v>
      </c>
      <c r="J154" s="1">
        <v>5</v>
      </c>
      <c r="K154" s="1" t="s">
        <v>1596</v>
      </c>
      <c r="L154" s="1">
        <v>4</v>
      </c>
      <c r="M154" s="23" t="s">
        <v>1597</v>
      </c>
      <c r="N154" t="str">
        <f t="shared" si="4"/>
        <v>case 153:sRetTemplate = "sandwyvern001";  break;  //  Sand Wyvern, Male || FQ: Rare || 5 CR 4 HD</v>
      </c>
    </row>
    <row r="155" spans="1:14" ht="12.75">
      <c r="A155" s="21" t="s">
        <v>1594</v>
      </c>
      <c r="B155">
        <f t="shared" si="5"/>
        <v>154</v>
      </c>
      <c r="C155" s="22" t="s">
        <v>1593</v>
      </c>
      <c r="D155" s="1" t="s">
        <v>328</v>
      </c>
      <c r="E155" s="1" t="s">
        <v>1612</v>
      </c>
      <c r="F155" s="1" t="s">
        <v>327</v>
      </c>
      <c r="G155" s="1" t="s">
        <v>1599</v>
      </c>
      <c r="H155" s="1" t="s">
        <v>20</v>
      </c>
      <c r="I155" s="1" t="s">
        <v>1598</v>
      </c>
      <c r="J155" s="1">
        <v>5</v>
      </c>
      <c r="K155" s="1" t="s">
        <v>1596</v>
      </c>
      <c r="L155" s="1">
        <v>4</v>
      </c>
      <c r="M155" s="23" t="s">
        <v>1597</v>
      </c>
      <c r="N155" t="str">
        <f t="shared" si="4"/>
        <v>case 154:sRetTemplate = "sandwyvern001";  break;  //  Sand Wyvern, Male || FQ: Rare || 5 CR 4 HD</v>
      </c>
    </row>
    <row r="156" spans="1:14" ht="12.75">
      <c r="A156" s="21" t="s">
        <v>1594</v>
      </c>
      <c r="B156">
        <f t="shared" si="5"/>
        <v>155</v>
      </c>
      <c r="C156" s="22" t="s">
        <v>1593</v>
      </c>
      <c r="D156" s="1" t="s">
        <v>539</v>
      </c>
      <c r="E156" s="1" t="s">
        <v>1612</v>
      </c>
      <c r="F156" s="1" t="s">
        <v>538</v>
      </c>
      <c r="G156" s="1" t="s">
        <v>1599</v>
      </c>
      <c r="H156" s="1" t="s">
        <v>20</v>
      </c>
      <c r="I156" s="1" t="s">
        <v>1598</v>
      </c>
      <c r="J156" s="1">
        <v>4</v>
      </c>
      <c r="K156" s="1" t="s">
        <v>1596</v>
      </c>
      <c r="L156" s="1">
        <v>4</v>
      </c>
      <c r="M156" s="23" t="s">
        <v>1597</v>
      </c>
      <c r="N156" t="str">
        <f t="shared" si="4"/>
        <v>case 155:sRetTemplate = "elem_silt_md001";  break;  //  Silt Paraelemental, Medium || FQ: Rare || 4 CR 4 HD</v>
      </c>
    </row>
    <row r="157" spans="1:14" ht="12.75">
      <c r="A157" s="21" t="s">
        <v>1594</v>
      </c>
      <c r="B157">
        <f t="shared" si="5"/>
        <v>156</v>
      </c>
      <c r="C157" s="22" t="s">
        <v>1593</v>
      </c>
      <c r="D157" s="1" t="s">
        <v>539</v>
      </c>
      <c r="E157" s="1" t="s">
        <v>1612</v>
      </c>
      <c r="F157" s="1" t="s">
        <v>538</v>
      </c>
      <c r="G157" s="1" t="s">
        <v>1599</v>
      </c>
      <c r="H157" s="1" t="s">
        <v>20</v>
      </c>
      <c r="I157" s="1" t="s">
        <v>1598</v>
      </c>
      <c r="J157" s="1">
        <v>4</v>
      </c>
      <c r="K157" s="1" t="s">
        <v>1596</v>
      </c>
      <c r="L157" s="1">
        <v>4</v>
      </c>
      <c r="M157" s="23" t="s">
        <v>1597</v>
      </c>
      <c r="N157" t="str">
        <f t="shared" si="4"/>
        <v>case 156:sRetTemplate = "elem_silt_md001";  break;  //  Silt Paraelemental, Medium || FQ: Rare || 4 CR 4 HD</v>
      </c>
    </row>
    <row r="158" spans="1:14" ht="12.75">
      <c r="A158" s="21" t="s">
        <v>1594</v>
      </c>
      <c r="B158">
        <f t="shared" si="5"/>
        <v>157</v>
      </c>
      <c r="C158" s="22" t="s">
        <v>1593</v>
      </c>
      <c r="D158" s="1" t="s">
        <v>533</v>
      </c>
      <c r="E158" s="1" t="s">
        <v>1612</v>
      </c>
      <c r="F158" s="1" t="s">
        <v>532</v>
      </c>
      <c r="G158" s="1" t="s">
        <v>1599</v>
      </c>
      <c r="H158" s="1" t="s">
        <v>20</v>
      </c>
      <c r="I158" s="1" t="s">
        <v>1598</v>
      </c>
      <c r="J158" s="1">
        <v>3</v>
      </c>
      <c r="K158" s="1" t="s">
        <v>1596</v>
      </c>
      <c r="L158" s="1">
        <v>2</v>
      </c>
      <c r="M158" s="23" t="s">
        <v>1597</v>
      </c>
      <c r="N158" t="str">
        <f t="shared" si="4"/>
        <v>case 157:sRetTemplate = "elem_silt_sm001";  break;  //  Silt Paraelemental, Small || FQ: Rare || 3 CR 2 HD</v>
      </c>
    </row>
    <row r="159" spans="1:14" ht="12.75">
      <c r="A159" s="21" t="s">
        <v>1594</v>
      </c>
      <c r="B159">
        <f t="shared" si="5"/>
        <v>158</v>
      </c>
      <c r="C159" s="22" t="s">
        <v>1593</v>
      </c>
      <c r="D159" s="1" t="s">
        <v>533</v>
      </c>
      <c r="E159" s="1" t="s">
        <v>1612</v>
      </c>
      <c r="F159" s="1" t="s">
        <v>532</v>
      </c>
      <c r="G159" s="1" t="s">
        <v>1599</v>
      </c>
      <c r="H159" s="1" t="s">
        <v>20</v>
      </c>
      <c r="I159" s="1" t="s">
        <v>1598</v>
      </c>
      <c r="J159" s="1">
        <v>3</v>
      </c>
      <c r="K159" s="1" t="s">
        <v>1596</v>
      </c>
      <c r="L159" s="1">
        <v>2</v>
      </c>
      <c r="M159" s="23" t="s">
        <v>1597</v>
      </c>
      <c r="N159" t="str">
        <f t="shared" si="4"/>
        <v>case 158:sRetTemplate = "elem_silt_sm001";  break;  //  Silt Paraelemental, Small || FQ: Rare || 3 CR 2 HD</v>
      </c>
    </row>
    <row r="160" spans="1:14" ht="12.75">
      <c r="A160" s="21" t="s">
        <v>1594</v>
      </c>
      <c r="B160">
        <f t="shared" si="5"/>
        <v>159</v>
      </c>
      <c r="C160" s="22" t="s">
        <v>1593</v>
      </c>
      <c r="D160" s="1" t="s">
        <v>567</v>
      </c>
      <c r="E160" s="1" t="s">
        <v>1612</v>
      </c>
      <c r="F160" s="1" t="s">
        <v>566</v>
      </c>
      <c r="G160" s="1" t="s">
        <v>1599</v>
      </c>
      <c r="H160" s="1" t="s">
        <v>20</v>
      </c>
      <c r="I160" s="1" t="s">
        <v>1598</v>
      </c>
      <c r="J160" s="1">
        <v>4</v>
      </c>
      <c r="K160" s="1" t="s">
        <v>1596</v>
      </c>
      <c r="L160" s="1">
        <v>2</v>
      </c>
      <c r="M160" s="23" t="s">
        <v>1597</v>
      </c>
      <c r="N160" t="str">
        <f t="shared" si="4"/>
        <v>case 159:sRetTemplate = "elem_sun_sm001";  break;  //  Sun Paraelemental, Small || FQ: Rare || 4 CR 2 HD</v>
      </c>
    </row>
    <row r="161" spans="1:14" ht="12.75">
      <c r="A161" s="21" t="s">
        <v>1594</v>
      </c>
      <c r="B161">
        <f t="shared" si="5"/>
        <v>160</v>
      </c>
      <c r="C161" s="22" t="s">
        <v>1593</v>
      </c>
      <c r="D161" s="1" t="s">
        <v>567</v>
      </c>
      <c r="E161" s="1" t="s">
        <v>1612</v>
      </c>
      <c r="F161" s="1" t="s">
        <v>566</v>
      </c>
      <c r="G161" s="1" t="s">
        <v>1599</v>
      </c>
      <c r="H161" s="1" t="s">
        <v>20</v>
      </c>
      <c r="I161" s="1" t="s">
        <v>1598</v>
      </c>
      <c r="J161" s="1">
        <v>4</v>
      </c>
      <c r="K161" s="1" t="s">
        <v>1596</v>
      </c>
      <c r="L161" s="1">
        <v>2</v>
      </c>
      <c r="M161" s="23" t="s">
        <v>1597</v>
      </c>
      <c r="N161" t="str">
        <f t="shared" si="4"/>
        <v>case 160:sRetTemplate = "elem_sun_sm001";  break;  //  Sun Paraelemental, Small || FQ: Rare || 4 CR 2 HD</v>
      </c>
    </row>
    <row r="162" spans="1:14" ht="12.75">
      <c r="A162" s="21" t="s">
        <v>1594</v>
      </c>
      <c r="B162">
        <f t="shared" si="5"/>
        <v>161</v>
      </c>
      <c r="C162" s="22" t="s">
        <v>1593</v>
      </c>
      <c r="D162" s="1" t="s">
        <v>300</v>
      </c>
      <c r="E162" s="1" t="s">
        <v>1612</v>
      </c>
      <c r="F162" s="1" t="s">
        <v>299</v>
      </c>
      <c r="G162" s="1" t="s">
        <v>1599</v>
      </c>
      <c r="H162" s="1" t="s">
        <v>20</v>
      </c>
      <c r="I162" s="1" t="s">
        <v>1598</v>
      </c>
      <c r="J162" s="1">
        <v>5</v>
      </c>
      <c r="K162" s="1" t="s">
        <v>1596</v>
      </c>
      <c r="L162" s="1">
        <v>4</v>
      </c>
      <c r="M162" s="23" t="s">
        <v>1597</v>
      </c>
      <c r="N162" t="str">
        <f t="shared" si="4"/>
        <v>case 161:sRetTemplate = "tchowb_001";  break;  //  T'Chowb || FQ: Rare || 5 CR 4 HD</v>
      </c>
    </row>
    <row r="163" spans="1:14" ht="12.75">
      <c r="A163" s="21" t="s">
        <v>1594</v>
      </c>
      <c r="B163">
        <f t="shared" si="5"/>
        <v>162</v>
      </c>
      <c r="C163" s="22" t="s">
        <v>1593</v>
      </c>
      <c r="D163" s="1" t="s">
        <v>300</v>
      </c>
      <c r="E163" s="1" t="s">
        <v>1612</v>
      </c>
      <c r="F163" s="1" t="s">
        <v>299</v>
      </c>
      <c r="G163" s="1" t="s">
        <v>1599</v>
      </c>
      <c r="H163" s="1" t="s">
        <v>20</v>
      </c>
      <c r="I163" s="1" t="s">
        <v>1598</v>
      </c>
      <c r="J163" s="1">
        <v>5</v>
      </c>
      <c r="K163" s="1" t="s">
        <v>1596</v>
      </c>
      <c r="L163" s="1">
        <v>4</v>
      </c>
      <c r="M163" s="23" t="s">
        <v>1597</v>
      </c>
      <c r="N163" t="str">
        <f t="shared" si="4"/>
        <v>case 162:sRetTemplate = "tchowb_001";  break;  //  T'Chowb || FQ: Rare || 5 CR 4 HD</v>
      </c>
    </row>
    <row r="164" spans="1:14" ht="12.75">
      <c r="A164" s="21" t="s">
        <v>1594</v>
      </c>
      <c r="B164">
        <f t="shared" si="5"/>
        <v>163</v>
      </c>
      <c r="C164" s="22" t="s">
        <v>1593</v>
      </c>
      <c r="D164" s="1" t="s">
        <v>843</v>
      </c>
      <c r="E164" s="1" t="s">
        <v>1612</v>
      </c>
      <c r="F164" s="1" t="s">
        <v>842</v>
      </c>
      <c r="G164" s="1" t="s">
        <v>1599</v>
      </c>
      <c r="H164" s="1" t="s">
        <v>61</v>
      </c>
      <c r="I164" s="1" t="s">
        <v>1598</v>
      </c>
      <c r="J164" s="1">
        <v>3</v>
      </c>
      <c r="K164" s="1" t="s">
        <v>1596</v>
      </c>
      <c r="L164" s="1">
        <v>3</v>
      </c>
      <c r="M164" s="23" t="s">
        <v>1597</v>
      </c>
      <c r="N164" t="str">
        <f t="shared" si="4"/>
        <v>case 163:sRetTemplate = "anakore1";  break;  //  Anakore || FQ: Uncommon || 3 CR 3 HD</v>
      </c>
    </row>
    <row r="165" spans="1:14" ht="12.75">
      <c r="A165" s="21" t="s">
        <v>1594</v>
      </c>
      <c r="B165">
        <f t="shared" si="5"/>
        <v>164</v>
      </c>
      <c r="C165" s="22" t="s">
        <v>1593</v>
      </c>
      <c r="D165" s="1" t="s">
        <v>843</v>
      </c>
      <c r="E165" s="1" t="s">
        <v>1612</v>
      </c>
      <c r="F165" s="1" t="s">
        <v>842</v>
      </c>
      <c r="G165" s="1" t="s">
        <v>1599</v>
      </c>
      <c r="H165" s="1" t="s">
        <v>61</v>
      </c>
      <c r="I165" s="1" t="s">
        <v>1598</v>
      </c>
      <c r="J165" s="1">
        <v>3</v>
      </c>
      <c r="K165" s="1" t="s">
        <v>1596</v>
      </c>
      <c r="L165" s="1">
        <v>3</v>
      </c>
      <c r="M165" s="23" t="s">
        <v>1597</v>
      </c>
      <c r="N165" t="str">
        <f t="shared" si="4"/>
        <v>case 164:sRetTemplate = "anakore1";  break;  //  Anakore || FQ: Uncommon || 3 CR 3 HD</v>
      </c>
    </row>
    <row r="166" spans="1:14" ht="12.75">
      <c r="A166" s="21" t="s">
        <v>1594</v>
      </c>
      <c r="B166">
        <f t="shared" si="5"/>
        <v>165</v>
      </c>
      <c r="C166" s="22" t="s">
        <v>1593</v>
      </c>
      <c r="D166" s="1" t="s">
        <v>843</v>
      </c>
      <c r="E166" s="1" t="s">
        <v>1612</v>
      </c>
      <c r="F166" s="1" t="s">
        <v>842</v>
      </c>
      <c r="G166" s="1" t="s">
        <v>1599</v>
      </c>
      <c r="H166" s="1" t="s">
        <v>61</v>
      </c>
      <c r="I166" s="1" t="s">
        <v>1598</v>
      </c>
      <c r="J166" s="1">
        <v>3</v>
      </c>
      <c r="K166" s="1" t="s">
        <v>1596</v>
      </c>
      <c r="L166" s="1">
        <v>3</v>
      </c>
      <c r="M166" s="23" t="s">
        <v>1597</v>
      </c>
      <c r="N166" t="str">
        <f t="shared" si="4"/>
        <v>case 165:sRetTemplate = "anakore1";  break;  //  Anakore || FQ: Uncommon || 3 CR 3 HD</v>
      </c>
    </row>
    <row r="167" spans="1:14" ht="12.75">
      <c r="A167" s="21" t="s">
        <v>1594</v>
      </c>
      <c r="B167">
        <f t="shared" si="5"/>
        <v>166</v>
      </c>
      <c r="C167" s="22" t="s">
        <v>1593</v>
      </c>
      <c r="D167" s="1" t="s">
        <v>843</v>
      </c>
      <c r="E167" s="1" t="s">
        <v>1612</v>
      </c>
      <c r="F167" s="1" t="s">
        <v>842</v>
      </c>
      <c r="G167" s="1" t="s">
        <v>1599</v>
      </c>
      <c r="H167" s="1" t="s">
        <v>61</v>
      </c>
      <c r="I167" s="1" t="s">
        <v>1598</v>
      </c>
      <c r="J167" s="1">
        <v>3</v>
      </c>
      <c r="K167" s="1" t="s">
        <v>1596</v>
      </c>
      <c r="L167" s="1">
        <v>3</v>
      </c>
      <c r="M167" s="23" t="s">
        <v>1597</v>
      </c>
      <c r="N167" t="str">
        <f t="shared" si="4"/>
        <v>case 166:sRetTemplate = "anakore1";  break;  //  Anakore || FQ: Uncommon || 3 CR 3 HD</v>
      </c>
    </row>
    <row r="168" spans="1:14" ht="12.75">
      <c r="A168" s="21" t="s">
        <v>1594</v>
      </c>
      <c r="B168">
        <f t="shared" si="5"/>
        <v>167</v>
      </c>
      <c r="C168" s="22" t="s">
        <v>1593</v>
      </c>
      <c r="D168" s="1" t="s">
        <v>1111</v>
      </c>
      <c r="E168" s="1" t="s">
        <v>1612</v>
      </c>
      <c r="F168" s="1" t="s">
        <v>1110</v>
      </c>
      <c r="G168" s="1" t="s">
        <v>1599</v>
      </c>
      <c r="H168" s="1" t="s">
        <v>61</v>
      </c>
      <c r="I168" s="1" t="s">
        <v>1598</v>
      </c>
      <c r="J168" s="1">
        <v>3</v>
      </c>
      <c r="K168" s="1" t="s">
        <v>1596</v>
      </c>
      <c r="L168" s="1">
        <v>3</v>
      </c>
      <c r="M168" s="23" t="s">
        <v>1597</v>
      </c>
      <c r="N168" t="str">
        <f t="shared" si="4"/>
        <v>case 167:sRetTemplate = "antloid002";  break;  //  Antloid Worker || FQ: Uncommon || 3 CR 3 HD</v>
      </c>
    </row>
    <row r="169" spans="1:14" ht="12.75">
      <c r="A169" s="21" t="s">
        <v>1594</v>
      </c>
      <c r="B169">
        <f t="shared" si="5"/>
        <v>168</v>
      </c>
      <c r="C169" s="22" t="s">
        <v>1593</v>
      </c>
      <c r="D169" s="1" t="s">
        <v>1111</v>
      </c>
      <c r="E169" s="1" t="s">
        <v>1612</v>
      </c>
      <c r="F169" s="1" t="s">
        <v>1110</v>
      </c>
      <c r="G169" s="1" t="s">
        <v>1599</v>
      </c>
      <c r="H169" s="1" t="s">
        <v>61</v>
      </c>
      <c r="I169" s="1" t="s">
        <v>1598</v>
      </c>
      <c r="J169" s="1">
        <v>3</v>
      </c>
      <c r="K169" s="1" t="s">
        <v>1596</v>
      </c>
      <c r="L169" s="1">
        <v>3</v>
      </c>
      <c r="M169" s="23" t="s">
        <v>1597</v>
      </c>
      <c r="N169" t="str">
        <f t="shared" si="4"/>
        <v>case 168:sRetTemplate = "antloid002";  break;  //  Antloid Worker || FQ: Uncommon || 3 CR 3 HD</v>
      </c>
    </row>
    <row r="170" spans="1:14" ht="12.75">
      <c r="A170" s="21" t="s">
        <v>1594</v>
      </c>
      <c r="B170">
        <f t="shared" si="5"/>
        <v>169</v>
      </c>
      <c r="C170" s="22" t="s">
        <v>1593</v>
      </c>
      <c r="D170" s="1" t="s">
        <v>1111</v>
      </c>
      <c r="E170" s="1" t="s">
        <v>1612</v>
      </c>
      <c r="F170" s="1" t="s">
        <v>1110</v>
      </c>
      <c r="G170" s="1" t="s">
        <v>1599</v>
      </c>
      <c r="H170" s="1" t="s">
        <v>61</v>
      </c>
      <c r="I170" s="1" t="s">
        <v>1598</v>
      </c>
      <c r="J170" s="1">
        <v>3</v>
      </c>
      <c r="K170" s="1" t="s">
        <v>1596</v>
      </c>
      <c r="L170" s="1">
        <v>3</v>
      </c>
      <c r="M170" s="23" t="s">
        <v>1597</v>
      </c>
      <c r="N170" t="str">
        <f t="shared" si="4"/>
        <v>case 169:sRetTemplate = "antloid002";  break;  //  Antloid Worker || FQ: Uncommon || 3 CR 3 HD</v>
      </c>
    </row>
    <row r="171" spans="1:14" ht="12.75">
      <c r="A171" s="21" t="s">
        <v>1594</v>
      </c>
      <c r="B171">
        <f t="shared" si="5"/>
        <v>170</v>
      </c>
      <c r="C171" s="22" t="s">
        <v>1593</v>
      </c>
      <c r="D171" s="1" t="s">
        <v>1111</v>
      </c>
      <c r="E171" s="1" t="s">
        <v>1612</v>
      </c>
      <c r="F171" s="1" t="s">
        <v>1110</v>
      </c>
      <c r="G171" s="1" t="s">
        <v>1599</v>
      </c>
      <c r="H171" s="1" t="s">
        <v>61</v>
      </c>
      <c r="I171" s="1" t="s">
        <v>1598</v>
      </c>
      <c r="J171" s="1">
        <v>3</v>
      </c>
      <c r="K171" s="1" t="s">
        <v>1596</v>
      </c>
      <c r="L171" s="1">
        <v>3</v>
      </c>
      <c r="M171" s="23" t="s">
        <v>1597</v>
      </c>
      <c r="N171" t="str">
        <f t="shared" si="4"/>
        <v>case 170:sRetTemplate = "antloid002";  break;  //  Antloid Worker || FQ: Uncommon || 3 CR 3 HD</v>
      </c>
    </row>
    <row r="172" spans="1:14" ht="12.75">
      <c r="A172" s="21" t="s">
        <v>1594</v>
      </c>
      <c r="B172">
        <f t="shared" si="5"/>
        <v>171</v>
      </c>
      <c r="C172" s="22" t="s">
        <v>1593</v>
      </c>
      <c r="D172" s="1" t="s">
        <v>1326</v>
      </c>
      <c r="E172" s="1" t="s">
        <v>1612</v>
      </c>
      <c r="F172" s="1" t="s">
        <v>1325</v>
      </c>
      <c r="G172" s="1" t="s">
        <v>1599</v>
      </c>
      <c r="H172" s="1" t="s">
        <v>61</v>
      </c>
      <c r="I172" s="1" t="s">
        <v>1598</v>
      </c>
      <c r="J172" s="1">
        <v>4</v>
      </c>
      <c r="K172" s="1" t="s">
        <v>1596</v>
      </c>
      <c r="L172" s="1">
        <v>4</v>
      </c>
      <c r="M172" s="23" t="s">
        <v>1597</v>
      </c>
      <c r="N172" t="str">
        <f t="shared" si="4"/>
        <v>case 171:sRetTemplate = "ds_baazrag001";  break;  //  Baazrag || FQ: Uncommon || 4 CR 4 HD</v>
      </c>
    </row>
    <row r="173" spans="1:14" ht="12.75">
      <c r="A173" s="21" t="s">
        <v>1594</v>
      </c>
      <c r="B173">
        <f t="shared" si="5"/>
        <v>172</v>
      </c>
      <c r="C173" s="22" t="s">
        <v>1593</v>
      </c>
      <c r="D173" s="1" t="s">
        <v>1326</v>
      </c>
      <c r="E173" s="1" t="s">
        <v>1612</v>
      </c>
      <c r="F173" s="1" t="s">
        <v>1325</v>
      </c>
      <c r="G173" s="1" t="s">
        <v>1599</v>
      </c>
      <c r="H173" s="1" t="s">
        <v>61</v>
      </c>
      <c r="I173" s="1" t="s">
        <v>1598</v>
      </c>
      <c r="J173" s="1">
        <v>4</v>
      </c>
      <c r="K173" s="1" t="s">
        <v>1596</v>
      </c>
      <c r="L173" s="1">
        <v>4</v>
      </c>
      <c r="M173" s="23" t="s">
        <v>1597</v>
      </c>
      <c r="N173" t="str">
        <f t="shared" si="4"/>
        <v>case 172:sRetTemplate = "ds_baazrag001";  break;  //  Baazrag || FQ: Uncommon || 4 CR 4 HD</v>
      </c>
    </row>
    <row r="174" spans="1:14" ht="12.75">
      <c r="A174" s="21" t="s">
        <v>1594</v>
      </c>
      <c r="B174">
        <f t="shared" si="5"/>
        <v>173</v>
      </c>
      <c r="C174" s="22" t="s">
        <v>1593</v>
      </c>
      <c r="D174" s="1" t="s">
        <v>1326</v>
      </c>
      <c r="E174" s="1" t="s">
        <v>1612</v>
      </c>
      <c r="F174" s="1" t="s">
        <v>1325</v>
      </c>
      <c r="G174" s="1" t="s">
        <v>1599</v>
      </c>
      <c r="H174" s="1" t="s">
        <v>61</v>
      </c>
      <c r="I174" s="1" t="s">
        <v>1598</v>
      </c>
      <c r="J174" s="1">
        <v>4</v>
      </c>
      <c r="K174" s="1" t="s">
        <v>1596</v>
      </c>
      <c r="L174" s="1">
        <v>4</v>
      </c>
      <c r="M174" s="23" t="s">
        <v>1597</v>
      </c>
      <c r="N174" t="str">
        <f t="shared" si="4"/>
        <v>case 173:sRetTemplate = "ds_baazrag001";  break;  //  Baazrag || FQ: Uncommon || 4 CR 4 HD</v>
      </c>
    </row>
    <row r="175" spans="1:14" ht="12.75">
      <c r="A175" s="21" t="s">
        <v>1594</v>
      </c>
      <c r="B175">
        <f t="shared" si="5"/>
        <v>174</v>
      </c>
      <c r="C175" s="22" t="s">
        <v>1593</v>
      </c>
      <c r="D175" s="1" t="s">
        <v>1326</v>
      </c>
      <c r="E175" s="1" t="s">
        <v>1612</v>
      </c>
      <c r="F175" s="1" t="s">
        <v>1325</v>
      </c>
      <c r="G175" s="1" t="s">
        <v>1599</v>
      </c>
      <c r="H175" s="1" t="s">
        <v>61</v>
      </c>
      <c r="I175" s="1" t="s">
        <v>1598</v>
      </c>
      <c r="J175" s="1">
        <v>4</v>
      </c>
      <c r="K175" s="1" t="s">
        <v>1596</v>
      </c>
      <c r="L175" s="1">
        <v>4</v>
      </c>
      <c r="M175" s="23" t="s">
        <v>1597</v>
      </c>
      <c r="N175" t="str">
        <f t="shared" si="4"/>
        <v>case 174:sRetTemplate = "ds_baazrag001";  break;  //  Baazrag || FQ: Uncommon || 4 CR 4 HD</v>
      </c>
    </row>
    <row r="176" spans="1:14" ht="12.75">
      <c r="A176" s="21" t="s">
        <v>1594</v>
      </c>
      <c r="B176">
        <f t="shared" si="5"/>
        <v>175</v>
      </c>
      <c r="C176" s="22" t="s">
        <v>1593</v>
      </c>
      <c r="D176" s="1" t="s">
        <v>427</v>
      </c>
      <c r="E176" s="1" t="s">
        <v>1612</v>
      </c>
      <c r="F176" s="1" t="s">
        <v>439</v>
      </c>
      <c r="G176" s="1" t="s">
        <v>1599</v>
      </c>
      <c r="H176" s="1" t="s">
        <v>61</v>
      </c>
      <c r="I176" s="1" t="s">
        <v>1598</v>
      </c>
      <c r="J176" s="1">
        <v>3</v>
      </c>
      <c r="K176" s="1" t="s">
        <v>1596</v>
      </c>
      <c r="L176" s="1">
        <v>4</v>
      </c>
      <c r="M176" s="23" t="s">
        <v>1597</v>
      </c>
      <c r="N176" t="str">
        <f t="shared" si="4"/>
        <v>case 175:sRetTemplate = "banditguard_001";  break;  //  Bandit Guard - Trikal || FQ: Uncommon || 3 CR 4 HD</v>
      </c>
    </row>
    <row r="177" spans="1:14" ht="12.75">
      <c r="A177" s="21" t="s">
        <v>1594</v>
      </c>
      <c r="B177">
        <f t="shared" si="5"/>
        <v>176</v>
      </c>
      <c r="C177" s="22" t="s">
        <v>1593</v>
      </c>
      <c r="D177" s="1" t="s">
        <v>427</v>
      </c>
      <c r="E177" s="1" t="s">
        <v>1612</v>
      </c>
      <c r="F177" s="1" t="s">
        <v>439</v>
      </c>
      <c r="G177" s="1" t="s">
        <v>1599</v>
      </c>
      <c r="H177" s="1" t="s">
        <v>61</v>
      </c>
      <c r="I177" s="1" t="s">
        <v>1598</v>
      </c>
      <c r="J177" s="1">
        <v>3</v>
      </c>
      <c r="K177" s="1" t="s">
        <v>1596</v>
      </c>
      <c r="L177" s="1">
        <v>4</v>
      </c>
      <c r="M177" s="23" t="s">
        <v>1597</v>
      </c>
      <c r="N177" t="str">
        <f t="shared" si="4"/>
        <v>case 176:sRetTemplate = "banditguard_001";  break;  //  Bandit Guard - Trikal || FQ: Uncommon || 3 CR 4 HD</v>
      </c>
    </row>
    <row r="178" spans="1:14" ht="12.75">
      <c r="A178" s="21" t="s">
        <v>1594</v>
      </c>
      <c r="B178">
        <f t="shared" si="5"/>
        <v>177</v>
      </c>
      <c r="C178" s="22" t="s">
        <v>1593</v>
      </c>
      <c r="D178" s="1" t="s">
        <v>427</v>
      </c>
      <c r="E178" s="1" t="s">
        <v>1612</v>
      </c>
      <c r="F178" s="1" t="s">
        <v>439</v>
      </c>
      <c r="G178" s="1" t="s">
        <v>1599</v>
      </c>
      <c r="H178" s="1" t="s">
        <v>61</v>
      </c>
      <c r="I178" s="1" t="s">
        <v>1598</v>
      </c>
      <c r="J178" s="1">
        <v>3</v>
      </c>
      <c r="K178" s="1" t="s">
        <v>1596</v>
      </c>
      <c r="L178" s="1">
        <v>4</v>
      </c>
      <c r="M178" s="23" t="s">
        <v>1597</v>
      </c>
      <c r="N178" t="str">
        <f t="shared" si="4"/>
        <v>case 177:sRetTemplate = "banditguard_001";  break;  //  Bandit Guard - Trikal || FQ: Uncommon || 3 CR 4 HD</v>
      </c>
    </row>
    <row r="179" spans="1:14" ht="12.75">
      <c r="A179" s="21" t="s">
        <v>1594</v>
      </c>
      <c r="B179">
        <f t="shared" si="5"/>
        <v>178</v>
      </c>
      <c r="C179" s="22" t="s">
        <v>1593</v>
      </c>
      <c r="D179" s="1" t="s">
        <v>427</v>
      </c>
      <c r="E179" s="1" t="s">
        <v>1612</v>
      </c>
      <c r="F179" s="1" t="s">
        <v>439</v>
      </c>
      <c r="G179" s="1" t="s">
        <v>1599</v>
      </c>
      <c r="H179" s="1" t="s">
        <v>61</v>
      </c>
      <c r="I179" s="1" t="s">
        <v>1598</v>
      </c>
      <c r="J179" s="1">
        <v>3</v>
      </c>
      <c r="K179" s="1" t="s">
        <v>1596</v>
      </c>
      <c r="L179" s="1">
        <v>4</v>
      </c>
      <c r="M179" s="23" t="s">
        <v>1597</v>
      </c>
      <c r="N179" t="str">
        <f t="shared" si="4"/>
        <v>case 178:sRetTemplate = "banditguard_001";  break;  //  Bandit Guard - Trikal || FQ: Uncommon || 3 CR 4 HD</v>
      </c>
    </row>
    <row r="180" spans="1:14" ht="12.75">
      <c r="A180" s="21" t="s">
        <v>1594</v>
      </c>
      <c r="B180">
        <f t="shared" si="5"/>
        <v>179</v>
      </c>
      <c r="C180" s="22" t="s">
        <v>1593</v>
      </c>
      <c r="D180" s="1" t="s">
        <v>434</v>
      </c>
      <c r="E180" s="1" t="s">
        <v>1612</v>
      </c>
      <c r="F180" s="1" t="s">
        <v>433</v>
      </c>
      <c r="G180" s="1" t="s">
        <v>1599</v>
      </c>
      <c r="H180" s="1" t="s">
        <v>61</v>
      </c>
      <c r="I180" s="1" t="s">
        <v>1598</v>
      </c>
      <c r="J180" s="1">
        <v>3</v>
      </c>
      <c r="K180" s="1" t="s">
        <v>1596</v>
      </c>
      <c r="L180" s="1">
        <v>3</v>
      </c>
      <c r="M180" s="23" t="s">
        <v>1597</v>
      </c>
      <c r="N180" t="str">
        <f t="shared" si="4"/>
        <v>case 179:sRetTemplate = "humanbandit_002";  break;  //  Bandit, Human - Psionic || FQ: Uncommon || 3 CR 3 HD</v>
      </c>
    </row>
    <row r="181" spans="1:14" ht="12.75">
      <c r="A181" s="21" t="s">
        <v>1594</v>
      </c>
      <c r="B181">
        <f t="shared" si="5"/>
        <v>180</v>
      </c>
      <c r="C181" s="22" t="s">
        <v>1593</v>
      </c>
      <c r="D181" s="1" t="s">
        <v>434</v>
      </c>
      <c r="E181" s="1" t="s">
        <v>1612</v>
      </c>
      <c r="F181" s="1" t="s">
        <v>433</v>
      </c>
      <c r="G181" s="1" t="s">
        <v>1599</v>
      </c>
      <c r="H181" s="1" t="s">
        <v>61</v>
      </c>
      <c r="I181" s="1" t="s">
        <v>1598</v>
      </c>
      <c r="J181" s="1">
        <v>3</v>
      </c>
      <c r="K181" s="1" t="s">
        <v>1596</v>
      </c>
      <c r="L181" s="1">
        <v>3</v>
      </c>
      <c r="M181" s="23" t="s">
        <v>1597</v>
      </c>
      <c r="N181" t="str">
        <f t="shared" si="4"/>
        <v>case 180:sRetTemplate = "humanbandit_002";  break;  //  Bandit, Human - Psionic || FQ: Uncommon || 3 CR 3 HD</v>
      </c>
    </row>
    <row r="182" spans="1:14" ht="12.75">
      <c r="A182" s="21" t="s">
        <v>1594</v>
      </c>
      <c r="B182">
        <f t="shared" si="5"/>
        <v>181</v>
      </c>
      <c r="C182" s="22" t="s">
        <v>1593</v>
      </c>
      <c r="D182" s="1" t="s">
        <v>434</v>
      </c>
      <c r="E182" s="1" t="s">
        <v>1612</v>
      </c>
      <c r="F182" s="1" t="s">
        <v>433</v>
      </c>
      <c r="G182" s="1" t="s">
        <v>1599</v>
      </c>
      <c r="H182" s="1" t="s">
        <v>61</v>
      </c>
      <c r="I182" s="1" t="s">
        <v>1598</v>
      </c>
      <c r="J182" s="1">
        <v>3</v>
      </c>
      <c r="K182" s="1" t="s">
        <v>1596</v>
      </c>
      <c r="L182" s="1">
        <v>3</v>
      </c>
      <c r="M182" s="23" t="s">
        <v>1597</v>
      </c>
      <c r="N182" t="str">
        <f t="shared" si="4"/>
        <v>case 181:sRetTemplate = "humanbandit_002";  break;  //  Bandit, Human - Psionic || FQ: Uncommon || 3 CR 3 HD</v>
      </c>
    </row>
    <row r="183" spans="1:14" ht="12.75">
      <c r="A183" s="21" t="s">
        <v>1594</v>
      </c>
      <c r="B183">
        <f t="shared" si="5"/>
        <v>182</v>
      </c>
      <c r="C183" s="22" t="s">
        <v>1593</v>
      </c>
      <c r="D183" s="1" t="s">
        <v>434</v>
      </c>
      <c r="E183" s="1" t="s">
        <v>1612</v>
      </c>
      <c r="F183" s="1" t="s">
        <v>433</v>
      </c>
      <c r="G183" s="1" t="s">
        <v>1599</v>
      </c>
      <c r="H183" s="1" t="s">
        <v>61</v>
      </c>
      <c r="I183" s="1" t="s">
        <v>1598</v>
      </c>
      <c r="J183" s="1">
        <v>3</v>
      </c>
      <c r="K183" s="1" t="s">
        <v>1596</v>
      </c>
      <c r="L183" s="1">
        <v>3</v>
      </c>
      <c r="M183" s="23" t="s">
        <v>1597</v>
      </c>
      <c r="N183" t="str">
        <f t="shared" si="4"/>
        <v>case 182:sRetTemplate = "humanbandit_002";  break;  //  Bandit, Human - Psionic || FQ: Uncommon || 3 CR 3 HD</v>
      </c>
    </row>
    <row r="184" spans="1:14" ht="25.5">
      <c r="A184" s="21" t="s">
        <v>1594</v>
      </c>
      <c r="B184">
        <f t="shared" si="5"/>
        <v>183</v>
      </c>
      <c r="C184" s="22" t="s">
        <v>1593</v>
      </c>
      <c r="D184" s="1" t="s">
        <v>438</v>
      </c>
      <c r="E184" s="1" t="s">
        <v>1612</v>
      </c>
      <c r="F184" s="1" t="s">
        <v>437</v>
      </c>
      <c r="G184" s="1" t="s">
        <v>1599</v>
      </c>
      <c r="H184" s="1" t="s">
        <v>61</v>
      </c>
      <c r="I184" s="1" t="s">
        <v>1598</v>
      </c>
      <c r="J184" s="1">
        <v>3</v>
      </c>
      <c r="K184" s="1" t="s">
        <v>1596</v>
      </c>
      <c r="L184" s="1">
        <v>3</v>
      </c>
      <c r="M184" s="23" t="s">
        <v>1597</v>
      </c>
      <c r="N184" t="str">
        <f t="shared" si="4"/>
        <v>case 183:sRetTemplate = "humanbandit_001";  break;  //  Bandit, Human - Short Sword || FQ: Uncommon || 3 CR 3 HD</v>
      </c>
    </row>
    <row r="185" spans="1:14" ht="25.5">
      <c r="A185" s="21" t="s">
        <v>1594</v>
      </c>
      <c r="B185">
        <f t="shared" si="5"/>
        <v>184</v>
      </c>
      <c r="C185" s="22" t="s">
        <v>1593</v>
      </c>
      <c r="D185" s="1" t="s">
        <v>438</v>
      </c>
      <c r="E185" s="1" t="s">
        <v>1612</v>
      </c>
      <c r="F185" s="1" t="s">
        <v>437</v>
      </c>
      <c r="G185" s="1" t="s">
        <v>1599</v>
      </c>
      <c r="H185" s="1" t="s">
        <v>61</v>
      </c>
      <c r="I185" s="1" t="s">
        <v>1598</v>
      </c>
      <c r="J185" s="1">
        <v>3</v>
      </c>
      <c r="K185" s="1" t="s">
        <v>1596</v>
      </c>
      <c r="L185" s="1">
        <v>3</v>
      </c>
      <c r="M185" s="23" t="s">
        <v>1597</v>
      </c>
      <c r="N185" t="str">
        <f t="shared" si="4"/>
        <v>case 184:sRetTemplate = "humanbandit_001";  break;  //  Bandit, Human - Short Sword || FQ: Uncommon || 3 CR 3 HD</v>
      </c>
    </row>
    <row r="186" spans="1:14" ht="25.5">
      <c r="A186" s="21" t="s">
        <v>1594</v>
      </c>
      <c r="B186">
        <f t="shared" si="5"/>
        <v>185</v>
      </c>
      <c r="C186" s="22" t="s">
        <v>1593</v>
      </c>
      <c r="D186" s="1" t="s">
        <v>438</v>
      </c>
      <c r="E186" s="1" t="s">
        <v>1612</v>
      </c>
      <c r="F186" s="1" t="s">
        <v>437</v>
      </c>
      <c r="G186" s="1" t="s">
        <v>1599</v>
      </c>
      <c r="H186" s="1" t="s">
        <v>61</v>
      </c>
      <c r="I186" s="1" t="s">
        <v>1598</v>
      </c>
      <c r="J186" s="1">
        <v>3</v>
      </c>
      <c r="K186" s="1" t="s">
        <v>1596</v>
      </c>
      <c r="L186" s="1">
        <v>3</v>
      </c>
      <c r="M186" s="23" t="s">
        <v>1597</v>
      </c>
      <c r="N186" t="str">
        <f t="shared" si="4"/>
        <v>case 185:sRetTemplate = "humanbandit_001";  break;  //  Bandit, Human - Short Sword || FQ: Uncommon || 3 CR 3 HD</v>
      </c>
    </row>
    <row r="187" spans="1:14" ht="25.5">
      <c r="A187" s="21" t="s">
        <v>1594</v>
      </c>
      <c r="B187">
        <f t="shared" si="5"/>
        <v>186</v>
      </c>
      <c r="C187" s="22" t="s">
        <v>1593</v>
      </c>
      <c r="D187" s="1" t="s">
        <v>438</v>
      </c>
      <c r="E187" s="1" t="s">
        <v>1612</v>
      </c>
      <c r="F187" s="1" t="s">
        <v>437</v>
      </c>
      <c r="G187" s="1" t="s">
        <v>1599</v>
      </c>
      <c r="H187" s="1" t="s">
        <v>61</v>
      </c>
      <c r="I187" s="1" t="s">
        <v>1598</v>
      </c>
      <c r="J187" s="1">
        <v>3</v>
      </c>
      <c r="K187" s="1" t="s">
        <v>1596</v>
      </c>
      <c r="L187" s="1">
        <v>3</v>
      </c>
      <c r="M187" s="23" t="s">
        <v>1597</v>
      </c>
      <c r="N187" t="str">
        <f t="shared" ref="N187:N250" si="6">CONCATENATE(A187,B187,C187,D187,E187,F187,G187,H187,I187,J187,K187,L187,M187)</f>
        <v>case 186:sRetTemplate = "humanbandit_001";  break;  //  Bandit, Human - Short Sword || FQ: Uncommon || 3 CR 3 HD</v>
      </c>
    </row>
    <row r="188" spans="1:14" ht="12.75">
      <c r="A188" s="21" t="s">
        <v>1594</v>
      </c>
      <c r="B188">
        <f t="shared" ref="B188:B251" si="7">SUM(B187+1)</f>
        <v>187</v>
      </c>
      <c r="C188" s="22" t="s">
        <v>1593</v>
      </c>
      <c r="D188" s="1" t="s">
        <v>797</v>
      </c>
      <c r="E188" s="1" t="s">
        <v>1612</v>
      </c>
      <c r="F188" s="1" t="s">
        <v>796</v>
      </c>
      <c r="G188" s="1" t="s">
        <v>1599</v>
      </c>
      <c r="H188" s="1" t="s">
        <v>61</v>
      </c>
      <c r="I188" s="1" t="s">
        <v>1598</v>
      </c>
      <c r="J188" s="1">
        <v>3</v>
      </c>
      <c r="K188" s="1" t="s">
        <v>1596</v>
      </c>
      <c r="L188" s="1">
        <v>5</v>
      </c>
      <c r="M188" s="23" t="s">
        <v>1597</v>
      </c>
      <c r="N188" t="str">
        <f t="shared" si="6"/>
        <v>case 187:sRetTemplate = "ar_c_belgoi001";  break;  //  Belgoi, Common || FQ: Uncommon || 3 CR 5 HD</v>
      </c>
    </row>
    <row r="189" spans="1:14" ht="12.75">
      <c r="A189" s="21" t="s">
        <v>1594</v>
      </c>
      <c r="B189">
        <f t="shared" si="7"/>
        <v>188</v>
      </c>
      <c r="C189" s="22" t="s">
        <v>1593</v>
      </c>
      <c r="D189" s="1" t="s">
        <v>797</v>
      </c>
      <c r="E189" s="1" t="s">
        <v>1612</v>
      </c>
      <c r="F189" s="1" t="s">
        <v>796</v>
      </c>
      <c r="G189" s="1" t="s">
        <v>1599</v>
      </c>
      <c r="H189" s="1" t="s">
        <v>61</v>
      </c>
      <c r="I189" s="1" t="s">
        <v>1598</v>
      </c>
      <c r="J189" s="1">
        <v>3</v>
      </c>
      <c r="K189" s="1" t="s">
        <v>1596</v>
      </c>
      <c r="L189" s="1">
        <v>5</v>
      </c>
      <c r="M189" s="23" t="s">
        <v>1597</v>
      </c>
      <c r="N189" t="str">
        <f t="shared" si="6"/>
        <v>case 188:sRetTemplate = "ar_c_belgoi001";  break;  //  Belgoi, Common || FQ: Uncommon || 3 CR 5 HD</v>
      </c>
    </row>
    <row r="190" spans="1:14" ht="12.75">
      <c r="A190" s="21" t="s">
        <v>1594</v>
      </c>
      <c r="B190">
        <f t="shared" si="7"/>
        <v>189</v>
      </c>
      <c r="C190" s="22" t="s">
        <v>1593</v>
      </c>
      <c r="D190" s="1" t="s">
        <v>797</v>
      </c>
      <c r="E190" s="1" t="s">
        <v>1612</v>
      </c>
      <c r="F190" s="1" t="s">
        <v>796</v>
      </c>
      <c r="G190" s="1" t="s">
        <v>1599</v>
      </c>
      <c r="H190" s="1" t="s">
        <v>61</v>
      </c>
      <c r="I190" s="1" t="s">
        <v>1598</v>
      </c>
      <c r="J190" s="1">
        <v>3</v>
      </c>
      <c r="K190" s="1" t="s">
        <v>1596</v>
      </c>
      <c r="L190" s="1">
        <v>5</v>
      </c>
      <c r="M190" s="23" t="s">
        <v>1597</v>
      </c>
      <c r="N190" t="str">
        <f t="shared" si="6"/>
        <v>case 189:sRetTemplate = "ar_c_belgoi001";  break;  //  Belgoi, Common || FQ: Uncommon || 3 CR 5 HD</v>
      </c>
    </row>
    <row r="191" spans="1:14" ht="12.75">
      <c r="A191" s="21" t="s">
        <v>1594</v>
      </c>
      <c r="B191">
        <f t="shared" si="7"/>
        <v>190</v>
      </c>
      <c r="C191" s="22" t="s">
        <v>1593</v>
      </c>
      <c r="D191" s="1" t="s">
        <v>797</v>
      </c>
      <c r="E191" s="1" t="s">
        <v>1612</v>
      </c>
      <c r="F191" s="1" t="s">
        <v>796</v>
      </c>
      <c r="G191" s="1" t="s">
        <v>1599</v>
      </c>
      <c r="H191" s="1" t="s">
        <v>61</v>
      </c>
      <c r="I191" s="1" t="s">
        <v>1598</v>
      </c>
      <c r="J191" s="1">
        <v>3</v>
      </c>
      <c r="K191" s="1" t="s">
        <v>1596</v>
      </c>
      <c r="L191" s="1">
        <v>5</v>
      </c>
      <c r="M191" s="23" t="s">
        <v>1597</v>
      </c>
      <c r="N191" t="str">
        <f t="shared" si="6"/>
        <v>case 190:sRetTemplate = "ar_c_belgoi001";  break;  //  Belgoi, Common || FQ: Uncommon || 3 CR 5 HD</v>
      </c>
    </row>
    <row r="192" spans="1:14" ht="12.75">
      <c r="A192" s="21" t="s">
        <v>1594</v>
      </c>
      <c r="B192">
        <f t="shared" si="7"/>
        <v>191</v>
      </c>
      <c r="C192" s="22" t="s">
        <v>1593</v>
      </c>
      <c r="D192" s="1" t="s">
        <v>394</v>
      </c>
      <c r="E192" s="1" t="s">
        <v>1612</v>
      </c>
      <c r="F192" s="1" t="s">
        <v>393</v>
      </c>
      <c r="G192" s="1" t="s">
        <v>1599</v>
      </c>
      <c r="H192" s="1" t="s">
        <v>61</v>
      </c>
      <c r="I192" s="1" t="s">
        <v>1598</v>
      </c>
      <c r="J192" s="1">
        <v>1</v>
      </c>
      <c r="K192" s="1" t="s">
        <v>1596</v>
      </c>
      <c r="L192" s="1">
        <v>1</v>
      </c>
      <c r="M192" s="23" t="s">
        <v>1597</v>
      </c>
      <c r="N192" t="str">
        <f t="shared" si="6"/>
        <v>case 191:sRetTemplate = "ar_bloodhawk_001";  break;  //  Bloodhawk || FQ: Uncommon || 1 CR 1 HD</v>
      </c>
    </row>
    <row r="193" spans="1:14" ht="12.75">
      <c r="A193" s="21" t="s">
        <v>1594</v>
      </c>
      <c r="B193">
        <f t="shared" si="7"/>
        <v>192</v>
      </c>
      <c r="C193" s="22" t="s">
        <v>1593</v>
      </c>
      <c r="D193" s="1" t="s">
        <v>394</v>
      </c>
      <c r="E193" s="1" t="s">
        <v>1612</v>
      </c>
      <c r="F193" s="1" t="s">
        <v>393</v>
      </c>
      <c r="G193" s="1" t="s">
        <v>1599</v>
      </c>
      <c r="H193" s="1" t="s">
        <v>61</v>
      </c>
      <c r="I193" s="1" t="s">
        <v>1598</v>
      </c>
      <c r="J193" s="1">
        <v>1</v>
      </c>
      <c r="K193" s="1" t="s">
        <v>1596</v>
      </c>
      <c r="L193" s="1">
        <v>1</v>
      </c>
      <c r="M193" s="23" t="s">
        <v>1597</v>
      </c>
      <c r="N193" t="str">
        <f t="shared" si="6"/>
        <v>case 192:sRetTemplate = "ar_bloodhawk_001";  break;  //  Bloodhawk || FQ: Uncommon || 1 CR 1 HD</v>
      </c>
    </row>
    <row r="194" spans="1:14" ht="12.75">
      <c r="A194" s="21" t="s">
        <v>1594</v>
      </c>
      <c r="B194">
        <f t="shared" si="7"/>
        <v>193</v>
      </c>
      <c r="C194" s="22" t="s">
        <v>1593</v>
      </c>
      <c r="D194" s="1" t="s">
        <v>394</v>
      </c>
      <c r="E194" s="1" t="s">
        <v>1612</v>
      </c>
      <c r="F194" s="1" t="s">
        <v>393</v>
      </c>
      <c r="G194" s="1" t="s">
        <v>1599</v>
      </c>
      <c r="H194" s="1" t="s">
        <v>61</v>
      </c>
      <c r="I194" s="1" t="s">
        <v>1598</v>
      </c>
      <c r="J194" s="1">
        <v>1</v>
      </c>
      <c r="K194" s="1" t="s">
        <v>1596</v>
      </c>
      <c r="L194" s="1">
        <v>1</v>
      </c>
      <c r="M194" s="23" t="s">
        <v>1597</v>
      </c>
      <c r="N194" t="str">
        <f t="shared" si="6"/>
        <v>case 193:sRetTemplate = "ar_bloodhawk_001";  break;  //  Bloodhawk || FQ: Uncommon || 1 CR 1 HD</v>
      </c>
    </row>
    <row r="195" spans="1:14" ht="12.75">
      <c r="A195" s="21" t="s">
        <v>1594</v>
      </c>
      <c r="B195">
        <f t="shared" si="7"/>
        <v>194</v>
      </c>
      <c r="C195" s="22" t="s">
        <v>1593</v>
      </c>
      <c r="D195" s="1" t="s">
        <v>394</v>
      </c>
      <c r="E195" s="1" t="s">
        <v>1612</v>
      </c>
      <c r="F195" s="1" t="s">
        <v>393</v>
      </c>
      <c r="G195" s="1" t="s">
        <v>1599</v>
      </c>
      <c r="H195" s="1" t="s">
        <v>61</v>
      </c>
      <c r="I195" s="1" t="s">
        <v>1598</v>
      </c>
      <c r="J195" s="1">
        <v>1</v>
      </c>
      <c r="K195" s="1" t="s">
        <v>1596</v>
      </c>
      <c r="L195" s="1">
        <v>1</v>
      </c>
      <c r="M195" s="23" t="s">
        <v>1597</v>
      </c>
      <c r="N195" t="str">
        <f t="shared" si="6"/>
        <v>case 194:sRetTemplate = "ar_bloodhawk_001";  break;  //  Bloodhawk || FQ: Uncommon || 1 CR 1 HD</v>
      </c>
    </row>
    <row r="196" spans="1:14" ht="12.75">
      <c r="A196" s="21" t="s">
        <v>1594</v>
      </c>
      <c r="B196">
        <f t="shared" si="7"/>
        <v>195</v>
      </c>
      <c r="C196" s="22" t="s">
        <v>1593</v>
      </c>
      <c r="D196" s="1" t="s">
        <v>1330</v>
      </c>
      <c r="E196" s="1" t="s">
        <v>1612</v>
      </c>
      <c r="F196" s="1" t="s">
        <v>1329</v>
      </c>
      <c r="G196" s="1" t="s">
        <v>1599</v>
      </c>
      <c r="H196" s="1" t="s">
        <v>61</v>
      </c>
      <c r="I196" s="1" t="s">
        <v>1598</v>
      </c>
      <c r="J196" s="1">
        <v>1</v>
      </c>
      <c r="K196" s="1" t="s">
        <v>1596</v>
      </c>
      <c r="L196" s="1">
        <v>0.5</v>
      </c>
      <c r="M196" s="23" t="s">
        <v>1597</v>
      </c>
      <c r="N196" t="str">
        <f t="shared" si="6"/>
        <v>case 195:sRetTemplate = "ds_lboneclaw001";  break;  //  Boneclaw, Lesser || FQ: Uncommon || 1 CR 0.5 HD</v>
      </c>
    </row>
    <row r="197" spans="1:14" ht="12.75">
      <c r="A197" s="21" t="s">
        <v>1594</v>
      </c>
      <c r="B197">
        <f t="shared" si="7"/>
        <v>196</v>
      </c>
      <c r="C197" s="22" t="s">
        <v>1593</v>
      </c>
      <c r="D197" s="1" t="s">
        <v>1330</v>
      </c>
      <c r="E197" s="1" t="s">
        <v>1612</v>
      </c>
      <c r="F197" s="1" t="s">
        <v>1329</v>
      </c>
      <c r="G197" s="1" t="s">
        <v>1599</v>
      </c>
      <c r="H197" s="1" t="s">
        <v>61</v>
      </c>
      <c r="I197" s="1" t="s">
        <v>1598</v>
      </c>
      <c r="J197" s="1">
        <v>1</v>
      </c>
      <c r="K197" s="1" t="s">
        <v>1596</v>
      </c>
      <c r="L197" s="1">
        <v>0.5</v>
      </c>
      <c r="M197" s="23" t="s">
        <v>1597</v>
      </c>
      <c r="N197" t="str">
        <f t="shared" si="6"/>
        <v>case 196:sRetTemplate = "ds_lboneclaw001";  break;  //  Boneclaw, Lesser || FQ: Uncommon || 1 CR 0.5 HD</v>
      </c>
    </row>
    <row r="198" spans="1:14" ht="12.75">
      <c r="A198" s="21" t="s">
        <v>1594</v>
      </c>
      <c r="B198">
        <f t="shared" si="7"/>
        <v>197</v>
      </c>
      <c r="C198" s="22" t="s">
        <v>1593</v>
      </c>
      <c r="D198" s="1" t="s">
        <v>1330</v>
      </c>
      <c r="E198" s="1" t="s">
        <v>1612</v>
      </c>
      <c r="F198" s="1" t="s">
        <v>1329</v>
      </c>
      <c r="G198" s="1" t="s">
        <v>1599</v>
      </c>
      <c r="H198" s="1" t="s">
        <v>61</v>
      </c>
      <c r="I198" s="1" t="s">
        <v>1598</v>
      </c>
      <c r="J198" s="1">
        <v>1</v>
      </c>
      <c r="K198" s="1" t="s">
        <v>1596</v>
      </c>
      <c r="L198" s="1">
        <v>0.5</v>
      </c>
      <c r="M198" s="23" t="s">
        <v>1597</v>
      </c>
      <c r="N198" t="str">
        <f t="shared" si="6"/>
        <v>case 197:sRetTemplate = "ds_lboneclaw001";  break;  //  Boneclaw, Lesser || FQ: Uncommon || 1 CR 0.5 HD</v>
      </c>
    </row>
    <row r="199" spans="1:14" ht="12.75">
      <c r="A199" s="21" t="s">
        <v>1594</v>
      </c>
      <c r="B199">
        <f t="shared" si="7"/>
        <v>198</v>
      </c>
      <c r="C199" s="22" t="s">
        <v>1593</v>
      </c>
      <c r="D199" s="1" t="s">
        <v>1330</v>
      </c>
      <c r="E199" s="1" t="s">
        <v>1612</v>
      </c>
      <c r="F199" s="1" t="s">
        <v>1329</v>
      </c>
      <c r="G199" s="1" t="s">
        <v>1599</v>
      </c>
      <c r="H199" s="1" t="s">
        <v>61</v>
      </c>
      <c r="I199" s="1" t="s">
        <v>1598</v>
      </c>
      <c r="J199" s="1">
        <v>1</v>
      </c>
      <c r="K199" s="1" t="s">
        <v>1596</v>
      </c>
      <c r="L199" s="1">
        <v>0.5</v>
      </c>
      <c r="M199" s="23" t="s">
        <v>1597</v>
      </c>
      <c r="N199" t="str">
        <f t="shared" si="6"/>
        <v>case 198:sRetTemplate = "ds_lboneclaw001";  break;  //  Boneclaw, Lesser || FQ: Uncommon || 1 CR 0.5 HD</v>
      </c>
    </row>
    <row r="200" spans="1:14" ht="12.75">
      <c r="A200" s="21" t="s">
        <v>1594</v>
      </c>
      <c r="B200">
        <f t="shared" si="7"/>
        <v>199</v>
      </c>
      <c r="C200" s="22" t="s">
        <v>1593</v>
      </c>
      <c r="D200" s="1" t="s">
        <v>1336</v>
      </c>
      <c r="E200" s="1" t="s">
        <v>1612</v>
      </c>
      <c r="F200" s="1" t="s">
        <v>1335</v>
      </c>
      <c r="G200" s="1" t="s">
        <v>1599</v>
      </c>
      <c r="H200" s="1" t="s">
        <v>61</v>
      </c>
      <c r="I200" s="1" t="s">
        <v>1598</v>
      </c>
      <c r="J200" s="1">
        <v>2</v>
      </c>
      <c r="K200" s="1" t="s">
        <v>1596</v>
      </c>
      <c r="L200" s="1">
        <v>4</v>
      </c>
      <c r="M200" s="23" t="s">
        <v>1597</v>
      </c>
      <c r="N200" t="str">
        <f t="shared" si="6"/>
        <v>case 199:sRetTemplate = "ds_elvenrope001";  break;  //  Cactus: Elven Rope || FQ: Uncommon || 2 CR 4 HD</v>
      </c>
    </row>
    <row r="201" spans="1:14" ht="12.75">
      <c r="A201" s="21" t="s">
        <v>1594</v>
      </c>
      <c r="B201">
        <f t="shared" si="7"/>
        <v>200</v>
      </c>
      <c r="C201" s="22" t="s">
        <v>1593</v>
      </c>
      <c r="D201" s="1" t="s">
        <v>1336</v>
      </c>
      <c r="E201" s="1" t="s">
        <v>1612</v>
      </c>
      <c r="F201" s="1" t="s">
        <v>1335</v>
      </c>
      <c r="G201" s="1" t="s">
        <v>1599</v>
      </c>
      <c r="H201" s="1" t="s">
        <v>61</v>
      </c>
      <c r="I201" s="1" t="s">
        <v>1598</v>
      </c>
      <c r="J201" s="1">
        <v>2</v>
      </c>
      <c r="K201" s="1" t="s">
        <v>1596</v>
      </c>
      <c r="L201" s="1">
        <v>4</v>
      </c>
      <c r="M201" s="23" t="s">
        <v>1597</v>
      </c>
      <c r="N201" t="str">
        <f t="shared" si="6"/>
        <v>case 200:sRetTemplate = "ds_elvenrope001";  break;  //  Cactus: Elven Rope || FQ: Uncommon || 2 CR 4 HD</v>
      </c>
    </row>
    <row r="202" spans="1:14" ht="12.75">
      <c r="A202" s="21" t="s">
        <v>1594</v>
      </c>
      <c r="B202">
        <f t="shared" si="7"/>
        <v>201</v>
      </c>
      <c r="C202" s="22" t="s">
        <v>1593</v>
      </c>
      <c r="D202" s="1" t="s">
        <v>1336</v>
      </c>
      <c r="E202" s="1" t="s">
        <v>1612</v>
      </c>
      <c r="F202" s="1" t="s">
        <v>1335</v>
      </c>
      <c r="G202" s="1" t="s">
        <v>1599</v>
      </c>
      <c r="H202" s="1" t="s">
        <v>61</v>
      </c>
      <c r="I202" s="1" t="s">
        <v>1598</v>
      </c>
      <c r="J202" s="1">
        <v>2</v>
      </c>
      <c r="K202" s="1" t="s">
        <v>1596</v>
      </c>
      <c r="L202" s="1">
        <v>4</v>
      </c>
      <c r="M202" s="23" t="s">
        <v>1597</v>
      </c>
      <c r="N202" t="str">
        <f t="shared" si="6"/>
        <v>case 201:sRetTemplate = "ds_elvenrope001";  break;  //  Cactus: Elven Rope || FQ: Uncommon || 2 CR 4 HD</v>
      </c>
    </row>
    <row r="203" spans="1:14" ht="12.75">
      <c r="A203" s="21" t="s">
        <v>1594</v>
      </c>
      <c r="B203">
        <f t="shared" si="7"/>
        <v>202</v>
      </c>
      <c r="C203" s="22" t="s">
        <v>1593</v>
      </c>
      <c r="D203" s="1" t="s">
        <v>1336</v>
      </c>
      <c r="E203" s="1" t="s">
        <v>1612</v>
      </c>
      <c r="F203" s="1" t="s">
        <v>1335</v>
      </c>
      <c r="G203" s="1" t="s">
        <v>1599</v>
      </c>
      <c r="H203" s="1" t="s">
        <v>61</v>
      </c>
      <c r="I203" s="1" t="s">
        <v>1598</v>
      </c>
      <c r="J203" s="1">
        <v>2</v>
      </c>
      <c r="K203" s="1" t="s">
        <v>1596</v>
      </c>
      <c r="L203" s="1">
        <v>4</v>
      </c>
      <c r="M203" s="23" t="s">
        <v>1597</v>
      </c>
      <c r="N203" t="str">
        <f t="shared" si="6"/>
        <v>case 202:sRetTemplate = "ds_elvenrope001";  break;  //  Cactus: Elven Rope || FQ: Uncommon || 2 CR 4 HD</v>
      </c>
    </row>
    <row r="204" spans="1:14" ht="12.75">
      <c r="A204" s="21" t="s">
        <v>1594</v>
      </c>
      <c r="B204">
        <f t="shared" si="7"/>
        <v>203</v>
      </c>
      <c r="C204" s="22" t="s">
        <v>1593</v>
      </c>
      <c r="D204" s="1" t="s">
        <v>1340</v>
      </c>
      <c r="E204" s="1" t="s">
        <v>1612</v>
      </c>
      <c r="F204" s="1" t="s">
        <v>1339</v>
      </c>
      <c r="G204" s="1" t="s">
        <v>1599</v>
      </c>
      <c r="H204" s="1" t="s">
        <v>61</v>
      </c>
      <c r="I204" s="1" t="s">
        <v>1598</v>
      </c>
      <c r="J204" s="1">
        <v>1</v>
      </c>
      <c r="K204" s="1" t="s">
        <v>1596</v>
      </c>
      <c r="L204" s="1">
        <v>2</v>
      </c>
      <c r="M204" s="23" t="s">
        <v>1597</v>
      </c>
      <c r="N204" t="str">
        <f t="shared" si="6"/>
        <v>case 203:sRetTemplate = "ds_rock_cactus01";  break;  //  Cactus: Rock || FQ: Uncommon || 1 CR 2 HD</v>
      </c>
    </row>
    <row r="205" spans="1:14" ht="12.75">
      <c r="A205" s="21" t="s">
        <v>1594</v>
      </c>
      <c r="B205">
        <f t="shared" si="7"/>
        <v>204</v>
      </c>
      <c r="C205" s="22" t="s">
        <v>1593</v>
      </c>
      <c r="D205" s="1" t="s">
        <v>1340</v>
      </c>
      <c r="E205" s="1" t="s">
        <v>1612</v>
      </c>
      <c r="F205" s="1" t="s">
        <v>1339</v>
      </c>
      <c r="G205" s="1" t="s">
        <v>1599</v>
      </c>
      <c r="H205" s="1" t="s">
        <v>61</v>
      </c>
      <c r="I205" s="1" t="s">
        <v>1598</v>
      </c>
      <c r="J205" s="1">
        <v>1</v>
      </c>
      <c r="K205" s="1" t="s">
        <v>1596</v>
      </c>
      <c r="L205" s="1">
        <v>2</v>
      </c>
      <c r="M205" s="23" t="s">
        <v>1597</v>
      </c>
      <c r="N205" t="str">
        <f t="shared" si="6"/>
        <v>case 204:sRetTemplate = "ds_rock_cactus01";  break;  //  Cactus: Rock || FQ: Uncommon || 1 CR 2 HD</v>
      </c>
    </row>
    <row r="206" spans="1:14" ht="12.75">
      <c r="A206" s="21" t="s">
        <v>1594</v>
      </c>
      <c r="B206">
        <f t="shared" si="7"/>
        <v>205</v>
      </c>
      <c r="C206" s="22" t="s">
        <v>1593</v>
      </c>
      <c r="D206" s="1" t="s">
        <v>1340</v>
      </c>
      <c r="E206" s="1" t="s">
        <v>1612</v>
      </c>
      <c r="F206" s="1" t="s">
        <v>1339</v>
      </c>
      <c r="G206" s="1" t="s">
        <v>1599</v>
      </c>
      <c r="H206" s="1" t="s">
        <v>61</v>
      </c>
      <c r="I206" s="1" t="s">
        <v>1598</v>
      </c>
      <c r="J206" s="1">
        <v>1</v>
      </c>
      <c r="K206" s="1" t="s">
        <v>1596</v>
      </c>
      <c r="L206" s="1">
        <v>2</v>
      </c>
      <c r="M206" s="23" t="s">
        <v>1597</v>
      </c>
      <c r="N206" t="str">
        <f t="shared" si="6"/>
        <v>case 205:sRetTemplate = "ds_rock_cactus01";  break;  //  Cactus: Rock || FQ: Uncommon || 1 CR 2 HD</v>
      </c>
    </row>
    <row r="207" spans="1:14" ht="12.75">
      <c r="A207" s="21" t="s">
        <v>1594</v>
      </c>
      <c r="B207">
        <f t="shared" si="7"/>
        <v>206</v>
      </c>
      <c r="C207" s="22" t="s">
        <v>1593</v>
      </c>
      <c r="D207" s="1" t="s">
        <v>1340</v>
      </c>
      <c r="E207" s="1" t="s">
        <v>1612</v>
      </c>
      <c r="F207" s="1" t="s">
        <v>1339</v>
      </c>
      <c r="G207" s="1" t="s">
        <v>1599</v>
      </c>
      <c r="H207" s="1" t="s">
        <v>61</v>
      </c>
      <c r="I207" s="1" t="s">
        <v>1598</v>
      </c>
      <c r="J207" s="1">
        <v>1</v>
      </c>
      <c r="K207" s="1" t="s">
        <v>1596</v>
      </c>
      <c r="L207" s="1">
        <v>2</v>
      </c>
      <c r="M207" s="23" t="s">
        <v>1597</v>
      </c>
      <c r="N207" t="str">
        <f t="shared" si="6"/>
        <v>case 206:sRetTemplate = "ds_rock_cactus01";  break;  //  Cactus: Rock || FQ: Uncommon || 1 CR 2 HD</v>
      </c>
    </row>
    <row r="208" spans="1:14" ht="12.75">
      <c r="A208" s="21" t="s">
        <v>1594</v>
      </c>
      <c r="B208">
        <f t="shared" si="7"/>
        <v>207</v>
      </c>
      <c r="C208" s="22" t="s">
        <v>1593</v>
      </c>
      <c r="D208" s="1" t="s">
        <v>1500</v>
      </c>
      <c r="E208" s="1" t="s">
        <v>1612</v>
      </c>
      <c r="F208" s="1" t="s">
        <v>1499</v>
      </c>
      <c r="G208" s="1" t="s">
        <v>1599</v>
      </c>
      <c r="H208" s="1" t="s">
        <v>61</v>
      </c>
      <c r="I208" s="1" t="s">
        <v>1598</v>
      </c>
      <c r="J208" s="1">
        <v>0.5</v>
      </c>
      <c r="K208" s="1" t="s">
        <v>1596</v>
      </c>
      <c r="L208" s="1">
        <v>1</v>
      </c>
      <c r="M208" s="23" t="s">
        <v>1597</v>
      </c>
      <c r="N208" t="str">
        <f t="shared" si="6"/>
        <v>case 207:sRetTemplate = "ds_conashelae001";  break;  //  Conashellae || FQ: Uncommon || 0.5 CR 1 HD</v>
      </c>
    </row>
    <row r="209" spans="1:14" ht="12.75">
      <c r="A209" s="21" t="s">
        <v>1594</v>
      </c>
      <c r="B209">
        <f t="shared" si="7"/>
        <v>208</v>
      </c>
      <c r="C209" s="22" t="s">
        <v>1593</v>
      </c>
      <c r="D209" s="1" t="s">
        <v>1500</v>
      </c>
      <c r="E209" s="1" t="s">
        <v>1612</v>
      </c>
      <c r="F209" s="1" t="s">
        <v>1499</v>
      </c>
      <c r="G209" s="1" t="s">
        <v>1599</v>
      </c>
      <c r="H209" s="1" t="s">
        <v>61</v>
      </c>
      <c r="I209" s="1" t="s">
        <v>1598</v>
      </c>
      <c r="J209" s="1">
        <v>0.5</v>
      </c>
      <c r="K209" s="1" t="s">
        <v>1596</v>
      </c>
      <c r="L209" s="1">
        <v>1</v>
      </c>
      <c r="M209" s="23" t="s">
        <v>1597</v>
      </c>
      <c r="N209" t="str">
        <f t="shared" si="6"/>
        <v>case 208:sRetTemplate = "ds_conashelae001";  break;  //  Conashellae || FQ: Uncommon || 0.5 CR 1 HD</v>
      </c>
    </row>
    <row r="210" spans="1:14" ht="12.75">
      <c r="A210" s="21" t="s">
        <v>1594</v>
      </c>
      <c r="B210">
        <f t="shared" si="7"/>
        <v>209</v>
      </c>
      <c r="C210" s="22" t="s">
        <v>1593</v>
      </c>
      <c r="D210" s="1" t="s">
        <v>1500</v>
      </c>
      <c r="E210" s="1" t="s">
        <v>1612</v>
      </c>
      <c r="F210" s="1" t="s">
        <v>1499</v>
      </c>
      <c r="G210" s="1" t="s">
        <v>1599</v>
      </c>
      <c r="H210" s="1" t="s">
        <v>61</v>
      </c>
      <c r="I210" s="1" t="s">
        <v>1598</v>
      </c>
      <c r="J210" s="1">
        <v>0.5</v>
      </c>
      <c r="K210" s="1" t="s">
        <v>1596</v>
      </c>
      <c r="L210" s="1">
        <v>1</v>
      </c>
      <c r="M210" s="23" t="s">
        <v>1597</v>
      </c>
      <c r="N210" t="str">
        <f t="shared" si="6"/>
        <v>case 209:sRetTemplate = "ds_conashelae001";  break;  //  Conashellae || FQ: Uncommon || 0.5 CR 1 HD</v>
      </c>
    </row>
    <row r="211" spans="1:14" ht="12.75">
      <c r="A211" s="21" t="s">
        <v>1594</v>
      </c>
      <c r="B211">
        <f t="shared" si="7"/>
        <v>210</v>
      </c>
      <c r="C211" s="22" t="s">
        <v>1593</v>
      </c>
      <c r="D211" s="1" t="s">
        <v>1500</v>
      </c>
      <c r="E211" s="1" t="s">
        <v>1612</v>
      </c>
      <c r="F211" s="1" t="s">
        <v>1499</v>
      </c>
      <c r="G211" s="1" t="s">
        <v>1599</v>
      </c>
      <c r="H211" s="1" t="s">
        <v>61</v>
      </c>
      <c r="I211" s="1" t="s">
        <v>1598</v>
      </c>
      <c r="J211" s="1">
        <v>0.5</v>
      </c>
      <c r="K211" s="1" t="s">
        <v>1596</v>
      </c>
      <c r="L211" s="1">
        <v>1</v>
      </c>
      <c r="M211" s="23" t="s">
        <v>1597</v>
      </c>
      <c r="N211" t="str">
        <f t="shared" si="6"/>
        <v>case 210:sRetTemplate = "ds_conashelae001";  break;  //  Conashellae || FQ: Uncommon || 0.5 CR 1 HD</v>
      </c>
    </row>
    <row r="212" spans="1:14" ht="12.75">
      <c r="A212" s="21" t="s">
        <v>1594</v>
      </c>
      <c r="B212">
        <f t="shared" si="7"/>
        <v>211</v>
      </c>
      <c r="C212" s="22" t="s">
        <v>1593</v>
      </c>
      <c r="D212" s="1" t="s">
        <v>1132</v>
      </c>
      <c r="E212" s="1" t="s">
        <v>1612</v>
      </c>
      <c r="F212" s="1" t="s">
        <v>1131</v>
      </c>
      <c r="G212" s="1" t="s">
        <v>1599</v>
      </c>
      <c r="H212" s="1" t="s">
        <v>61</v>
      </c>
      <c r="I212" s="1" t="s">
        <v>1598</v>
      </c>
      <c r="J212" s="1">
        <v>5</v>
      </c>
      <c r="K212" s="1" t="s">
        <v>1596</v>
      </c>
      <c r="L212" s="1">
        <v>4</v>
      </c>
      <c r="M212" s="23" t="s">
        <v>1597</v>
      </c>
      <c r="N212" t="str">
        <f t="shared" si="6"/>
        <v>case 211:sRetTemplate = "ar_daggoran_001";  break;  //  Daggoran || FQ: Uncommon || 5 CR 4 HD</v>
      </c>
    </row>
    <row r="213" spans="1:14" ht="12.75">
      <c r="A213" s="21" t="s">
        <v>1594</v>
      </c>
      <c r="B213">
        <f t="shared" si="7"/>
        <v>212</v>
      </c>
      <c r="C213" s="22" t="s">
        <v>1593</v>
      </c>
      <c r="D213" s="1" t="s">
        <v>1132</v>
      </c>
      <c r="E213" s="1" t="s">
        <v>1612</v>
      </c>
      <c r="F213" s="1" t="s">
        <v>1131</v>
      </c>
      <c r="G213" s="1" t="s">
        <v>1599</v>
      </c>
      <c r="H213" s="1" t="s">
        <v>61</v>
      </c>
      <c r="I213" s="1" t="s">
        <v>1598</v>
      </c>
      <c r="J213" s="1">
        <v>5</v>
      </c>
      <c r="K213" s="1" t="s">
        <v>1596</v>
      </c>
      <c r="L213" s="1">
        <v>4</v>
      </c>
      <c r="M213" s="23" t="s">
        <v>1597</v>
      </c>
      <c r="N213" t="str">
        <f t="shared" si="6"/>
        <v>case 212:sRetTemplate = "ar_daggoran_001";  break;  //  Daggoran || FQ: Uncommon || 5 CR 4 HD</v>
      </c>
    </row>
    <row r="214" spans="1:14" ht="12.75">
      <c r="A214" s="21" t="s">
        <v>1594</v>
      </c>
      <c r="B214">
        <f t="shared" si="7"/>
        <v>213</v>
      </c>
      <c r="C214" s="22" t="s">
        <v>1593</v>
      </c>
      <c r="D214" s="1" t="s">
        <v>1132</v>
      </c>
      <c r="E214" s="1" t="s">
        <v>1612</v>
      </c>
      <c r="F214" s="1" t="s">
        <v>1131</v>
      </c>
      <c r="G214" s="1" t="s">
        <v>1599</v>
      </c>
      <c r="H214" s="1" t="s">
        <v>61</v>
      </c>
      <c r="I214" s="1" t="s">
        <v>1598</v>
      </c>
      <c r="J214" s="1">
        <v>5</v>
      </c>
      <c r="K214" s="1" t="s">
        <v>1596</v>
      </c>
      <c r="L214" s="1">
        <v>4</v>
      </c>
      <c r="M214" s="23" t="s">
        <v>1597</v>
      </c>
      <c r="N214" t="str">
        <f t="shared" si="6"/>
        <v>case 213:sRetTemplate = "ar_daggoran_001";  break;  //  Daggoran || FQ: Uncommon || 5 CR 4 HD</v>
      </c>
    </row>
    <row r="215" spans="1:14" ht="12.75">
      <c r="A215" s="21" t="s">
        <v>1594</v>
      </c>
      <c r="B215">
        <f t="shared" si="7"/>
        <v>214</v>
      </c>
      <c r="C215" s="22" t="s">
        <v>1593</v>
      </c>
      <c r="D215" s="1" t="s">
        <v>1132</v>
      </c>
      <c r="E215" s="1" t="s">
        <v>1612</v>
      </c>
      <c r="F215" s="1" t="s">
        <v>1131</v>
      </c>
      <c r="G215" s="1" t="s">
        <v>1599</v>
      </c>
      <c r="H215" s="1" t="s">
        <v>61</v>
      </c>
      <c r="I215" s="1" t="s">
        <v>1598</v>
      </c>
      <c r="J215" s="1">
        <v>5</v>
      </c>
      <c r="K215" s="1" t="s">
        <v>1596</v>
      </c>
      <c r="L215" s="1">
        <v>4</v>
      </c>
      <c r="M215" s="23" t="s">
        <v>1597</v>
      </c>
      <c r="N215" t="str">
        <f t="shared" si="6"/>
        <v>case 214:sRetTemplate = "ar_daggoran_001";  break;  //  Daggoran || FQ: Uncommon || 5 CR 4 HD</v>
      </c>
    </row>
    <row r="216" spans="1:14" ht="12.75">
      <c r="A216" s="21" t="s">
        <v>1594</v>
      </c>
      <c r="B216">
        <f t="shared" si="7"/>
        <v>215</v>
      </c>
      <c r="C216" s="22" t="s">
        <v>1593</v>
      </c>
      <c r="D216" s="1" t="s">
        <v>360</v>
      </c>
      <c r="E216" s="1" t="s">
        <v>1612</v>
      </c>
      <c r="F216" s="1" t="s">
        <v>359</v>
      </c>
      <c r="G216" s="1" t="s">
        <v>1599</v>
      </c>
      <c r="H216" s="1" t="s">
        <v>61</v>
      </c>
      <c r="I216" s="1" t="s">
        <v>1598</v>
      </c>
      <c r="J216" s="1">
        <v>4</v>
      </c>
      <c r="K216" s="1" t="s">
        <v>1596</v>
      </c>
      <c r="L216" s="1">
        <v>4</v>
      </c>
      <c r="M216" s="23" t="s">
        <v>1597</v>
      </c>
      <c r="N216" t="str">
        <f t="shared" si="6"/>
        <v>case 215:sRetTemplate = "dustdigger01";  break;  //  Dust Digger || FQ: Uncommon || 4 CR 4 HD</v>
      </c>
    </row>
    <row r="217" spans="1:14" ht="12.75">
      <c r="A217" s="21" t="s">
        <v>1594</v>
      </c>
      <c r="B217">
        <f t="shared" si="7"/>
        <v>216</v>
      </c>
      <c r="C217" s="22" t="s">
        <v>1593</v>
      </c>
      <c r="D217" s="1" t="s">
        <v>360</v>
      </c>
      <c r="E217" s="1" t="s">
        <v>1612</v>
      </c>
      <c r="F217" s="1" t="s">
        <v>359</v>
      </c>
      <c r="G217" s="1" t="s">
        <v>1599</v>
      </c>
      <c r="H217" s="1" t="s">
        <v>61</v>
      </c>
      <c r="I217" s="1" t="s">
        <v>1598</v>
      </c>
      <c r="J217" s="1">
        <v>4</v>
      </c>
      <c r="K217" s="1" t="s">
        <v>1596</v>
      </c>
      <c r="L217" s="1">
        <v>4</v>
      </c>
      <c r="M217" s="23" t="s">
        <v>1597</v>
      </c>
      <c r="N217" t="str">
        <f t="shared" si="6"/>
        <v>case 216:sRetTemplate = "dustdigger01";  break;  //  Dust Digger || FQ: Uncommon || 4 CR 4 HD</v>
      </c>
    </row>
    <row r="218" spans="1:14" ht="12.75">
      <c r="A218" s="21" t="s">
        <v>1594</v>
      </c>
      <c r="B218">
        <f t="shared" si="7"/>
        <v>217</v>
      </c>
      <c r="C218" s="22" t="s">
        <v>1593</v>
      </c>
      <c r="D218" s="1" t="s">
        <v>360</v>
      </c>
      <c r="E218" s="1" t="s">
        <v>1612</v>
      </c>
      <c r="F218" s="1" t="s">
        <v>359</v>
      </c>
      <c r="G218" s="1" t="s">
        <v>1599</v>
      </c>
      <c r="H218" s="1" t="s">
        <v>61</v>
      </c>
      <c r="I218" s="1" t="s">
        <v>1598</v>
      </c>
      <c r="J218" s="1">
        <v>4</v>
      </c>
      <c r="K218" s="1" t="s">
        <v>1596</v>
      </c>
      <c r="L218" s="1">
        <v>4</v>
      </c>
      <c r="M218" s="23" t="s">
        <v>1597</v>
      </c>
      <c r="N218" t="str">
        <f t="shared" si="6"/>
        <v>case 217:sRetTemplate = "dustdigger01";  break;  //  Dust Digger || FQ: Uncommon || 4 CR 4 HD</v>
      </c>
    </row>
    <row r="219" spans="1:14" ht="12.75">
      <c r="A219" s="21" t="s">
        <v>1594</v>
      </c>
      <c r="B219">
        <f t="shared" si="7"/>
        <v>218</v>
      </c>
      <c r="C219" s="22" t="s">
        <v>1593</v>
      </c>
      <c r="D219" s="1" t="s">
        <v>360</v>
      </c>
      <c r="E219" s="1" t="s">
        <v>1612</v>
      </c>
      <c r="F219" s="1" t="s">
        <v>359</v>
      </c>
      <c r="G219" s="1" t="s">
        <v>1599</v>
      </c>
      <c r="H219" s="1" t="s">
        <v>61</v>
      </c>
      <c r="I219" s="1" t="s">
        <v>1598</v>
      </c>
      <c r="J219" s="1">
        <v>4</v>
      </c>
      <c r="K219" s="1" t="s">
        <v>1596</v>
      </c>
      <c r="L219" s="1">
        <v>4</v>
      </c>
      <c r="M219" s="23" t="s">
        <v>1597</v>
      </c>
      <c r="N219" t="str">
        <f t="shared" si="6"/>
        <v>case 218:sRetTemplate = "dustdigger01";  break;  //  Dust Digger || FQ: Uncommon || 4 CR 4 HD</v>
      </c>
    </row>
    <row r="220" spans="1:14" ht="12.75">
      <c r="A220" s="21" t="s">
        <v>1594</v>
      </c>
      <c r="B220">
        <f t="shared" si="7"/>
        <v>219</v>
      </c>
      <c r="C220" s="22" t="s">
        <v>1593</v>
      </c>
      <c r="D220" s="1" t="s">
        <v>1488</v>
      </c>
      <c r="E220" s="1" t="s">
        <v>1612</v>
      </c>
      <c r="F220" s="1" t="s">
        <v>1487</v>
      </c>
      <c r="G220" s="1" t="s">
        <v>1599</v>
      </c>
      <c r="H220" s="1" t="s">
        <v>61</v>
      </c>
      <c r="I220" s="1" t="s">
        <v>1598</v>
      </c>
      <c r="J220" s="1">
        <v>4</v>
      </c>
      <c r="K220" s="1" t="s">
        <v>1596</v>
      </c>
      <c r="L220" s="1">
        <v>5</v>
      </c>
      <c r="M220" s="23" t="s">
        <v>1597</v>
      </c>
      <c r="N220" t="str">
        <f t="shared" si="6"/>
        <v>case 219:sRetTemplate = "ds_dustglider001";  break;  //  Dust Glider || FQ: Uncommon || 4 CR 5 HD</v>
      </c>
    </row>
    <row r="221" spans="1:14" ht="12.75">
      <c r="A221" s="21" t="s">
        <v>1594</v>
      </c>
      <c r="B221">
        <f t="shared" si="7"/>
        <v>220</v>
      </c>
      <c r="C221" s="22" t="s">
        <v>1593</v>
      </c>
      <c r="D221" s="1" t="s">
        <v>1488</v>
      </c>
      <c r="E221" s="1" t="s">
        <v>1612</v>
      </c>
      <c r="F221" s="1" t="s">
        <v>1487</v>
      </c>
      <c r="G221" s="1" t="s">
        <v>1599</v>
      </c>
      <c r="H221" s="1" t="s">
        <v>61</v>
      </c>
      <c r="I221" s="1" t="s">
        <v>1598</v>
      </c>
      <c r="J221" s="1">
        <v>4</v>
      </c>
      <c r="K221" s="1" t="s">
        <v>1596</v>
      </c>
      <c r="L221" s="1">
        <v>5</v>
      </c>
      <c r="M221" s="23" t="s">
        <v>1597</v>
      </c>
      <c r="N221" t="str">
        <f t="shared" si="6"/>
        <v>case 220:sRetTemplate = "ds_dustglider001";  break;  //  Dust Glider || FQ: Uncommon || 4 CR 5 HD</v>
      </c>
    </row>
    <row r="222" spans="1:14" ht="12.75">
      <c r="A222" s="21" t="s">
        <v>1594</v>
      </c>
      <c r="B222">
        <f t="shared" si="7"/>
        <v>221</v>
      </c>
      <c r="C222" s="22" t="s">
        <v>1593</v>
      </c>
      <c r="D222" s="1" t="s">
        <v>1488</v>
      </c>
      <c r="E222" s="1" t="s">
        <v>1612</v>
      </c>
      <c r="F222" s="1" t="s">
        <v>1487</v>
      </c>
      <c r="G222" s="1" t="s">
        <v>1599</v>
      </c>
      <c r="H222" s="1" t="s">
        <v>61</v>
      </c>
      <c r="I222" s="1" t="s">
        <v>1598</v>
      </c>
      <c r="J222" s="1">
        <v>4</v>
      </c>
      <c r="K222" s="1" t="s">
        <v>1596</v>
      </c>
      <c r="L222" s="1">
        <v>5</v>
      </c>
      <c r="M222" s="23" t="s">
        <v>1597</v>
      </c>
      <c r="N222" t="str">
        <f t="shared" si="6"/>
        <v>case 221:sRetTemplate = "ds_dustglider001";  break;  //  Dust Glider || FQ: Uncommon || 4 CR 5 HD</v>
      </c>
    </row>
    <row r="223" spans="1:14" ht="12.75">
      <c r="A223" s="21" t="s">
        <v>1594</v>
      </c>
      <c r="B223">
        <f t="shared" si="7"/>
        <v>222</v>
      </c>
      <c r="C223" s="22" t="s">
        <v>1593</v>
      </c>
      <c r="D223" s="1" t="s">
        <v>1488</v>
      </c>
      <c r="E223" s="1" t="s">
        <v>1612</v>
      </c>
      <c r="F223" s="1" t="s">
        <v>1487</v>
      </c>
      <c r="G223" s="1" t="s">
        <v>1599</v>
      </c>
      <c r="H223" s="1" t="s">
        <v>61</v>
      </c>
      <c r="I223" s="1" t="s">
        <v>1598</v>
      </c>
      <c r="J223" s="1">
        <v>4</v>
      </c>
      <c r="K223" s="1" t="s">
        <v>1596</v>
      </c>
      <c r="L223" s="1">
        <v>5</v>
      </c>
      <c r="M223" s="23" t="s">
        <v>1597</v>
      </c>
      <c r="N223" t="str">
        <f t="shared" si="6"/>
        <v>case 222:sRetTemplate = "ds_dustglider001";  break;  //  Dust Glider || FQ: Uncommon || 4 CR 5 HD</v>
      </c>
    </row>
    <row r="224" spans="1:14" ht="12.75">
      <c r="A224" s="21" t="s">
        <v>1594</v>
      </c>
      <c r="B224">
        <f t="shared" si="7"/>
        <v>223</v>
      </c>
      <c r="C224" s="22" t="s">
        <v>1593</v>
      </c>
      <c r="D224" s="1" t="s">
        <v>1418</v>
      </c>
      <c r="E224" s="1" t="s">
        <v>1612</v>
      </c>
      <c r="F224" s="1" t="s">
        <v>1417</v>
      </c>
      <c r="G224" s="1" t="s">
        <v>1599</v>
      </c>
      <c r="H224" s="1" t="s">
        <v>61</v>
      </c>
      <c r="I224" s="1" t="s">
        <v>1598</v>
      </c>
      <c r="J224" s="1">
        <v>2</v>
      </c>
      <c r="K224" s="1" t="s">
        <v>1596</v>
      </c>
      <c r="L224" s="1">
        <v>2</v>
      </c>
      <c r="M224" s="23" t="s">
        <v>1597</v>
      </c>
      <c r="N224" t="str">
        <f t="shared" si="6"/>
        <v>case 223:sRetTemplate = "ds_jhakar001";  break;  //  Jhakar || FQ: Uncommon || 2 CR 2 HD</v>
      </c>
    </row>
    <row r="225" spans="1:14" ht="12.75">
      <c r="A225" s="21" t="s">
        <v>1594</v>
      </c>
      <c r="B225">
        <f t="shared" si="7"/>
        <v>224</v>
      </c>
      <c r="C225" s="22" t="s">
        <v>1593</v>
      </c>
      <c r="D225" s="1" t="s">
        <v>1418</v>
      </c>
      <c r="E225" s="1" t="s">
        <v>1612</v>
      </c>
      <c r="F225" s="1" t="s">
        <v>1417</v>
      </c>
      <c r="G225" s="1" t="s">
        <v>1599</v>
      </c>
      <c r="H225" s="1" t="s">
        <v>61</v>
      </c>
      <c r="I225" s="1" t="s">
        <v>1598</v>
      </c>
      <c r="J225" s="1">
        <v>2</v>
      </c>
      <c r="K225" s="1" t="s">
        <v>1596</v>
      </c>
      <c r="L225" s="1">
        <v>2</v>
      </c>
      <c r="M225" s="23" t="s">
        <v>1597</v>
      </c>
      <c r="N225" t="str">
        <f t="shared" si="6"/>
        <v>case 224:sRetTemplate = "ds_jhakar001";  break;  //  Jhakar || FQ: Uncommon || 2 CR 2 HD</v>
      </c>
    </row>
    <row r="226" spans="1:14" ht="12.75">
      <c r="A226" s="21" t="s">
        <v>1594</v>
      </c>
      <c r="B226">
        <f t="shared" si="7"/>
        <v>225</v>
      </c>
      <c r="C226" s="22" t="s">
        <v>1593</v>
      </c>
      <c r="D226" s="1" t="s">
        <v>1418</v>
      </c>
      <c r="E226" s="1" t="s">
        <v>1612</v>
      </c>
      <c r="F226" s="1" t="s">
        <v>1417</v>
      </c>
      <c r="G226" s="1" t="s">
        <v>1599</v>
      </c>
      <c r="H226" s="1" t="s">
        <v>61</v>
      </c>
      <c r="I226" s="1" t="s">
        <v>1598</v>
      </c>
      <c r="J226" s="1">
        <v>2</v>
      </c>
      <c r="K226" s="1" t="s">
        <v>1596</v>
      </c>
      <c r="L226" s="1">
        <v>2</v>
      </c>
      <c r="M226" s="23" t="s">
        <v>1597</v>
      </c>
      <c r="N226" t="str">
        <f t="shared" si="6"/>
        <v>case 225:sRetTemplate = "ds_jhakar001";  break;  //  Jhakar || FQ: Uncommon || 2 CR 2 HD</v>
      </c>
    </row>
    <row r="227" spans="1:14" ht="12.75">
      <c r="A227" s="21" t="s">
        <v>1594</v>
      </c>
      <c r="B227">
        <f t="shared" si="7"/>
        <v>226</v>
      </c>
      <c r="C227" s="22" t="s">
        <v>1593</v>
      </c>
      <c r="D227" s="1" t="s">
        <v>1418</v>
      </c>
      <c r="E227" s="1" t="s">
        <v>1612</v>
      </c>
      <c r="F227" s="1" t="s">
        <v>1417</v>
      </c>
      <c r="G227" s="1" t="s">
        <v>1599</v>
      </c>
      <c r="H227" s="1" t="s">
        <v>61</v>
      </c>
      <c r="I227" s="1" t="s">
        <v>1598</v>
      </c>
      <c r="J227" s="1">
        <v>2</v>
      </c>
      <c r="K227" s="1" t="s">
        <v>1596</v>
      </c>
      <c r="L227" s="1">
        <v>2</v>
      </c>
      <c r="M227" s="23" t="s">
        <v>1597</v>
      </c>
      <c r="N227" t="str">
        <f t="shared" si="6"/>
        <v>case 226:sRetTemplate = "ds_jhakar001";  break;  //  Jhakar || FQ: Uncommon || 2 CR 2 HD</v>
      </c>
    </row>
    <row r="228" spans="1:14" ht="12.75">
      <c r="A228" s="21" t="s">
        <v>1594</v>
      </c>
      <c r="B228">
        <f t="shared" si="7"/>
        <v>227</v>
      </c>
      <c r="C228" s="22" t="s">
        <v>1593</v>
      </c>
      <c r="D228" s="1" t="s">
        <v>397</v>
      </c>
      <c r="E228" s="1" t="s">
        <v>1612</v>
      </c>
      <c r="F228" s="1" t="s">
        <v>396</v>
      </c>
      <c r="G228" s="1" t="s">
        <v>1599</v>
      </c>
      <c r="H228" s="1" t="s">
        <v>61</v>
      </c>
      <c r="I228" s="1" t="s">
        <v>1598</v>
      </c>
      <c r="J228" s="1">
        <v>1</v>
      </c>
      <c r="K228" s="1" t="s">
        <v>1596</v>
      </c>
      <c r="L228" s="1">
        <v>1</v>
      </c>
      <c r="M228" s="23" t="s">
        <v>1597</v>
      </c>
      <c r="N228" t="str">
        <f t="shared" si="6"/>
        <v>case 227:sRetTemplate = "ds_kestrekel001";  break;  //  Kes'trekel || FQ: Uncommon || 1 CR 1 HD</v>
      </c>
    </row>
    <row r="229" spans="1:14" ht="12.75">
      <c r="A229" s="21" t="s">
        <v>1594</v>
      </c>
      <c r="B229">
        <f t="shared" si="7"/>
        <v>228</v>
      </c>
      <c r="C229" s="22" t="s">
        <v>1593</v>
      </c>
      <c r="D229" s="1" t="s">
        <v>397</v>
      </c>
      <c r="E229" s="1" t="s">
        <v>1612</v>
      </c>
      <c r="F229" s="1" t="s">
        <v>396</v>
      </c>
      <c r="G229" s="1" t="s">
        <v>1599</v>
      </c>
      <c r="H229" s="1" t="s">
        <v>61</v>
      </c>
      <c r="I229" s="1" t="s">
        <v>1598</v>
      </c>
      <c r="J229" s="1">
        <v>1</v>
      </c>
      <c r="K229" s="1" t="s">
        <v>1596</v>
      </c>
      <c r="L229" s="1">
        <v>1</v>
      </c>
      <c r="M229" s="23" t="s">
        <v>1597</v>
      </c>
      <c r="N229" t="str">
        <f t="shared" si="6"/>
        <v>case 228:sRetTemplate = "ds_kestrekel001";  break;  //  Kes'trekel || FQ: Uncommon || 1 CR 1 HD</v>
      </c>
    </row>
    <row r="230" spans="1:14" ht="12.75">
      <c r="A230" s="21" t="s">
        <v>1594</v>
      </c>
      <c r="B230">
        <f t="shared" si="7"/>
        <v>229</v>
      </c>
      <c r="C230" s="22" t="s">
        <v>1593</v>
      </c>
      <c r="D230" s="1" t="s">
        <v>397</v>
      </c>
      <c r="E230" s="1" t="s">
        <v>1612</v>
      </c>
      <c r="F230" s="1" t="s">
        <v>396</v>
      </c>
      <c r="G230" s="1" t="s">
        <v>1599</v>
      </c>
      <c r="H230" s="1" t="s">
        <v>61</v>
      </c>
      <c r="I230" s="1" t="s">
        <v>1598</v>
      </c>
      <c r="J230" s="1">
        <v>1</v>
      </c>
      <c r="K230" s="1" t="s">
        <v>1596</v>
      </c>
      <c r="L230" s="1">
        <v>1</v>
      </c>
      <c r="M230" s="23" t="s">
        <v>1597</v>
      </c>
      <c r="N230" t="str">
        <f t="shared" si="6"/>
        <v>case 229:sRetTemplate = "ds_kestrekel001";  break;  //  Kes'trekel || FQ: Uncommon || 1 CR 1 HD</v>
      </c>
    </row>
    <row r="231" spans="1:14" ht="12.75">
      <c r="A231" s="21" t="s">
        <v>1594</v>
      </c>
      <c r="B231">
        <f t="shared" si="7"/>
        <v>230</v>
      </c>
      <c r="C231" s="22" t="s">
        <v>1593</v>
      </c>
      <c r="D231" s="1" t="s">
        <v>397</v>
      </c>
      <c r="E231" s="1" t="s">
        <v>1612</v>
      </c>
      <c r="F231" s="1" t="s">
        <v>396</v>
      </c>
      <c r="G231" s="1" t="s">
        <v>1599</v>
      </c>
      <c r="H231" s="1" t="s">
        <v>61</v>
      </c>
      <c r="I231" s="1" t="s">
        <v>1598</v>
      </c>
      <c r="J231" s="1">
        <v>1</v>
      </c>
      <c r="K231" s="1" t="s">
        <v>1596</v>
      </c>
      <c r="L231" s="1">
        <v>1</v>
      </c>
      <c r="M231" s="23" t="s">
        <v>1597</v>
      </c>
      <c r="N231" t="str">
        <f t="shared" si="6"/>
        <v>case 230:sRetTemplate = "ds_kestrekel001";  break;  //  Kes'trekel || FQ: Uncommon || 1 CR 1 HD</v>
      </c>
    </row>
    <row r="232" spans="1:14" ht="12.75">
      <c r="A232" s="21" t="s">
        <v>1594</v>
      </c>
      <c r="B232">
        <f t="shared" si="7"/>
        <v>231</v>
      </c>
      <c r="C232" s="22" t="s">
        <v>1593</v>
      </c>
      <c r="D232" s="1" t="s">
        <v>785</v>
      </c>
      <c r="E232" s="1" t="s">
        <v>1612</v>
      </c>
      <c r="F232" s="1" t="s">
        <v>784</v>
      </c>
      <c r="G232" s="1" t="s">
        <v>1599</v>
      </c>
      <c r="H232" s="1" t="s">
        <v>61</v>
      </c>
      <c r="I232" s="1" t="s">
        <v>1598</v>
      </c>
      <c r="J232" s="1">
        <v>4</v>
      </c>
      <c r="K232" s="1" t="s">
        <v>1596</v>
      </c>
      <c r="L232" s="1">
        <v>4</v>
      </c>
      <c r="M232" s="23" t="s">
        <v>1597</v>
      </c>
      <c r="N232" t="str">
        <f t="shared" si="6"/>
        <v>case 231:sRetTemplate = "ar_rocklizard001";  break;  //  Lizard, Rock-Horned || FQ: Uncommon || 4 CR 4 HD</v>
      </c>
    </row>
    <row r="233" spans="1:14" ht="12.75">
      <c r="A233" s="21" t="s">
        <v>1594</v>
      </c>
      <c r="B233">
        <f t="shared" si="7"/>
        <v>232</v>
      </c>
      <c r="C233" s="22" t="s">
        <v>1593</v>
      </c>
      <c r="D233" s="1" t="s">
        <v>785</v>
      </c>
      <c r="E233" s="1" t="s">
        <v>1612</v>
      </c>
      <c r="F233" s="1" t="s">
        <v>784</v>
      </c>
      <c r="G233" s="1" t="s">
        <v>1599</v>
      </c>
      <c r="H233" s="1" t="s">
        <v>61</v>
      </c>
      <c r="I233" s="1" t="s">
        <v>1598</v>
      </c>
      <c r="J233" s="1">
        <v>4</v>
      </c>
      <c r="K233" s="1" t="s">
        <v>1596</v>
      </c>
      <c r="L233" s="1">
        <v>4</v>
      </c>
      <c r="M233" s="23" t="s">
        <v>1597</v>
      </c>
      <c r="N233" t="str">
        <f t="shared" si="6"/>
        <v>case 232:sRetTemplate = "ar_rocklizard001";  break;  //  Lizard, Rock-Horned || FQ: Uncommon || 4 CR 4 HD</v>
      </c>
    </row>
    <row r="234" spans="1:14" ht="12.75">
      <c r="A234" s="21" t="s">
        <v>1594</v>
      </c>
      <c r="B234">
        <f t="shared" si="7"/>
        <v>233</v>
      </c>
      <c r="C234" s="22" t="s">
        <v>1593</v>
      </c>
      <c r="D234" s="1" t="s">
        <v>785</v>
      </c>
      <c r="E234" s="1" t="s">
        <v>1612</v>
      </c>
      <c r="F234" s="1" t="s">
        <v>784</v>
      </c>
      <c r="G234" s="1" t="s">
        <v>1599</v>
      </c>
      <c r="H234" s="1" t="s">
        <v>61</v>
      </c>
      <c r="I234" s="1" t="s">
        <v>1598</v>
      </c>
      <c r="J234" s="1">
        <v>4</v>
      </c>
      <c r="K234" s="1" t="s">
        <v>1596</v>
      </c>
      <c r="L234" s="1">
        <v>4</v>
      </c>
      <c r="M234" s="23" t="s">
        <v>1597</v>
      </c>
      <c r="N234" t="str">
        <f t="shared" si="6"/>
        <v>case 233:sRetTemplate = "ar_rocklizard001";  break;  //  Lizard, Rock-Horned || FQ: Uncommon || 4 CR 4 HD</v>
      </c>
    </row>
    <row r="235" spans="1:14" ht="12.75">
      <c r="A235" s="21" t="s">
        <v>1594</v>
      </c>
      <c r="B235">
        <f t="shared" si="7"/>
        <v>234</v>
      </c>
      <c r="C235" s="22" t="s">
        <v>1593</v>
      </c>
      <c r="D235" s="1" t="s">
        <v>785</v>
      </c>
      <c r="E235" s="1" t="s">
        <v>1612</v>
      </c>
      <c r="F235" s="1" t="s">
        <v>784</v>
      </c>
      <c r="G235" s="1" t="s">
        <v>1599</v>
      </c>
      <c r="H235" s="1" t="s">
        <v>61</v>
      </c>
      <c r="I235" s="1" t="s">
        <v>1598</v>
      </c>
      <c r="J235" s="1">
        <v>4</v>
      </c>
      <c r="K235" s="1" t="s">
        <v>1596</v>
      </c>
      <c r="L235" s="1">
        <v>4</v>
      </c>
      <c r="M235" s="23" t="s">
        <v>1597</v>
      </c>
      <c r="N235" t="str">
        <f t="shared" si="6"/>
        <v>case 234:sRetTemplate = "ar_rocklizard001";  break;  //  Lizard, Rock-Horned || FQ: Uncommon || 4 CR 4 HD</v>
      </c>
    </row>
    <row r="236" spans="1:14" ht="12.75">
      <c r="A236" s="21" t="s">
        <v>1594</v>
      </c>
      <c r="B236">
        <f t="shared" si="7"/>
        <v>235</v>
      </c>
      <c r="C236" s="22" t="s">
        <v>1593</v>
      </c>
      <c r="D236" s="1" t="s">
        <v>1498</v>
      </c>
      <c r="E236" s="1" t="s">
        <v>1612</v>
      </c>
      <c r="F236" s="1" t="s">
        <v>1497</v>
      </c>
      <c r="G236" s="1" t="s">
        <v>1599</v>
      </c>
      <c r="H236" s="1" t="s">
        <v>61</v>
      </c>
      <c r="I236" s="1" t="s">
        <v>1598</v>
      </c>
      <c r="J236" s="1">
        <v>0.5</v>
      </c>
      <c r="K236" s="1" t="s">
        <v>1596</v>
      </c>
      <c r="L236" s="1">
        <v>1</v>
      </c>
      <c r="M236" s="23" t="s">
        <v>1597</v>
      </c>
      <c r="N236" t="str">
        <f t="shared" si="6"/>
        <v>case 235:sRetTemplate = "ds_critic001";  break;  //  Lizard: Critic || FQ: Uncommon || 0.5 CR 1 HD</v>
      </c>
    </row>
    <row r="237" spans="1:14" ht="12.75">
      <c r="A237" s="21" t="s">
        <v>1594</v>
      </c>
      <c r="B237">
        <f t="shared" si="7"/>
        <v>236</v>
      </c>
      <c r="C237" s="22" t="s">
        <v>1593</v>
      </c>
      <c r="D237" s="1" t="s">
        <v>1498</v>
      </c>
      <c r="E237" s="1" t="s">
        <v>1612</v>
      </c>
      <c r="F237" s="1" t="s">
        <v>1497</v>
      </c>
      <c r="G237" s="1" t="s">
        <v>1599</v>
      </c>
      <c r="H237" s="1" t="s">
        <v>61</v>
      </c>
      <c r="I237" s="1" t="s">
        <v>1598</v>
      </c>
      <c r="J237" s="1">
        <v>0.5</v>
      </c>
      <c r="K237" s="1" t="s">
        <v>1596</v>
      </c>
      <c r="L237" s="1">
        <v>1</v>
      </c>
      <c r="M237" s="23" t="s">
        <v>1597</v>
      </c>
      <c r="N237" t="str">
        <f t="shared" si="6"/>
        <v>case 236:sRetTemplate = "ds_critic001";  break;  //  Lizard: Critic || FQ: Uncommon || 0.5 CR 1 HD</v>
      </c>
    </row>
    <row r="238" spans="1:14" ht="12.75">
      <c r="A238" s="21" t="s">
        <v>1594</v>
      </c>
      <c r="B238">
        <f t="shared" si="7"/>
        <v>237</v>
      </c>
      <c r="C238" s="22" t="s">
        <v>1593</v>
      </c>
      <c r="D238" s="1" t="s">
        <v>1498</v>
      </c>
      <c r="E238" s="1" t="s">
        <v>1612</v>
      </c>
      <c r="F238" s="1" t="s">
        <v>1497</v>
      </c>
      <c r="G238" s="1" t="s">
        <v>1599</v>
      </c>
      <c r="H238" s="1" t="s">
        <v>61</v>
      </c>
      <c r="I238" s="1" t="s">
        <v>1598</v>
      </c>
      <c r="J238" s="1">
        <v>0.5</v>
      </c>
      <c r="K238" s="1" t="s">
        <v>1596</v>
      </c>
      <c r="L238" s="1">
        <v>1</v>
      </c>
      <c r="M238" s="23" t="s">
        <v>1597</v>
      </c>
      <c r="N238" t="str">
        <f t="shared" si="6"/>
        <v>case 237:sRetTemplate = "ds_critic001";  break;  //  Lizard: Critic || FQ: Uncommon || 0.5 CR 1 HD</v>
      </c>
    </row>
    <row r="239" spans="1:14" ht="12.75">
      <c r="A239" s="21" t="s">
        <v>1594</v>
      </c>
      <c r="B239">
        <f t="shared" si="7"/>
        <v>238</v>
      </c>
      <c r="C239" s="22" t="s">
        <v>1593</v>
      </c>
      <c r="D239" s="1" t="s">
        <v>1498</v>
      </c>
      <c r="E239" s="1" t="s">
        <v>1612</v>
      </c>
      <c r="F239" s="1" t="s">
        <v>1497</v>
      </c>
      <c r="G239" s="1" t="s">
        <v>1599</v>
      </c>
      <c r="H239" s="1" t="s">
        <v>61</v>
      </c>
      <c r="I239" s="1" t="s">
        <v>1598</v>
      </c>
      <c r="J239" s="1">
        <v>0.5</v>
      </c>
      <c r="K239" s="1" t="s">
        <v>1596</v>
      </c>
      <c r="L239" s="1">
        <v>1</v>
      </c>
      <c r="M239" s="23" t="s">
        <v>1597</v>
      </c>
      <c r="N239" t="str">
        <f t="shared" si="6"/>
        <v>case 238:sRetTemplate = "ds_critic001";  break;  //  Lizard: Critic || FQ: Uncommon || 0.5 CR 1 HD</v>
      </c>
    </row>
    <row r="240" spans="1:14" ht="12.75">
      <c r="A240" s="21" t="s">
        <v>1594</v>
      </c>
      <c r="B240">
        <f t="shared" si="7"/>
        <v>239</v>
      </c>
      <c r="C240" s="22" t="s">
        <v>1593</v>
      </c>
      <c r="D240" s="1" t="s">
        <v>314</v>
      </c>
      <c r="E240" s="1" t="s">
        <v>1612</v>
      </c>
      <c r="F240" s="1" t="s">
        <v>313</v>
      </c>
      <c r="G240" s="1" t="s">
        <v>1599</v>
      </c>
      <c r="H240" s="1" t="s">
        <v>61</v>
      </c>
      <c r="I240" s="1" t="s">
        <v>1598</v>
      </c>
      <c r="J240" s="1">
        <v>5</v>
      </c>
      <c r="K240" s="1" t="s">
        <v>1596</v>
      </c>
      <c r="L240" s="1">
        <v>6</v>
      </c>
      <c r="M240" s="23" t="s">
        <v>1597</v>
      </c>
      <c r="N240" t="str">
        <f t="shared" si="6"/>
        <v>case 239:sRetTemplate = "magera_001";  break;  //  Magera || FQ: Uncommon || 5 CR 6 HD</v>
      </c>
    </row>
    <row r="241" spans="1:14" ht="12.75">
      <c r="A241" s="21" t="s">
        <v>1594</v>
      </c>
      <c r="B241">
        <f t="shared" si="7"/>
        <v>240</v>
      </c>
      <c r="C241" s="22" t="s">
        <v>1593</v>
      </c>
      <c r="D241" s="1" t="s">
        <v>314</v>
      </c>
      <c r="E241" s="1" t="s">
        <v>1612</v>
      </c>
      <c r="F241" s="1" t="s">
        <v>313</v>
      </c>
      <c r="G241" s="1" t="s">
        <v>1599</v>
      </c>
      <c r="H241" s="1" t="s">
        <v>61</v>
      </c>
      <c r="I241" s="1" t="s">
        <v>1598</v>
      </c>
      <c r="J241" s="1">
        <v>5</v>
      </c>
      <c r="K241" s="1" t="s">
        <v>1596</v>
      </c>
      <c r="L241" s="1">
        <v>6</v>
      </c>
      <c r="M241" s="23" t="s">
        <v>1597</v>
      </c>
      <c r="N241" t="str">
        <f t="shared" si="6"/>
        <v>case 240:sRetTemplate = "magera_001";  break;  //  Magera || FQ: Uncommon || 5 CR 6 HD</v>
      </c>
    </row>
    <row r="242" spans="1:14" ht="12.75">
      <c r="A242" s="21" t="s">
        <v>1594</v>
      </c>
      <c r="B242">
        <f t="shared" si="7"/>
        <v>241</v>
      </c>
      <c r="C242" s="22" t="s">
        <v>1593</v>
      </c>
      <c r="D242" s="1" t="s">
        <v>314</v>
      </c>
      <c r="E242" s="1" t="s">
        <v>1612</v>
      </c>
      <c r="F242" s="1" t="s">
        <v>313</v>
      </c>
      <c r="G242" s="1" t="s">
        <v>1599</v>
      </c>
      <c r="H242" s="1" t="s">
        <v>61</v>
      </c>
      <c r="I242" s="1" t="s">
        <v>1598</v>
      </c>
      <c r="J242" s="1">
        <v>5</v>
      </c>
      <c r="K242" s="1" t="s">
        <v>1596</v>
      </c>
      <c r="L242" s="1">
        <v>6</v>
      </c>
      <c r="M242" s="23" t="s">
        <v>1597</v>
      </c>
      <c r="N242" t="str">
        <f t="shared" si="6"/>
        <v>case 241:sRetTemplate = "magera_001";  break;  //  Magera || FQ: Uncommon || 5 CR 6 HD</v>
      </c>
    </row>
    <row r="243" spans="1:14" ht="12.75">
      <c r="A243" s="21" t="s">
        <v>1594</v>
      </c>
      <c r="B243">
        <f t="shared" si="7"/>
        <v>242</v>
      </c>
      <c r="C243" s="22" t="s">
        <v>1593</v>
      </c>
      <c r="D243" s="1" t="s">
        <v>314</v>
      </c>
      <c r="E243" s="1" t="s">
        <v>1612</v>
      </c>
      <c r="F243" s="1" t="s">
        <v>313</v>
      </c>
      <c r="G243" s="1" t="s">
        <v>1599</v>
      </c>
      <c r="H243" s="1" t="s">
        <v>61</v>
      </c>
      <c r="I243" s="1" t="s">
        <v>1598</v>
      </c>
      <c r="J243" s="1">
        <v>5</v>
      </c>
      <c r="K243" s="1" t="s">
        <v>1596</v>
      </c>
      <c r="L243" s="1">
        <v>6</v>
      </c>
      <c r="M243" s="23" t="s">
        <v>1597</v>
      </c>
      <c r="N243" t="str">
        <f t="shared" si="6"/>
        <v>case 242:sRetTemplate = "magera_001";  break;  //  Magera || FQ: Uncommon || 5 CR 6 HD</v>
      </c>
    </row>
    <row r="244" spans="1:14" ht="25.5">
      <c r="A244" s="21" t="s">
        <v>1594</v>
      </c>
      <c r="B244">
        <f t="shared" si="7"/>
        <v>243</v>
      </c>
      <c r="C244" s="22" t="s">
        <v>1593</v>
      </c>
      <c r="D244" s="1" t="s">
        <v>416</v>
      </c>
      <c r="E244" s="1" t="s">
        <v>1612</v>
      </c>
      <c r="F244" s="1" t="s">
        <v>415</v>
      </c>
      <c r="G244" s="1" t="s">
        <v>1599</v>
      </c>
      <c r="H244" s="1" t="s">
        <v>61</v>
      </c>
      <c r="I244" s="1" t="s">
        <v>1598</v>
      </c>
      <c r="J244" s="1">
        <v>2</v>
      </c>
      <c r="K244" s="1" t="s">
        <v>1596</v>
      </c>
      <c r="L244" s="1">
        <v>2</v>
      </c>
      <c r="M244" s="23" t="s">
        <v>1597</v>
      </c>
      <c r="N244" t="str">
        <f t="shared" si="6"/>
        <v>case 243:sRetTemplate = "monst_scorp003";  break;  //  Monstrous Scorpion, Medium || FQ: Uncommon || 2 CR 2 HD</v>
      </c>
    </row>
    <row r="245" spans="1:14" ht="25.5">
      <c r="A245" s="21" t="s">
        <v>1594</v>
      </c>
      <c r="B245">
        <f t="shared" si="7"/>
        <v>244</v>
      </c>
      <c r="C245" s="22" t="s">
        <v>1593</v>
      </c>
      <c r="D245" s="1" t="s">
        <v>416</v>
      </c>
      <c r="E245" s="1" t="s">
        <v>1612</v>
      </c>
      <c r="F245" s="1" t="s">
        <v>415</v>
      </c>
      <c r="G245" s="1" t="s">
        <v>1599</v>
      </c>
      <c r="H245" s="1" t="s">
        <v>61</v>
      </c>
      <c r="I245" s="1" t="s">
        <v>1598</v>
      </c>
      <c r="J245" s="1">
        <v>2</v>
      </c>
      <c r="K245" s="1" t="s">
        <v>1596</v>
      </c>
      <c r="L245" s="1">
        <v>2</v>
      </c>
      <c r="M245" s="23" t="s">
        <v>1597</v>
      </c>
      <c r="N245" t="str">
        <f t="shared" si="6"/>
        <v>case 244:sRetTemplate = "monst_scorp003";  break;  //  Monstrous Scorpion, Medium || FQ: Uncommon || 2 CR 2 HD</v>
      </c>
    </row>
    <row r="246" spans="1:14" ht="25.5">
      <c r="A246" s="21" t="s">
        <v>1594</v>
      </c>
      <c r="B246">
        <f t="shared" si="7"/>
        <v>245</v>
      </c>
      <c r="C246" s="22" t="s">
        <v>1593</v>
      </c>
      <c r="D246" s="1" t="s">
        <v>416</v>
      </c>
      <c r="E246" s="1" t="s">
        <v>1612</v>
      </c>
      <c r="F246" s="1" t="s">
        <v>415</v>
      </c>
      <c r="G246" s="1" t="s">
        <v>1599</v>
      </c>
      <c r="H246" s="1" t="s">
        <v>61</v>
      </c>
      <c r="I246" s="1" t="s">
        <v>1598</v>
      </c>
      <c r="J246" s="1">
        <v>2</v>
      </c>
      <c r="K246" s="1" t="s">
        <v>1596</v>
      </c>
      <c r="L246" s="1">
        <v>2</v>
      </c>
      <c r="M246" s="23" t="s">
        <v>1597</v>
      </c>
      <c r="N246" t="str">
        <f t="shared" si="6"/>
        <v>case 245:sRetTemplate = "monst_scorp003";  break;  //  Monstrous Scorpion, Medium || FQ: Uncommon || 2 CR 2 HD</v>
      </c>
    </row>
    <row r="247" spans="1:14" ht="25.5">
      <c r="A247" s="21" t="s">
        <v>1594</v>
      </c>
      <c r="B247">
        <f t="shared" si="7"/>
        <v>246</v>
      </c>
      <c r="C247" s="22" t="s">
        <v>1593</v>
      </c>
      <c r="D247" s="1" t="s">
        <v>416</v>
      </c>
      <c r="E247" s="1" t="s">
        <v>1612</v>
      </c>
      <c r="F247" s="1" t="s">
        <v>415</v>
      </c>
      <c r="G247" s="1" t="s">
        <v>1599</v>
      </c>
      <c r="H247" s="1" t="s">
        <v>61</v>
      </c>
      <c r="I247" s="1" t="s">
        <v>1598</v>
      </c>
      <c r="J247" s="1">
        <v>2</v>
      </c>
      <c r="K247" s="1" t="s">
        <v>1596</v>
      </c>
      <c r="L247" s="1">
        <v>2</v>
      </c>
      <c r="M247" s="23" t="s">
        <v>1597</v>
      </c>
      <c r="N247" t="str">
        <f t="shared" si="6"/>
        <v>case 246:sRetTemplate = "monst_scorp003";  break;  //  Monstrous Scorpion, Medium || FQ: Uncommon || 2 CR 2 HD</v>
      </c>
    </row>
    <row r="248" spans="1:14" ht="12.75">
      <c r="A248" s="21" t="s">
        <v>1594</v>
      </c>
      <c r="B248">
        <f t="shared" si="7"/>
        <v>247</v>
      </c>
      <c r="C248" s="22" t="s">
        <v>1593</v>
      </c>
      <c r="D248" s="1" t="s">
        <v>1024</v>
      </c>
      <c r="E248" s="1" t="s">
        <v>1612</v>
      </c>
      <c r="F248" s="1" t="s">
        <v>1023</v>
      </c>
      <c r="G248" s="1" t="s">
        <v>1599</v>
      </c>
      <c r="H248" s="1" t="s">
        <v>61</v>
      </c>
      <c r="I248" s="1" t="s">
        <v>1598</v>
      </c>
      <c r="J248" s="1">
        <v>3</v>
      </c>
      <c r="K248" s="1" t="s">
        <v>1596</v>
      </c>
      <c r="L248" s="1">
        <v>3</v>
      </c>
      <c r="M248" s="23" t="s">
        <v>1597</v>
      </c>
      <c r="N248" t="str">
        <f t="shared" si="6"/>
        <v>case 247:sRetTemplate = "direrat_002";  break;  //  Rat, Dire - Greater || FQ: Uncommon || 3 CR 3 HD</v>
      </c>
    </row>
    <row r="249" spans="1:14" ht="12.75">
      <c r="A249" s="21" t="s">
        <v>1594</v>
      </c>
      <c r="B249">
        <f t="shared" si="7"/>
        <v>248</v>
      </c>
      <c r="C249" s="22" t="s">
        <v>1593</v>
      </c>
      <c r="D249" s="1" t="s">
        <v>1024</v>
      </c>
      <c r="E249" s="1" t="s">
        <v>1612</v>
      </c>
      <c r="F249" s="1" t="s">
        <v>1023</v>
      </c>
      <c r="G249" s="1" t="s">
        <v>1599</v>
      </c>
      <c r="H249" s="1" t="s">
        <v>61</v>
      </c>
      <c r="I249" s="1" t="s">
        <v>1598</v>
      </c>
      <c r="J249" s="1">
        <v>3</v>
      </c>
      <c r="K249" s="1" t="s">
        <v>1596</v>
      </c>
      <c r="L249" s="1">
        <v>3</v>
      </c>
      <c r="M249" s="23" t="s">
        <v>1597</v>
      </c>
      <c r="N249" t="str">
        <f t="shared" si="6"/>
        <v>case 248:sRetTemplate = "direrat_002";  break;  //  Rat, Dire - Greater || FQ: Uncommon || 3 CR 3 HD</v>
      </c>
    </row>
    <row r="250" spans="1:14" ht="12.75">
      <c r="A250" s="21" t="s">
        <v>1594</v>
      </c>
      <c r="B250">
        <f t="shared" si="7"/>
        <v>249</v>
      </c>
      <c r="C250" s="22" t="s">
        <v>1593</v>
      </c>
      <c r="D250" s="1" t="s">
        <v>1024</v>
      </c>
      <c r="E250" s="1" t="s">
        <v>1612</v>
      </c>
      <c r="F250" s="1" t="s">
        <v>1023</v>
      </c>
      <c r="G250" s="1" t="s">
        <v>1599</v>
      </c>
      <c r="H250" s="1" t="s">
        <v>61</v>
      </c>
      <c r="I250" s="1" t="s">
        <v>1598</v>
      </c>
      <c r="J250" s="1">
        <v>3</v>
      </c>
      <c r="K250" s="1" t="s">
        <v>1596</v>
      </c>
      <c r="L250" s="1">
        <v>3</v>
      </c>
      <c r="M250" s="23" t="s">
        <v>1597</v>
      </c>
      <c r="N250" t="str">
        <f t="shared" si="6"/>
        <v>case 249:sRetTemplate = "direrat_002";  break;  //  Rat, Dire - Greater || FQ: Uncommon || 3 CR 3 HD</v>
      </c>
    </row>
    <row r="251" spans="1:14" ht="12.75">
      <c r="A251" s="21" t="s">
        <v>1594</v>
      </c>
      <c r="B251">
        <f t="shared" si="7"/>
        <v>250</v>
      </c>
      <c r="C251" s="22" t="s">
        <v>1593</v>
      </c>
      <c r="D251" s="1" t="s">
        <v>1024</v>
      </c>
      <c r="E251" s="1" t="s">
        <v>1612</v>
      </c>
      <c r="F251" s="1" t="s">
        <v>1023</v>
      </c>
      <c r="G251" s="1" t="s">
        <v>1599</v>
      </c>
      <c r="H251" s="1" t="s">
        <v>61</v>
      </c>
      <c r="I251" s="1" t="s">
        <v>1598</v>
      </c>
      <c r="J251" s="1">
        <v>3</v>
      </c>
      <c r="K251" s="1" t="s">
        <v>1596</v>
      </c>
      <c r="L251" s="1">
        <v>3</v>
      </c>
      <c r="M251" s="23" t="s">
        <v>1597</v>
      </c>
      <c r="N251" t="str">
        <f t="shared" ref="N251:N297" si="8">CONCATENATE(A251,B251,C251,D251,E251,F251,G251,H251,I251,J251,K251,L251,M251)</f>
        <v>case 250:sRetTemplate = "direrat_002";  break;  //  Rat, Dire - Greater || FQ: Uncommon || 3 CR 3 HD</v>
      </c>
    </row>
    <row r="252" spans="1:14" ht="12.75">
      <c r="A252" s="21" t="s">
        <v>1594</v>
      </c>
      <c r="B252">
        <f t="shared" ref="B252:B297" si="9">SUM(B251+1)</f>
        <v>251</v>
      </c>
      <c r="C252" s="22" t="s">
        <v>1593</v>
      </c>
      <c r="D252" s="1" t="s">
        <v>1142</v>
      </c>
      <c r="E252" s="1" t="s">
        <v>1612</v>
      </c>
      <c r="F252" s="1" t="s">
        <v>1141</v>
      </c>
      <c r="G252" s="1" t="s">
        <v>1599</v>
      </c>
      <c r="H252" s="1" t="s">
        <v>61</v>
      </c>
      <c r="I252" s="1" t="s">
        <v>1598</v>
      </c>
      <c r="J252" s="1">
        <v>4</v>
      </c>
      <c r="K252" s="1" t="s">
        <v>1596</v>
      </c>
      <c r="L252" s="1">
        <v>4</v>
      </c>
      <c r="M252" s="23" t="s">
        <v>1597</v>
      </c>
      <c r="N252" t="str">
        <f t="shared" si="8"/>
        <v>case 251:sRetTemplate = "sandhowler001";  break;  //  Sand Howler || FQ: Uncommon || 4 CR 4 HD</v>
      </c>
    </row>
    <row r="253" spans="1:14" ht="12.75">
      <c r="A253" s="21" t="s">
        <v>1594</v>
      </c>
      <c r="B253">
        <f t="shared" si="9"/>
        <v>252</v>
      </c>
      <c r="C253" s="22" t="s">
        <v>1593</v>
      </c>
      <c r="D253" s="1" t="s">
        <v>1142</v>
      </c>
      <c r="E253" s="1" t="s">
        <v>1612</v>
      </c>
      <c r="F253" s="1" t="s">
        <v>1141</v>
      </c>
      <c r="G253" s="1" t="s">
        <v>1599</v>
      </c>
      <c r="H253" s="1" t="s">
        <v>61</v>
      </c>
      <c r="I253" s="1" t="s">
        <v>1598</v>
      </c>
      <c r="J253" s="1">
        <v>4</v>
      </c>
      <c r="K253" s="1" t="s">
        <v>1596</v>
      </c>
      <c r="L253" s="1">
        <v>4</v>
      </c>
      <c r="M253" s="23" t="s">
        <v>1597</v>
      </c>
      <c r="N253" t="str">
        <f t="shared" si="8"/>
        <v>case 252:sRetTemplate = "sandhowler001";  break;  //  Sand Howler || FQ: Uncommon || 4 CR 4 HD</v>
      </c>
    </row>
    <row r="254" spans="1:14" ht="12.75">
      <c r="A254" s="21" t="s">
        <v>1594</v>
      </c>
      <c r="B254">
        <f t="shared" si="9"/>
        <v>253</v>
      </c>
      <c r="C254" s="22" t="s">
        <v>1593</v>
      </c>
      <c r="D254" s="1" t="s">
        <v>1142</v>
      </c>
      <c r="E254" s="1" t="s">
        <v>1612</v>
      </c>
      <c r="F254" s="1" t="s">
        <v>1141</v>
      </c>
      <c r="G254" s="1" t="s">
        <v>1599</v>
      </c>
      <c r="H254" s="1" t="s">
        <v>61</v>
      </c>
      <c r="I254" s="1" t="s">
        <v>1598</v>
      </c>
      <c r="J254" s="1">
        <v>4</v>
      </c>
      <c r="K254" s="1" t="s">
        <v>1596</v>
      </c>
      <c r="L254" s="1">
        <v>4</v>
      </c>
      <c r="M254" s="23" t="s">
        <v>1597</v>
      </c>
      <c r="N254" t="str">
        <f t="shared" si="8"/>
        <v>case 253:sRetTemplate = "sandhowler001";  break;  //  Sand Howler || FQ: Uncommon || 4 CR 4 HD</v>
      </c>
    </row>
    <row r="255" spans="1:14" ht="12.75">
      <c r="A255" s="21" t="s">
        <v>1594</v>
      </c>
      <c r="B255">
        <f t="shared" si="9"/>
        <v>254</v>
      </c>
      <c r="C255" s="22" t="s">
        <v>1593</v>
      </c>
      <c r="D255" s="1" t="s">
        <v>1142</v>
      </c>
      <c r="E255" s="1" t="s">
        <v>1612</v>
      </c>
      <c r="F255" s="1" t="s">
        <v>1141</v>
      </c>
      <c r="G255" s="1" t="s">
        <v>1599</v>
      </c>
      <c r="H255" s="1" t="s">
        <v>61</v>
      </c>
      <c r="I255" s="1" t="s">
        <v>1598</v>
      </c>
      <c r="J255" s="1">
        <v>4</v>
      </c>
      <c r="K255" s="1" t="s">
        <v>1596</v>
      </c>
      <c r="L255" s="1">
        <v>4</v>
      </c>
      <c r="M255" s="23" t="s">
        <v>1597</v>
      </c>
      <c r="N255" t="str">
        <f t="shared" si="8"/>
        <v>case 254:sRetTemplate = "sandhowler001";  break;  //  Sand Howler || FQ: Uncommon || 4 CR 4 HD</v>
      </c>
    </row>
    <row r="256" spans="1:14" ht="12.75">
      <c r="A256" s="21" t="s">
        <v>1594</v>
      </c>
      <c r="B256">
        <f t="shared" si="9"/>
        <v>255</v>
      </c>
      <c r="C256" s="22" t="s">
        <v>1593</v>
      </c>
      <c r="D256" s="1" t="s">
        <v>1391</v>
      </c>
      <c r="E256" s="1" t="s">
        <v>1612</v>
      </c>
      <c r="F256" s="1" t="s">
        <v>1390</v>
      </c>
      <c r="G256" s="1" t="s">
        <v>1599</v>
      </c>
      <c r="H256" s="1" t="s">
        <v>61</v>
      </c>
      <c r="I256" s="1" t="s">
        <v>1598</v>
      </c>
      <c r="J256" s="1">
        <v>5</v>
      </c>
      <c r="K256" s="1" t="s">
        <v>1596</v>
      </c>
      <c r="L256" s="1">
        <v>3</v>
      </c>
      <c r="M256" s="23" t="s">
        <v>1597</v>
      </c>
      <c r="N256" t="str">
        <f t="shared" si="8"/>
        <v>case 255:sRetTemplate = "ds_scrab001";  break;  //  Scrab: Commoner || FQ: Uncommon || 5 CR 3 HD</v>
      </c>
    </row>
    <row r="257" spans="1:14" ht="12.75">
      <c r="A257" s="21" t="s">
        <v>1594</v>
      </c>
      <c r="B257">
        <f t="shared" si="9"/>
        <v>256</v>
      </c>
      <c r="C257" s="22" t="s">
        <v>1593</v>
      </c>
      <c r="D257" s="1" t="s">
        <v>1391</v>
      </c>
      <c r="E257" s="1" t="s">
        <v>1612</v>
      </c>
      <c r="F257" s="1" t="s">
        <v>1390</v>
      </c>
      <c r="G257" s="1" t="s">
        <v>1599</v>
      </c>
      <c r="H257" s="1" t="s">
        <v>61</v>
      </c>
      <c r="I257" s="1" t="s">
        <v>1598</v>
      </c>
      <c r="J257" s="1">
        <v>5</v>
      </c>
      <c r="K257" s="1" t="s">
        <v>1596</v>
      </c>
      <c r="L257" s="1">
        <v>3</v>
      </c>
      <c r="M257" s="23" t="s">
        <v>1597</v>
      </c>
      <c r="N257" t="str">
        <f t="shared" si="8"/>
        <v>case 256:sRetTemplate = "ds_scrab001";  break;  //  Scrab: Commoner || FQ: Uncommon || 5 CR 3 HD</v>
      </c>
    </row>
    <row r="258" spans="1:14" ht="12.75">
      <c r="A258" s="21" t="s">
        <v>1594</v>
      </c>
      <c r="B258">
        <f t="shared" si="9"/>
        <v>257</v>
      </c>
      <c r="C258" s="22" t="s">
        <v>1593</v>
      </c>
      <c r="D258" s="1" t="s">
        <v>1391</v>
      </c>
      <c r="E258" s="1" t="s">
        <v>1612</v>
      </c>
      <c r="F258" s="1" t="s">
        <v>1390</v>
      </c>
      <c r="G258" s="1" t="s">
        <v>1599</v>
      </c>
      <c r="H258" s="1" t="s">
        <v>61</v>
      </c>
      <c r="I258" s="1" t="s">
        <v>1598</v>
      </c>
      <c r="J258" s="1">
        <v>5</v>
      </c>
      <c r="K258" s="1" t="s">
        <v>1596</v>
      </c>
      <c r="L258" s="1">
        <v>3</v>
      </c>
      <c r="M258" s="23" t="s">
        <v>1597</v>
      </c>
      <c r="N258" t="str">
        <f t="shared" si="8"/>
        <v>case 257:sRetTemplate = "ds_scrab001";  break;  //  Scrab: Commoner || FQ: Uncommon || 5 CR 3 HD</v>
      </c>
    </row>
    <row r="259" spans="1:14" ht="12.75">
      <c r="A259" s="21" t="s">
        <v>1594</v>
      </c>
      <c r="B259">
        <f t="shared" si="9"/>
        <v>258</v>
      </c>
      <c r="C259" s="22" t="s">
        <v>1593</v>
      </c>
      <c r="D259" s="1" t="s">
        <v>1391</v>
      </c>
      <c r="E259" s="1" t="s">
        <v>1612</v>
      </c>
      <c r="F259" s="1" t="s">
        <v>1390</v>
      </c>
      <c r="G259" s="1" t="s">
        <v>1599</v>
      </c>
      <c r="H259" s="1" t="s">
        <v>61</v>
      </c>
      <c r="I259" s="1" t="s">
        <v>1598</v>
      </c>
      <c r="J259" s="1">
        <v>5</v>
      </c>
      <c r="K259" s="1" t="s">
        <v>1596</v>
      </c>
      <c r="L259" s="1">
        <v>3</v>
      </c>
      <c r="M259" s="23" t="s">
        <v>1597</v>
      </c>
      <c r="N259" t="str">
        <f t="shared" si="8"/>
        <v>case 258:sRetTemplate = "ds_scrab001";  break;  //  Scrab: Commoner || FQ: Uncommon || 5 CR 3 HD</v>
      </c>
    </row>
    <row r="260" spans="1:14" ht="12.75">
      <c r="A260" s="21" t="s">
        <v>1594</v>
      </c>
      <c r="B260">
        <f t="shared" si="9"/>
        <v>259</v>
      </c>
      <c r="C260" s="22" t="s">
        <v>1593</v>
      </c>
      <c r="D260" s="1" t="s">
        <v>1119</v>
      </c>
      <c r="E260" s="1" t="s">
        <v>1612</v>
      </c>
      <c r="F260" s="1" t="s">
        <v>1118</v>
      </c>
      <c r="G260" s="1" t="s">
        <v>1599</v>
      </c>
      <c r="H260" s="1" t="s">
        <v>61</v>
      </c>
      <c r="I260" s="1" t="s">
        <v>1598</v>
      </c>
      <c r="J260" s="1">
        <v>4</v>
      </c>
      <c r="K260" s="1" t="s">
        <v>1596</v>
      </c>
      <c r="L260" s="1">
        <v>3</v>
      </c>
      <c r="M260" s="23" t="s">
        <v>1597</v>
      </c>
      <c r="N260" t="str">
        <f t="shared" si="8"/>
        <v>case 259:sRetTemplate = "ar_scrbeetle_001";  break;  //  Screamer Beetle || FQ: Uncommon || 4 CR 3 HD</v>
      </c>
    </row>
    <row r="261" spans="1:14" ht="12.75">
      <c r="A261" s="21" t="s">
        <v>1594</v>
      </c>
      <c r="B261">
        <f t="shared" si="9"/>
        <v>260</v>
      </c>
      <c r="C261" s="22" t="s">
        <v>1593</v>
      </c>
      <c r="D261" s="1" t="s">
        <v>1119</v>
      </c>
      <c r="E261" s="1" t="s">
        <v>1612</v>
      </c>
      <c r="F261" s="1" t="s">
        <v>1118</v>
      </c>
      <c r="G261" s="1" t="s">
        <v>1599</v>
      </c>
      <c r="H261" s="1" t="s">
        <v>61</v>
      </c>
      <c r="I261" s="1" t="s">
        <v>1598</v>
      </c>
      <c r="J261" s="1">
        <v>4</v>
      </c>
      <c r="K261" s="1" t="s">
        <v>1596</v>
      </c>
      <c r="L261" s="1">
        <v>3</v>
      </c>
      <c r="M261" s="23" t="s">
        <v>1597</v>
      </c>
      <c r="N261" t="str">
        <f t="shared" si="8"/>
        <v>case 260:sRetTemplate = "ar_scrbeetle_001";  break;  //  Screamer Beetle || FQ: Uncommon || 4 CR 3 HD</v>
      </c>
    </row>
    <row r="262" spans="1:14" ht="12.75">
      <c r="A262" s="21" t="s">
        <v>1594</v>
      </c>
      <c r="B262">
        <f t="shared" si="9"/>
        <v>261</v>
      </c>
      <c r="C262" s="22" t="s">
        <v>1593</v>
      </c>
      <c r="D262" s="1" t="s">
        <v>1119</v>
      </c>
      <c r="E262" s="1" t="s">
        <v>1612</v>
      </c>
      <c r="F262" s="1" t="s">
        <v>1118</v>
      </c>
      <c r="G262" s="1" t="s">
        <v>1599</v>
      </c>
      <c r="H262" s="1" t="s">
        <v>61</v>
      </c>
      <c r="I262" s="1" t="s">
        <v>1598</v>
      </c>
      <c r="J262" s="1">
        <v>4</v>
      </c>
      <c r="K262" s="1" t="s">
        <v>1596</v>
      </c>
      <c r="L262" s="1">
        <v>3</v>
      </c>
      <c r="M262" s="23" t="s">
        <v>1597</v>
      </c>
      <c r="N262" t="str">
        <f t="shared" si="8"/>
        <v>case 261:sRetTemplate = "ar_scrbeetle_001";  break;  //  Screamer Beetle || FQ: Uncommon || 4 CR 3 HD</v>
      </c>
    </row>
    <row r="263" spans="1:14" ht="15" customHeight="1">
      <c r="A263" s="21" t="s">
        <v>1594</v>
      </c>
      <c r="B263">
        <f t="shared" si="9"/>
        <v>262</v>
      </c>
      <c r="C263" s="22" t="s">
        <v>1593</v>
      </c>
      <c r="D263" s="1" t="s">
        <v>1119</v>
      </c>
      <c r="E263" s="1" t="s">
        <v>1612</v>
      </c>
      <c r="F263" s="1" t="s">
        <v>1118</v>
      </c>
      <c r="G263" s="1" t="s">
        <v>1599</v>
      </c>
      <c r="H263" s="1" t="s">
        <v>61</v>
      </c>
      <c r="I263" s="1" t="s">
        <v>1598</v>
      </c>
      <c r="J263" s="1">
        <v>4</v>
      </c>
      <c r="K263" s="1" t="s">
        <v>1596</v>
      </c>
      <c r="L263" s="1">
        <v>3</v>
      </c>
      <c r="M263" s="23" t="s">
        <v>1597</v>
      </c>
      <c r="N263" t="str">
        <f t="shared" si="8"/>
        <v>case 262:sRetTemplate = "ar_scrbeetle_001";  break;  //  Screamer Beetle || FQ: Uncommon || 4 CR 3 HD</v>
      </c>
    </row>
    <row r="264" spans="1:14" ht="12.75">
      <c r="A264" s="21" t="s">
        <v>1594</v>
      </c>
      <c r="B264">
        <f t="shared" si="9"/>
        <v>263</v>
      </c>
      <c r="C264" s="22" t="s">
        <v>1593</v>
      </c>
      <c r="D264" s="1" t="s">
        <v>816</v>
      </c>
      <c r="E264" s="1" t="s">
        <v>1612</v>
      </c>
      <c r="F264" s="1" t="s">
        <v>815</v>
      </c>
      <c r="G264" s="1" t="s">
        <v>1599</v>
      </c>
      <c r="H264" s="1" t="s">
        <v>61</v>
      </c>
      <c r="I264" s="1" t="s">
        <v>1598</v>
      </c>
      <c r="J264" s="1">
        <v>3</v>
      </c>
      <c r="K264" s="1" t="s">
        <v>1596</v>
      </c>
      <c r="L264" s="1">
        <v>4</v>
      </c>
      <c r="M264" s="23" t="s">
        <v>1597</v>
      </c>
      <c r="N264" t="str">
        <f t="shared" si="8"/>
        <v>case 263:sRetTemplate = "slig002";  break;  //  Slig, Common || FQ: Uncommon || 3 CR 4 HD</v>
      </c>
    </row>
    <row r="265" spans="1:14" ht="12.75">
      <c r="A265" s="21" t="s">
        <v>1594</v>
      </c>
      <c r="B265">
        <f t="shared" si="9"/>
        <v>264</v>
      </c>
      <c r="C265" s="22" t="s">
        <v>1593</v>
      </c>
      <c r="D265" s="1" t="s">
        <v>816</v>
      </c>
      <c r="E265" s="1" t="s">
        <v>1612</v>
      </c>
      <c r="F265" s="1" t="s">
        <v>815</v>
      </c>
      <c r="G265" s="1" t="s">
        <v>1599</v>
      </c>
      <c r="H265" s="1" t="s">
        <v>61</v>
      </c>
      <c r="I265" s="1" t="s">
        <v>1598</v>
      </c>
      <c r="J265" s="1">
        <v>3</v>
      </c>
      <c r="K265" s="1" t="s">
        <v>1596</v>
      </c>
      <c r="L265" s="1">
        <v>4</v>
      </c>
      <c r="M265" s="23" t="s">
        <v>1597</v>
      </c>
      <c r="N265" t="str">
        <f t="shared" si="8"/>
        <v>case 264:sRetTemplate = "slig002";  break;  //  Slig, Common || FQ: Uncommon || 3 CR 4 HD</v>
      </c>
    </row>
    <row r="266" spans="1:14" ht="12.75">
      <c r="A266" s="21" t="s">
        <v>1594</v>
      </c>
      <c r="B266">
        <f t="shared" si="9"/>
        <v>265</v>
      </c>
      <c r="C266" s="22" t="s">
        <v>1593</v>
      </c>
      <c r="D266" s="1" t="s">
        <v>816</v>
      </c>
      <c r="E266" s="1" t="s">
        <v>1612</v>
      </c>
      <c r="F266" s="1" t="s">
        <v>815</v>
      </c>
      <c r="G266" s="1" t="s">
        <v>1599</v>
      </c>
      <c r="H266" s="1" t="s">
        <v>61</v>
      </c>
      <c r="I266" s="1" t="s">
        <v>1598</v>
      </c>
      <c r="J266" s="1">
        <v>3</v>
      </c>
      <c r="K266" s="1" t="s">
        <v>1596</v>
      </c>
      <c r="L266" s="1">
        <v>4</v>
      </c>
      <c r="M266" s="23" t="s">
        <v>1597</v>
      </c>
      <c r="N266" t="str">
        <f t="shared" si="8"/>
        <v>case 265:sRetTemplate = "slig002";  break;  //  Slig, Common || FQ: Uncommon || 3 CR 4 HD</v>
      </c>
    </row>
    <row r="267" spans="1:14" ht="12.75">
      <c r="A267" s="21" t="s">
        <v>1594</v>
      </c>
      <c r="B267">
        <f t="shared" si="9"/>
        <v>266</v>
      </c>
      <c r="C267" s="22" t="s">
        <v>1593</v>
      </c>
      <c r="D267" s="1" t="s">
        <v>816</v>
      </c>
      <c r="E267" s="1" t="s">
        <v>1612</v>
      </c>
      <c r="F267" s="1" t="s">
        <v>815</v>
      </c>
      <c r="G267" s="1" t="s">
        <v>1599</v>
      </c>
      <c r="H267" s="1" t="s">
        <v>61</v>
      </c>
      <c r="I267" s="1" t="s">
        <v>1598</v>
      </c>
      <c r="J267" s="1">
        <v>3</v>
      </c>
      <c r="K267" s="1" t="s">
        <v>1596</v>
      </c>
      <c r="L267" s="1">
        <v>4</v>
      </c>
      <c r="M267" s="23" t="s">
        <v>1597</v>
      </c>
      <c r="N267" t="str">
        <f t="shared" si="8"/>
        <v>case 266:sRetTemplate = "slig002";  break;  //  Slig, Common || FQ: Uncommon || 3 CR 4 HD</v>
      </c>
    </row>
    <row r="268" spans="1:14" ht="12.75">
      <c r="A268" s="21" t="s">
        <v>1594</v>
      </c>
      <c r="B268">
        <f t="shared" si="9"/>
        <v>267</v>
      </c>
      <c r="C268" s="22" t="s">
        <v>1593</v>
      </c>
      <c r="D268" s="1" t="s">
        <v>860</v>
      </c>
      <c r="E268" s="1" t="s">
        <v>1612</v>
      </c>
      <c r="F268" s="1" t="s">
        <v>859</v>
      </c>
      <c r="G268" s="1" t="s">
        <v>1599</v>
      </c>
      <c r="H268" s="1" t="s">
        <v>61</v>
      </c>
      <c r="I268" s="1" t="s">
        <v>1598</v>
      </c>
      <c r="J268" s="1">
        <v>3</v>
      </c>
      <c r="K268" s="1" t="s">
        <v>1596</v>
      </c>
      <c r="L268" s="1">
        <v>3</v>
      </c>
      <c r="M268" s="23" t="s">
        <v>1597</v>
      </c>
      <c r="N268" t="str">
        <f t="shared" si="8"/>
        <v>case 267:sRetTemplate = "ar_ssurran_001";  break;  //  Ssurran, Common || FQ: Uncommon || 3 CR 3 HD</v>
      </c>
    </row>
    <row r="269" spans="1:14" ht="12.75">
      <c r="A269" s="21" t="s">
        <v>1594</v>
      </c>
      <c r="B269">
        <f t="shared" si="9"/>
        <v>268</v>
      </c>
      <c r="C269" s="22" t="s">
        <v>1593</v>
      </c>
      <c r="D269" s="1" t="s">
        <v>860</v>
      </c>
      <c r="E269" s="1" t="s">
        <v>1612</v>
      </c>
      <c r="F269" s="1" t="s">
        <v>859</v>
      </c>
      <c r="G269" s="1" t="s">
        <v>1599</v>
      </c>
      <c r="H269" s="1" t="s">
        <v>61</v>
      </c>
      <c r="I269" s="1" t="s">
        <v>1598</v>
      </c>
      <c r="J269" s="1">
        <v>3</v>
      </c>
      <c r="K269" s="1" t="s">
        <v>1596</v>
      </c>
      <c r="L269" s="1">
        <v>3</v>
      </c>
      <c r="M269" s="23" t="s">
        <v>1597</v>
      </c>
      <c r="N269" t="str">
        <f t="shared" si="8"/>
        <v>case 268:sRetTemplate = "ar_ssurran_001";  break;  //  Ssurran, Common || FQ: Uncommon || 3 CR 3 HD</v>
      </c>
    </row>
    <row r="270" spans="1:14" ht="12.75">
      <c r="A270" s="21" t="s">
        <v>1594</v>
      </c>
      <c r="B270">
        <f t="shared" si="9"/>
        <v>269</v>
      </c>
      <c r="C270" s="22" t="s">
        <v>1593</v>
      </c>
      <c r="D270" s="1" t="s">
        <v>860</v>
      </c>
      <c r="E270" s="1" t="s">
        <v>1612</v>
      </c>
      <c r="F270" s="1" t="s">
        <v>859</v>
      </c>
      <c r="G270" s="1" t="s">
        <v>1599</v>
      </c>
      <c r="H270" s="1" t="s">
        <v>61</v>
      </c>
      <c r="I270" s="1" t="s">
        <v>1598</v>
      </c>
      <c r="J270" s="1">
        <v>3</v>
      </c>
      <c r="K270" s="1" t="s">
        <v>1596</v>
      </c>
      <c r="L270" s="1">
        <v>3</v>
      </c>
      <c r="M270" s="23" t="s">
        <v>1597</v>
      </c>
      <c r="N270" t="str">
        <f t="shared" si="8"/>
        <v>case 269:sRetTemplate = "ar_ssurran_001";  break;  //  Ssurran, Common || FQ: Uncommon || 3 CR 3 HD</v>
      </c>
    </row>
    <row r="271" spans="1:14" ht="12.75">
      <c r="A271" s="21" t="s">
        <v>1594</v>
      </c>
      <c r="B271">
        <f t="shared" si="9"/>
        <v>270</v>
      </c>
      <c r="C271" s="22" t="s">
        <v>1593</v>
      </c>
      <c r="D271" s="1" t="s">
        <v>860</v>
      </c>
      <c r="E271" s="1" t="s">
        <v>1612</v>
      </c>
      <c r="F271" s="1" t="s">
        <v>859</v>
      </c>
      <c r="G271" s="1" t="s">
        <v>1599</v>
      </c>
      <c r="H271" s="1" t="s">
        <v>61</v>
      </c>
      <c r="I271" s="1" t="s">
        <v>1598</v>
      </c>
      <c r="J271" s="1">
        <v>3</v>
      </c>
      <c r="K271" s="1" t="s">
        <v>1596</v>
      </c>
      <c r="L271" s="1">
        <v>3</v>
      </c>
      <c r="M271" s="23" t="s">
        <v>1597</v>
      </c>
      <c r="N271" t="str">
        <f t="shared" si="8"/>
        <v>case 270:sRetTemplate = "ar_ssurran_001";  break;  //  Ssurran, Common || FQ: Uncommon || 3 CR 3 HD</v>
      </c>
    </row>
    <row r="272" spans="1:14" ht="12.75">
      <c r="A272" s="21" t="s">
        <v>1594</v>
      </c>
      <c r="B272">
        <f t="shared" si="9"/>
        <v>271</v>
      </c>
      <c r="C272" s="22" t="s">
        <v>1593</v>
      </c>
      <c r="D272" s="1" t="s">
        <v>1150</v>
      </c>
      <c r="E272" s="1" t="s">
        <v>1612</v>
      </c>
      <c r="F272" s="1" t="s">
        <v>1149</v>
      </c>
      <c r="G272" s="1" t="s">
        <v>1599</v>
      </c>
      <c r="H272" s="1" t="s">
        <v>61</v>
      </c>
      <c r="I272" s="1" t="s">
        <v>1598</v>
      </c>
      <c r="J272" s="1">
        <v>3</v>
      </c>
      <c r="K272" s="1" t="s">
        <v>1596</v>
      </c>
      <c r="L272" s="1">
        <v>2</v>
      </c>
      <c r="M272" s="23" t="s">
        <v>1597</v>
      </c>
      <c r="N272" t="str">
        <f t="shared" si="8"/>
        <v>case 271:sRetTemplate = "tagster001";  break;  //  Tagster || FQ: Uncommon || 3 CR 2 HD</v>
      </c>
    </row>
    <row r="273" spans="1:14" ht="12.75">
      <c r="A273" s="21" t="s">
        <v>1594</v>
      </c>
      <c r="B273">
        <f t="shared" si="9"/>
        <v>272</v>
      </c>
      <c r="C273" s="22" t="s">
        <v>1593</v>
      </c>
      <c r="D273" s="1" t="s">
        <v>1150</v>
      </c>
      <c r="E273" s="1" t="s">
        <v>1612</v>
      </c>
      <c r="F273" s="1" t="s">
        <v>1149</v>
      </c>
      <c r="G273" s="1" t="s">
        <v>1599</v>
      </c>
      <c r="H273" s="1" t="s">
        <v>61</v>
      </c>
      <c r="I273" s="1" t="s">
        <v>1598</v>
      </c>
      <c r="J273" s="1">
        <v>3</v>
      </c>
      <c r="K273" s="1" t="s">
        <v>1596</v>
      </c>
      <c r="L273" s="1">
        <v>2</v>
      </c>
      <c r="M273" s="23" t="s">
        <v>1597</v>
      </c>
      <c r="N273" t="str">
        <f t="shared" si="8"/>
        <v>case 272:sRetTemplate = "tagster001";  break;  //  Tagster || FQ: Uncommon || 3 CR 2 HD</v>
      </c>
    </row>
    <row r="274" spans="1:14" ht="12.75">
      <c r="A274" s="21" t="s">
        <v>1594</v>
      </c>
      <c r="B274">
        <f t="shared" si="9"/>
        <v>273</v>
      </c>
      <c r="C274" s="22" t="s">
        <v>1593</v>
      </c>
      <c r="D274" s="1" t="s">
        <v>1150</v>
      </c>
      <c r="E274" s="1" t="s">
        <v>1612</v>
      </c>
      <c r="F274" s="1" t="s">
        <v>1149</v>
      </c>
      <c r="G274" s="1" t="s">
        <v>1599</v>
      </c>
      <c r="H274" s="1" t="s">
        <v>61</v>
      </c>
      <c r="I274" s="1" t="s">
        <v>1598</v>
      </c>
      <c r="J274" s="1">
        <v>3</v>
      </c>
      <c r="K274" s="1" t="s">
        <v>1596</v>
      </c>
      <c r="L274" s="1">
        <v>2</v>
      </c>
      <c r="M274" s="23" t="s">
        <v>1597</v>
      </c>
      <c r="N274" t="str">
        <f t="shared" si="8"/>
        <v>case 273:sRetTemplate = "tagster001";  break;  //  Tagster || FQ: Uncommon || 3 CR 2 HD</v>
      </c>
    </row>
    <row r="275" spans="1:14" ht="12.75">
      <c r="A275" s="21" t="s">
        <v>1594</v>
      </c>
      <c r="B275">
        <f t="shared" si="9"/>
        <v>274</v>
      </c>
      <c r="C275" s="22" t="s">
        <v>1593</v>
      </c>
      <c r="D275" s="1" t="s">
        <v>1150</v>
      </c>
      <c r="E275" s="1" t="s">
        <v>1612</v>
      </c>
      <c r="F275" s="1" t="s">
        <v>1149</v>
      </c>
      <c r="G275" s="1" t="s">
        <v>1599</v>
      </c>
      <c r="H275" s="1" t="s">
        <v>61</v>
      </c>
      <c r="I275" s="1" t="s">
        <v>1598</v>
      </c>
      <c r="J275" s="1">
        <v>3</v>
      </c>
      <c r="K275" s="1" t="s">
        <v>1596</v>
      </c>
      <c r="L275" s="1">
        <v>2</v>
      </c>
      <c r="M275" s="23" t="s">
        <v>1597</v>
      </c>
      <c r="N275" t="str">
        <f t="shared" si="8"/>
        <v>case 274:sRetTemplate = "tagster001";  break;  //  Tagster || FQ: Uncommon || 3 CR 2 HD</v>
      </c>
    </row>
    <row r="276" spans="1:14" ht="12.75">
      <c r="A276" s="21" t="s">
        <v>1594</v>
      </c>
      <c r="B276">
        <f t="shared" si="9"/>
        <v>275</v>
      </c>
      <c r="C276" s="22" t="s">
        <v>1593</v>
      </c>
      <c r="D276" s="1" t="s">
        <v>308</v>
      </c>
      <c r="E276" s="1" t="s">
        <v>1612</v>
      </c>
      <c r="F276" s="1" t="s">
        <v>307</v>
      </c>
      <c r="G276" s="1" t="s">
        <v>1599</v>
      </c>
      <c r="H276" s="1" t="s">
        <v>61</v>
      </c>
      <c r="I276" s="1" t="s">
        <v>1598</v>
      </c>
      <c r="J276" s="1">
        <v>5</v>
      </c>
      <c r="K276" s="1" t="s">
        <v>1596</v>
      </c>
      <c r="L276" s="1">
        <v>5</v>
      </c>
      <c r="M276" s="23" t="s">
        <v>1597</v>
      </c>
      <c r="N276" t="str">
        <f t="shared" si="8"/>
        <v>case 275:sRetTemplate = "tarek_001";  break;  //  Tarek || FQ: Uncommon || 5 CR 5 HD</v>
      </c>
    </row>
    <row r="277" spans="1:14" ht="12.75">
      <c r="A277" s="21" t="s">
        <v>1594</v>
      </c>
      <c r="B277">
        <f t="shared" si="9"/>
        <v>276</v>
      </c>
      <c r="C277" s="22" t="s">
        <v>1593</v>
      </c>
      <c r="D277" s="1" t="s">
        <v>308</v>
      </c>
      <c r="E277" s="1" t="s">
        <v>1612</v>
      </c>
      <c r="F277" s="1" t="s">
        <v>307</v>
      </c>
      <c r="G277" s="1" t="s">
        <v>1599</v>
      </c>
      <c r="H277" s="1" t="s">
        <v>61</v>
      </c>
      <c r="I277" s="1" t="s">
        <v>1598</v>
      </c>
      <c r="J277" s="1">
        <v>5</v>
      </c>
      <c r="K277" s="1" t="s">
        <v>1596</v>
      </c>
      <c r="L277" s="1">
        <v>5</v>
      </c>
      <c r="M277" s="23" t="s">
        <v>1597</v>
      </c>
      <c r="N277" t="str">
        <f t="shared" si="8"/>
        <v>case 276:sRetTemplate = "tarek_001";  break;  //  Tarek || FQ: Uncommon || 5 CR 5 HD</v>
      </c>
    </row>
    <row r="278" spans="1:14" ht="12.75">
      <c r="A278" s="21" t="s">
        <v>1594</v>
      </c>
      <c r="B278">
        <f t="shared" si="9"/>
        <v>277</v>
      </c>
      <c r="C278" s="22" t="s">
        <v>1593</v>
      </c>
      <c r="D278" s="1" t="s">
        <v>308</v>
      </c>
      <c r="E278" s="1" t="s">
        <v>1612</v>
      </c>
      <c r="F278" s="1" t="s">
        <v>307</v>
      </c>
      <c r="G278" s="1" t="s">
        <v>1599</v>
      </c>
      <c r="H278" s="1" t="s">
        <v>61</v>
      </c>
      <c r="I278" s="1" t="s">
        <v>1598</v>
      </c>
      <c r="J278" s="1">
        <v>5</v>
      </c>
      <c r="K278" s="1" t="s">
        <v>1596</v>
      </c>
      <c r="L278" s="1">
        <v>5</v>
      </c>
      <c r="M278" s="23" t="s">
        <v>1597</v>
      </c>
      <c r="N278" t="str">
        <f t="shared" si="8"/>
        <v>case 277:sRetTemplate = "tarek_001";  break;  //  Tarek || FQ: Uncommon || 5 CR 5 HD</v>
      </c>
    </row>
    <row r="279" spans="1:14" ht="12.75">
      <c r="A279" s="21" t="s">
        <v>1594</v>
      </c>
      <c r="B279">
        <f t="shared" si="9"/>
        <v>278</v>
      </c>
      <c r="C279" s="22" t="s">
        <v>1593</v>
      </c>
      <c r="D279" s="1" t="s">
        <v>308</v>
      </c>
      <c r="E279" s="1" t="s">
        <v>1612</v>
      </c>
      <c r="F279" s="1" t="s">
        <v>307</v>
      </c>
      <c r="G279" s="1" t="s">
        <v>1599</v>
      </c>
      <c r="H279" s="1" t="s">
        <v>61</v>
      </c>
      <c r="I279" s="1" t="s">
        <v>1598</v>
      </c>
      <c r="J279" s="1">
        <v>5</v>
      </c>
      <c r="K279" s="1" t="s">
        <v>1596</v>
      </c>
      <c r="L279" s="1">
        <v>5</v>
      </c>
      <c r="M279" s="23" t="s">
        <v>1597</v>
      </c>
      <c r="N279" t="str">
        <f t="shared" si="8"/>
        <v>case 278:sRetTemplate = "tarek_001";  break;  //  Tarek || FQ: Uncommon || 5 CR 5 HD</v>
      </c>
    </row>
    <row r="280" spans="1:14" ht="12.75">
      <c r="A280" s="21" t="s">
        <v>1594</v>
      </c>
      <c r="B280">
        <f t="shared" si="9"/>
        <v>279</v>
      </c>
      <c r="C280" s="22" t="s">
        <v>1593</v>
      </c>
      <c r="D280" s="1" t="s">
        <v>210</v>
      </c>
      <c r="E280" s="1" t="s">
        <v>1612</v>
      </c>
      <c r="F280" s="1" t="s">
        <v>209</v>
      </c>
      <c r="G280" s="1" t="s">
        <v>1599</v>
      </c>
      <c r="H280" s="1" t="s">
        <v>61</v>
      </c>
      <c r="I280" s="1" t="s">
        <v>1598</v>
      </c>
      <c r="J280" s="1">
        <v>2</v>
      </c>
      <c r="K280" s="1" t="s">
        <v>1596</v>
      </c>
      <c r="L280" s="1">
        <v>2</v>
      </c>
      <c r="M280" s="23" t="s">
        <v>1597</v>
      </c>
      <c r="N280" t="str">
        <f t="shared" si="8"/>
        <v>case 279:sRetTemplate = "ar_gianttick001";  break;  //  Tick, Giant || FQ: Uncommon || 2 CR 2 HD</v>
      </c>
    </row>
    <row r="281" spans="1:14" ht="12.75">
      <c r="A281" s="21" t="s">
        <v>1594</v>
      </c>
      <c r="B281">
        <f t="shared" si="9"/>
        <v>280</v>
      </c>
      <c r="C281" s="22" t="s">
        <v>1593</v>
      </c>
      <c r="D281" s="1" t="s">
        <v>210</v>
      </c>
      <c r="E281" s="1" t="s">
        <v>1612</v>
      </c>
      <c r="F281" s="1" t="s">
        <v>209</v>
      </c>
      <c r="G281" s="1" t="s">
        <v>1599</v>
      </c>
      <c r="H281" s="1" t="s">
        <v>61</v>
      </c>
      <c r="I281" s="1" t="s">
        <v>1598</v>
      </c>
      <c r="J281" s="1">
        <v>2</v>
      </c>
      <c r="K281" s="1" t="s">
        <v>1596</v>
      </c>
      <c r="L281" s="1">
        <v>2</v>
      </c>
      <c r="M281" s="23" t="s">
        <v>1597</v>
      </c>
      <c r="N281" t="str">
        <f t="shared" si="8"/>
        <v>case 280:sRetTemplate = "ar_gianttick001";  break;  //  Tick, Giant || FQ: Uncommon || 2 CR 2 HD</v>
      </c>
    </row>
    <row r="282" spans="1:14" ht="12.75">
      <c r="A282" s="21" t="s">
        <v>1594</v>
      </c>
      <c r="B282">
        <f t="shared" si="9"/>
        <v>281</v>
      </c>
      <c r="C282" s="22" t="s">
        <v>1593</v>
      </c>
      <c r="D282" s="1" t="s">
        <v>210</v>
      </c>
      <c r="E282" s="1" t="s">
        <v>1612</v>
      </c>
      <c r="F282" s="1" t="s">
        <v>209</v>
      </c>
      <c r="G282" s="1" t="s">
        <v>1599</v>
      </c>
      <c r="H282" s="1" t="s">
        <v>61</v>
      </c>
      <c r="I282" s="1" t="s">
        <v>1598</v>
      </c>
      <c r="J282" s="1">
        <v>2</v>
      </c>
      <c r="K282" s="1" t="s">
        <v>1596</v>
      </c>
      <c r="L282" s="1">
        <v>2</v>
      </c>
      <c r="M282" s="23" t="s">
        <v>1597</v>
      </c>
      <c r="N282" t="str">
        <f t="shared" si="8"/>
        <v>case 281:sRetTemplate = "ar_gianttick001";  break;  //  Tick, Giant || FQ: Uncommon || 2 CR 2 HD</v>
      </c>
    </row>
    <row r="283" spans="1:14" ht="12.75">
      <c r="A283" s="21" t="s">
        <v>1594</v>
      </c>
      <c r="B283">
        <f t="shared" si="9"/>
        <v>282</v>
      </c>
      <c r="C283" s="22" t="s">
        <v>1593</v>
      </c>
      <c r="D283" s="1" t="s">
        <v>210</v>
      </c>
      <c r="E283" s="1" t="s">
        <v>1612</v>
      </c>
      <c r="F283" s="1" t="s">
        <v>209</v>
      </c>
      <c r="G283" s="1" t="s">
        <v>1599</v>
      </c>
      <c r="H283" s="1" t="s">
        <v>61</v>
      </c>
      <c r="I283" s="1" t="s">
        <v>1598</v>
      </c>
      <c r="J283" s="1">
        <v>2</v>
      </c>
      <c r="K283" s="1" t="s">
        <v>1596</v>
      </c>
      <c r="L283" s="1">
        <v>2</v>
      </c>
      <c r="M283" s="23" t="s">
        <v>1597</v>
      </c>
      <c r="N283" t="str">
        <f t="shared" si="8"/>
        <v>case 282:sRetTemplate = "ar_gianttick001";  break;  //  Tick, Giant || FQ: Uncommon || 2 CR 2 HD</v>
      </c>
    </row>
    <row r="284" spans="1:14" ht="12.75">
      <c r="A284" s="21" t="s">
        <v>1594</v>
      </c>
      <c r="B284">
        <f t="shared" si="9"/>
        <v>283</v>
      </c>
      <c r="C284" s="22" t="s">
        <v>1593</v>
      </c>
      <c r="D284" s="1" t="s">
        <v>1352</v>
      </c>
      <c r="E284" s="1" t="s">
        <v>1612</v>
      </c>
      <c r="F284" s="1" t="s">
        <v>1351</v>
      </c>
      <c r="G284" s="1" t="s">
        <v>1599</v>
      </c>
      <c r="H284" s="1" t="s">
        <v>61</v>
      </c>
      <c r="I284" s="1" t="s">
        <v>1598</v>
      </c>
      <c r="J284" s="1">
        <v>5</v>
      </c>
      <c r="K284" s="1" t="s">
        <v>1596</v>
      </c>
      <c r="L284" s="1">
        <v>5</v>
      </c>
      <c r="M284" s="23" t="s">
        <v>1597</v>
      </c>
      <c r="N284" t="str">
        <f t="shared" si="8"/>
        <v>case 283:sRetTemplate = "ds_trin001";  break;  //  Trin || FQ: Uncommon || 5 CR 5 HD</v>
      </c>
    </row>
    <row r="285" spans="1:14" ht="12.75">
      <c r="A285" s="21" t="s">
        <v>1594</v>
      </c>
      <c r="B285">
        <f t="shared" si="9"/>
        <v>284</v>
      </c>
      <c r="C285" s="22" t="s">
        <v>1593</v>
      </c>
      <c r="D285" s="1" t="s">
        <v>1352</v>
      </c>
      <c r="E285" s="1" t="s">
        <v>1612</v>
      </c>
      <c r="F285" s="1" t="s">
        <v>1351</v>
      </c>
      <c r="G285" s="1" t="s">
        <v>1599</v>
      </c>
      <c r="H285" s="1" t="s">
        <v>61</v>
      </c>
      <c r="I285" s="1" t="s">
        <v>1598</v>
      </c>
      <c r="J285" s="1">
        <v>5</v>
      </c>
      <c r="K285" s="1" t="s">
        <v>1596</v>
      </c>
      <c r="L285" s="1">
        <v>5</v>
      </c>
      <c r="M285" s="23" t="s">
        <v>1597</v>
      </c>
      <c r="N285" t="str">
        <f t="shared" si="8"/>
        <v>case 284:sRetTemplate = "ds_trin001";  break;  //  Trin || FQ: Uncommon || 5 CR 5 HD</v>
      </c>
    </row>
    <row r="286" spans="1:14" ht="12.75">
      <c r="A286" s="21" t="s">
        <v>1594</v>
      </c>
      <c r="B286">
        <f t="shared" si="9"/>
        <v>285</v>
      </c>
      <c r="C286" s="22" t="s">
        <v>1593</v>
      </c>
      <c r="D286" s="1" t="s">
        <v>1352</v>
      </c>
      <c r="E286" s="1" t="s">
        <v>1612</v>
      </c>
      <c r="F286" s="1" t="s">
        <v>1351</v>
      </c>
      <c r="G286" s="1" t="s">
        <v>1599</v>
      </c>
      <c r="H286" s="1" t="s">
        <v>61</v>
      </c>
      <c r="I286" s="1" t="s">
        <v>1598</v>
      </c>
      <c r="J286" s="1">
        <v>5</v>
      </c>
      <c r="K286" s="1" t="s">
        <v>1596</v>
      </c>
      <c r="L286" s="1">
        <v>5</v>
      </c>
      <c r="M286" s="23" t="s">
        <v>1597</v>
      </c>
      <c r="N286" t="str">
        <f t="shared" si="8"/>
        <v>case 285:sRetTemplate = "ds_trin001";  break;  //  Trin || FQ: Uncommon || 5 CR 5 HD</v>
      </c>
    </row>
    <row r="287" spans="1:14" ht="12.75">
      <c r="A287" s="21" t="s">
        <v>1594</v>
      </c>
      <c r="B287">
        <f t="shared" si="9"/>
        <v>286</v>
      </c>
      <c r="C287" s="22" t="s">
        <v>1593</v>
      </c>
      <c r="D287" s="1" t="s">
        <v>1352</v>
      </c>
      <c r="E287" s="1" t="s">
        <v>1612</v>
      </c>
      <c r="F287" s="1" t="s">
        <v>1351</v>
      </c>
      <c r="G287" s="1" t="s">
        <v>1599</v>
      </c>
      <c r="H287" s="1" t="s">
        <v>61</v>
      </c>
      <c r="I287" s="1" t="s">
        <v>1598</v>
      </c>
      <c r="J287" s="1">
        <v>5</v>
      </c>
      <c r="K287" s="1" t="s">
        <v>1596</v>
      </c>
      <c r="L287" s="1">
        <v>5</v>
      </c>
      <c r="M287" s="23" t="s">
        <v>1597</v>
      </c>
      <c r="N287" t="str">
        <f t="shared" si="8"/>
        <v>case 286:sRetTemplate = "ds_trin001";  break;  //  Trin || FQ: Uncommon || 5 CR 5 HD</v>
      </c>
    </row>
    <row r="288" spans="1:14" ht="12.75">
      <c r="A288" s="21" t="s">
        <v>1594</v>
      </c>
      <c r="B288">
        <f t="shared" si="9"/>
        <v>287</v>
      </c>
      <c r="C288" s="22" t="s">
        <v>1593</v>
      </c>
      <c r="D288" s="1" t="s">
        <v>1320</v>
      </c>
      <c r="E288" s="1" t="s">
        <v>1612</v>
      </c>
      <c r="F288" s="1" t="s">
        <v>1319</v>
      </c>
      <c r="G288" s="1" t="s">
        <v>1599</v>
      </c>
      <c r="H288" s="1" t="s">
        <v>61</v>
      </c>
      <c r="I288" s="1" t="s">
        <v>1598</v>
      </c>
      <c r="J288" s="1">
        <v>3</v>
      </c>
      <c r="K288" s="1" t="s">
        <v>1596</v>
      </c>
      <c r="L288" s="1">
        <v>2</v>
      </c>
      <c r="M288" s="23" t="s">
        <v>1597</v>
      </c>
      <c r="N288" t="str">
        <f t="shared" si="8"/>
        <v>case 287:sRetTemplate = "ds_wezer002";  break;  //  Wezer: Soldier || FQ: Uncommon || 3 CR 2 HD</v>
      </c>
    </row>
    <row r="289" spans="1:14" ht="12.75">
      <c r="A289" s="21" t="s">
        <v>1594</v>
      </c>
      <c r="B289">
        <f t="shared" si="9"/>
        <v>288</v>
      </c>
      <c r="C289" s="22" t="s">
        <v>1593</v>
      </c>
      <c r="D289" s="1" t="s">
        <v>1320</v>
      </c>
      <c r="E289" s="1" t="s">
        <v>1612</v>
      </c>
      <c r="F289" s="1" t="s">
        <v>1319</v>
      </c>
      <c r="G289" s="1" t="s">
        <v>1599</v>
      </c>
      <c r="H289" s="1" t="s">
        <v>61</v>
      </c>
      <c r="I289" s="1" t="s">
        <v>1598</v>
      </c>
      <c r="J289" s="1">
        <v>3</v>
      </c>
      <c r="K289" s="1" t="s">
        <v>1596</v>
      </c>
      <c r="L289" s="1">
        <v>2</v>
      </c>
      <c r="M289" s="23" t="s">
        <v>1597</v>
      </c>
      <c r="N289" t="str">
        <f t="shared" si="8"/>
        <v>case 288:sRetTemplate = "ds_wezer002";  break;  //  Wezer: Soldier || FQ: Uncommon || 3 CR 2 HD</v>
      </c>
    </row>
    <row r="290" spans="1:14" ht="12.75">
      <c r="A290" s="21" t="s">
        <v>1594</v>
      </c>
      <c r="B290">
        <f t="shared" si="9"/>
        <v>289</v>
      </c>
      <c r="C290" s="22" t="s">
        <v>1593</v>
      </c>
      <c r="D290" s="1" t="s">
        <v>1320</v>
      </c>
      <c r="E290" s="1" t="s">
        <v>1612</v>
      </c>
      <c r="F290" s="1" t="s">
        <v>1319</v>
      </c>
      <c r="G290" s="1" t="s">
        <v>1599</v>
      </c>
      <c r="H290" s="1" t="s">
        <v>61</v>
      </c>
      <c r="I290" s="1" t="s">
        <v>1598</v>
      </c>
      <c r="J290" s="1">
        <v>3</v>
      </c>
      <c r="K290" s="1" t="s">
        <v>1596</v>
      </c>
      <c r="L290" s="1">
        <v>2</v>
      </c>
      <c r="M290" s="23" t="s">
        <v>1597</v>
      </c>
      <c r="N290" t="str">
        <f t="shared" si="8"/>
        <v>case 289:sRetTemplate = "ds_wezer002";  break;  //  Wezer: Soldier || FQ: Uncommon || 3 CR 2 HD</v>
      </c>
    </row>
    <row r="291" spans="1:14" ht="12.75">
      <c r="A291" s="21" t="s">
        <v>1594</v>
      </c>
      <c r="B291">
        <f t="shared" si="9"/>
        <v>290</v>
      </c>
      <c r="C291" s="22" t="s">
        <v>1593</v>
      </c>
      <c r="D291" s="1" t="s">
        <v>1320</v>
      </c>
      <c r="E291" s="1" t="s">
        <v>1612</v>
      </c>
      <c r="F291" s="1" t="s">
        <v>1319</v>
      </c>
      <c r="G291" s="1" t="s">
        <v>1599</v>
      </c>
      <c r="H291" s="1" t="s">
        <v>61</v>
      </c>
      <c r="I291" s="1" t="s">
        <v>1598</v>
      </c>
      <c r="J291" s="1">
        <v>3</v>
      </c>
      <c r="K291" s="1" t="s">
        <v>1596</v>
      </c>
      <c r="L291" s="1">
        <v>2</v>
      </c>
      <c r="M291" s="23" t="s">
        <v>1597</v>
      </c>
      <c r="N291" t="str">
        <f t="shared" si="8"/>
        <v>case 290:sRetTemplate = "ds_wezer002";  break;  //  Wezer: Soldier || FQ: Uncommon || 3 CR 2 HD</v>
      </c>
    </row>
    <row r="292" spans="1:14" ht="15" customHeight="1">
      <c r="A292" s="21" t="s">
        <v>1594</v>
      </c>
      <c r="B292">
        <f t="shared" si="9"/>
        <v>291</v>
      </c>
      <c r="C292" s="22" t="s">
        <v>1593</v>
      </c>
      <c r="D292" s="1" t="s">
        <v>427</v>
      </c>
      <c r="E292" s="1" t="s">
        <v>1612</v>
      </c>
      <c r="F292" s="1" t="s">
        <v>426</v>
      </c>
      <c r="G292" s="1" t="s">
        <v>1599</v>
      </c>
      <c r="H292" s="1" t="s">
        <v>72</v>
      </c>
      <c r="I292" s="1" t="s">
        <v>1598</v>
      </c>
      <c r="J292" s="1">
        <v>4</v>
      </c>
      <c r="K292" s="1" t="s">
        <v>1596</v>
      </c>
      <c r="L292" s="1">
        <v>4</v>
      </c>
      <c r="M292" s="23" t="s">
        <v>1597</v>
      </c>
      <c r="N292" t="str">
        <f t="shared" si="8"/>
        <v>case 291:sRetTemplate = "banditguard_001";  break;  //  Bandit Guard, Mul - Short Swords || FQ: Very Rare || 4 CR 4 HD</v>
      </c>
    </row>
    <row r="293" spans="1:14" ht="12.75">
      <c r="A293" s="21" t="s">
        <v>1594</v>
      </c>
      <c r="B293">
        <f t="shared" si="9"/>
        <v>292</v>
      </c>
      <c r="C293" s="22" t="s">
        <v>1593</v>
      </c>
      <c r="D293" s="1" t="s">
        <v>450</v>
      </c>
      <c r="E293" s="1" t="s">
        <v>1612</v>
      </c>
      <c r="F293" s="1" t="s">
        <v>449</v>
      </c>
      <c r="G293" s="1" t="s">
        <v>1599</v>
      </c>
      <c r="H293" s="1" t="s">
        <v>72</v>
      </c>
      <c r="I293" s="1" t="s">
        <v>1598</v>
      </c>
      <c r="J293" s="1">
        <v>3</v>
      </c>
      <c r="K293" s="1" t="s">
        <v>1596</v>
      </c>
      <c r="L293" s="1">
        <v>4</v>
      </c>
      <c r="M293" s="23" t="s">
        <v>1597</v>
      </c>
      <c r="N293" t="str">
        <f t="shared" si="8"/>
        <v>case 292:sRetTemplate = "ar_gulgslaver003";  break;  //  Gulgan Slaver - Half-elf || FQ: Very Rare || 3 CR 4 HD</v>
      </c>
    </row>
    <row r="294" spans="1:14" ht="12.75">
      <c r="A294" s="21" t="s">
        <v>1594</v>
      </c>
      <c r="B294">
        <f t="shared" si="9"/>
        <v>293</v>
      </c>
      <c r="C294" s="22" t="s">
        <v>1593</v>
      </c>
      <c r="D294" s="1" t="s">
        <v>714</v>
      </c>
      <c r="E294" s="1" t="s">
        <v>1612</v>
      </c>
      <c r="F294" s="1" t="s">
        <v>713</v>
      </c>
      <c r="G294" s="1" t="s">
        <v>1599</v>
      </c>
      <c r="H294" s="1" t="s">
        <v>72</v>
      </c>
      <c r="I294" s="1" t="s">
        <v>1598</v>
      </c>
      <c r="J294" s="1">
        <v>5</v>
      </c>
      <c r="K294" s="1" t="s">
        <v>1596</v>
      </c>
      <c r="L294" s="1">
        <v>4</v>
      </c>
      <c r="M294" s="23" t="s">
        <v>1597</v>
      </c>
      <c r="N294" t="str">
        <f t="shared" si="8"/>
        <v>case 293:sRetTemplate = "ar_hellhound001";  break;  //  Hell Hound [AR] || FQ: Very Rare || 5 CR 4 HD</v>
      </c>
    </row>
    <row r="295" spans="1:14" ht="12.75">
      <c r="A295" s="21" t="s">
        <v>1594</v>
      </c>
      <c r="B295">
        <f t="shared" si="9"/>
        <v>294</v>
      </c>
      <c r="C295" s="22" t="s">
        <v>1593</v>
      </c>
      <c r="D295" s="1" t="s">
        <v>717</v>
      </c>
      <c r="E295" s="1" t="s">
        <v>1612</v>
      </c>
      <c r="F295" s="1" t="s">
        <v>716</v>
      </c>
      <c r="G295" s="1" t="s">
        <v>1599</v>
      </c>
      <c r="H295" s="1" t="s">
        <v>72</v>
      </c>
      <c r="I295" s="1" t="s">
        <v>1598</v>
      </c>
      <c r="J295" s="1">
        <v>5</v>
      </c>
      <c r="K295" s="1" t="s">
        <v>1596</v>
      </c>
      <c r="L295" s="1">
        <v>3</v>
      </c>
      <c r="M295" s="23" t="s">
        <v>1597</v>
      </c>
      <c r="N295" t="str">
        <f t="shared" si="8"/>
        <v>case 294:sRetTemplate = "ar_imp001";  break;  //  Imp [AR] || FQ: Very Rare || 5 CR 3 HD</v>
      </c>
    </row>
    <row r="296" spans="1:14" ht="12.75">
      <c r="A296" s="21" t="s">
        <v>1594</v>
      </c>
      <c r="B296">
        <f t="shared" si="9"/>
        <v>295</v>
      </c>
      <c r="C296" s="22" t="s">
        <v>1593</v>
      </c>
      <c r="D296" s="1" t="s">
        <v>1405</v>
      </c>
      <c r="E296" s="1" t="s">
        <v>1612</v>
      </c>
      <c r="F296" s="1" t="s">
        <v>1404</v>
      </c>
      <c r="G296" s="1" t="s">
        <v>1599</v>
      </c>
      <c r="H296" s="1" t="s">
        <v>72</v>
      </c>
      <c r="I296" s="1" t="s">
        <v>1598</v>
      </c>
      <c r="J296" s="1">
        <v>1</v>
      </c>
      <c r="K296" s="1" t="s">
        <v>1596</v>
      </c>
      <c r="L296" s="1">
        <v>3</v>
      </c>
      <c r="M296" s="23" t="s">
        <v>1597</v>
      </c>
      <c r="N296" t="str">
        <f t="shared" si="8"/>
        <v>case 295:sRetTemplate = "ds_psionocus001";  break;  //  Psionocus || FQ: Very Rare || 1 CR 3 HD</v>
      </c>
    </row>
    <row r="297" spans="1:14" ht="12.75">
      <c r="A297" s="21" t="s">
        <v>1594</v>
      </c>
      <c r="B297">
        <f t="shared" si="9"/>
        <v>296</v>
      </c>
      <c r="C297" s="22" t="s">
        <v>1593</v>
      </c>
      <c r="D297" s="1" t="s">
        <v>95</v>
      </c>
      <c r="E297" s="1" t="s">
        <v>1612</v>
      </c>
      <c r="F297" s="1" t="s">
        <v>1173</v>
      </c>
      <c r="G297" s="1" t="s">
        <v>1599</v>
      </c>
      <c r="H297" s="1" t="s">
        <v>72</v>
      </c>
      <c r="I297" s="1" t="s">
        <v>1598</v>
      </c>
      <c r="J297" s="1">
        <v>5</v>
      </c>
      <c r="K297" s="1" t="s">
        <v>1596</v>
      </c>
      <c r="L297" s="1">
        <v>4</v>
      </c>
      <c r="M297" s="23" t="s">
        <v>1597</v>
      </c>
      <c r="N297" t="str">
        <f t="shared" si="8"/>
        <v>case 296:sRetTemplate = "shadowmastiff001";  break;  //  Shadow Mastiff || FQ: Very Rare || 5 CR 4 HD</v>
      </c>
    </row>
    <row r="298" spans="1:14" ht="12.75">
      <c r="D298" s="1"/>
      <c r="E298" s="1"/>
      <c r="F298" s="1"/>
      <c r="G298" s="1"/>
      <c r="H298" s="1"/>
      <c r="I298" s="1"/>
      <c r="J298" s="1"/>
      <c r="K298" s="1"/>
      <c r="L298" s="1"/>
    </row>
    <row r="299" spans="1:14" ht="12.75">
      <c r="D299" s="1"/>
      <c r="E299" s="1"/>
      <c r="F299" s="1"/>
      <c r="G299" s="1"/>
      <c r="H299" s="1"/>
      <c r="I299" s="1"/>
      <c r="J299" s="1"/>
      <c r="K299" s="1"/>
      <c r="L299" s="1"/>
    </row>
    <row r="300" spans="1:14" ht="12.75">
      <c r="D300" s="1"/>
      <c r="E300" s="1"/>
      <c r="F300" s="1"/>
      <c r="G300" s="1"/>
      <c r="H300" s="1"/>
      <c r="I300" s="1"/>
      <c r="J300" s="1"/>
      <c r="K300" s="1"/>
      <c r="L300" s="1"/>
    </row>
  </sheetData>
  <sortState ref="D2:J312">
    <sortCondition ref="H1"/>
  </sortState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N155"/>
  <sheetViews>
    <sheetView workbookViewId="0">
      <pane xSplit="6" ySplit="1" topLeftCell="G125" activePane="bottomRight" state="frozen"/>
      <selection pane="topRight" activeCell="G1" sqref="G1"/>
      <selection pane="bottomLeft" activeCell="A2" sqref="A2"/>
      <selection pane="bottomRight" activeCell="G165" sqref="G165"/>
    </sheetView>
  </sheetViews>
  <sheetFormatPr defaultColWidth="22" defaultRowHeight="15" customHeight="1"/>
  <cols>
    <col min="1" max="1" width="8.7109375" customWidth="1"/>
    <col min="2" max="2" width="9.140625" customWidth="1"/>
    <col min="3" max="3" width="17.140625" style="26" customWidth="1"/>
    <col min="4" max="4" width="17.7109375" style="26" customWidth="1"/>
    <col min="5" max="5" width="11.85546875" style="26" customWidth="1"/>
    <col min="6" max="6" width="28.140625" style="26" customWidth="1"/>
    <col min="7" max="7" width="7.5703125" style="26" customWidth="1"/>
    <col min="8" max="8" width="14.85546875" style="26" customWidth="1"/>
    <col min="9" max="9" width="3.7109375" style="26" customWidth="1"/>
    <col min="10" max="10" width="7.140625" style="31" customWidth="1"/>
    <col min="11" max="11" width="4.42578125" style="26" customWidth="1"/>
    <col min="12" max="12" width="7.5703125" style="31" customWidth="1"/>
    <col min="13" max="13" width="7.7109375" style="26" customWidth="1"/>
    <col min="14" max="14" width="97.5703125" customWidth="1"/>
  </cols>
  <sheetData>
    <row r="1" spans="1:14" ht="15" customHeight="1" thickBot="1">
      <c r="A1" s="36" t="s">
        <v>1616</v>
      </c>
      <c r="B1" s="36" t="s">
        <v>1617</v>
      </c>
      <c r="C1" s="37" t="s">
        <v>1618</v>
      </c>
      <c r="D1" s="37" t="s">
        <v>1613</v>
      </c>
      <c r="E1" s="38" t="s">
        <v>1608</v>
      </c>
      <c r="F1" s="37" t="s">
        <v>1614</v>
      </c>
      <c r="G1" s="39" t="s">
        <v>1609</v>
      </c>
      <c r="H1" s="37" t="s">
        <v>1615</v>
      </c>
      <c r="I1" s="40" t="s">
        <v>1620</v>
      </c>
      <c r="J1" s="41" t="s">
        <v>7</v>
      </c>
      <c r="K1" s="37" t="s">
        <v>1610</v>
      </c>
      <c r="L1" s="41" t="s">
        <v>1619</v>
      </c>
      <c r="M1" s="40" t="s">
        <v>1619</v>
      </c>
      <c r="N1" s="36" t="s">
        <v>1605</v>
      </c>
    </row>
    <row r="2" spans="1:14" ht="15" customHeight="1">
      <c r="A2" s="20" t="s">
        <v>1594</v>
      </c>
      <c r="B2">
        <v>1</v>
      </c>
      <c r="C2" s="26" t="s">
        <v>1593</v>
      </c>
      <c r="D2" s="27" t="s">
        <v>492</v>
      </c>
      <c r="E2" s="27" t="s">
        <v>1612</v>
      </c>
      <c r="F2" s="27" t="s">
        <v>491</v>
      </c>
      <c r="G2" s="1" t="s">
        <v>1599</v>
      </c>
      <c r="H2" s="27" t="s">
        <v>20</v>
      </c>
      <c r="I2" s="28" t="s">
        <v>1598</v>
      </c>
      <c r="J2" s="29">
        <v>13</v>
      </c>
      <c r="K2" s="27" t="s">
        <v>1596</v>
      </c>
      <c r="L2" s="29">
        <v>8</v>
      </c>
      <c r="M2" s="24" t="s">
        <v>1597</v>
      </c>
      <c r="N2" t="str">
        <f t="shared" ref="N2:N33" si="0">CONCATENATE(A2,B2, C2, D2, E2, F2, G2, H2, ,I2, J2, K2, L2, M2)</f>
        <v>case 1:sRetTemplate = "elem_air_lg001";  break;  //  [AR] Air Elemental, Large || FQ: Rare || 13 CR 8 HD</v>
      </c>
    </row>
    <row r="3" spans="1:14" ht="15" customHeight="1">
      <c r="A3" s="20" t="s">
        <v>1594</v>
      </c>
      <c r="B3">
        <f>SUM(B2+1)</f>
        <v>2</v>
      </c>
      <c r="C3" s="26" t="s">
        <v>1593</v>
      </c>
      <c r="D3" s="27" t="s">
        <v>492</v>
      </c>
      <c r="E3" s="27" t="s">
        <v>1612</v>
      </c>
      <c r="F3" s="27" t="s">
        <v>491</v>
      </c>
      <c r="G3" s="1" t="s">
        <v>1599</v>
      </c>
      <c r="H3" s="27" t="s">
        <v>20</v>
      </c>
      <c r="I3" s="28" t="s">
        <v>1598</v>
      </c>
      <c r="J3" s="29">
        <v>13</v>
      </c>
      <c r="K3" s="27" t="s">
        <v>1596</v>
      </c>
      <c r="L3" s="29">
        <v>8</v>
      </c>
      <c r="M3" s="24" t="s">
        <v>1597</v>
      </c>
      <c r="N3" t="str">
        <f t="shared" si="0"/>
        <v>case 2:sRetTemplate = "elem_air_lg001";  break;  //  [AR] Air Elemental, Large || FQ: Rare || 13 CR 8 HD</v>
      </c>
    </row>
    <row r="4" spans="1:14" ht="15" customHeight="1">
      <c r="A4" s="20" t="s">
        <v>1594</v>
      </c>
      <c r="B4">
        <f t="shared" ref="B4:B67" si="1">SUM(B3+1)</f>
        <v>3</v>
      </c>
      <c r="C4" s="26" t="s">
        <v>1593</v>
      </c>
      <c r="D4" s="27" t="s">
        <v>175</v>
      </c>
      <c r="E4" s="27" t="s">
        <v>1612</v>
      </c>
      <c r="F4" s="27" t="s">
        <v>174</v>
      </c>
      <c r="G4" s="1" t="s">
        <v>1599</v>
      </c>
      <c r="H4" s="27" t="s">
        <v>20</v>
      </c>
      <c r="I4" s="28" t="s">
        <v>1598</v>
      </c>
      <c r="J4" s="29">
        <v>4</v>
      </c>
      <c r="K4" s="27" t="s">
        <v>1596</v>
      </c>
      <c r="L4" s="29">
        <v>6</v>
      </c>
      <c r="M4" s="24" t="s">
        <v>1597</v>
      </c>
      <c r="N4" t="str">
        <f t="shared" si="0"/>
        <v>case 3:sRetTemplate = "ar_amphis001";  break;  //  Amphisibaena || FQ: Rare || 4 CR 6 HD</v>
      </c>
    </row>
    <row r="5" spans="1:14" ht="15" customHeight="1">
      <c r="A5" s="20" t="s">
        <v>1594</v>
      </c>
      <c r="B5">
        <f t="shared" si="1"/>
        <v>4</v>
      </c>
      <c r="C5" s="26" t="s">
        <v>1593</v>
      </c>
      <c r="D5" s="27" t="s">
        <v>175</v>
      </c>
      <c r="E5" s="27" t="s">
        <v>1612</v>
      </c>
      <c r="F5" s="27" t="s">
        <v>174</v>
      </c>
      <c r="G5" s="1" t="s">
        <v>1599</v>
      </c>
      <c r="H5" s="27" t="s">
        <v>20</v>
      </c>
      <c r="I5" s="28" t="s">
        <v>1598</v>
      </c>
      <c r="J5" s="29">
        <v>4</v>
      </c>
      <c r="K5" s="27" t="s">
        <v>1596</v>
      </c>
      <c r="L5" s="29">
        <v>6</v>
      </c>
      <c r="M5" s="24" t="s">
        <v>1597</v>
      </c>
      <c r="N5" t="str">
        <f t="shared" si="0"/>
        <v>case 4:sRetTemplate = "ar_amphis001";  break;  //  Amphisibaena || FQ: Rare || 4 CR 6 HD</v>
      </c>
    </row>
    <row r="6" spans="1:14" ht="15" customHeight="1">
      <c r="A6" s="20" t="s">
        <v>1594</v>
      </c>
      <c r="B6">
        <f t="shared" si="1"/>
        <v>5</v>
      </c>
      <c r="C6" s="26" t="s">
        <v>1593</v>
      </c>
      <c r="D6" s="27" t="s">
        <v>1113</v>
      </c>
      <c r="E6" s="27" t="s">
        <v>1612</v>
      </c>
      <c r="F6" s="27" t="s">
        <v>1112</v>
      </c>
      <c r="G6" s="1" t="s">
        <v>1599</v>
      </c>
      <c r="H6" s="27" t="s">
        <v>61</v>
      </c>
      <c r="I6" s="28" t="s">
        <v>1598</v>
      </c>
      <c r="J6" s="29">
        <v>7</v>
      </c>
      <c r="K6" s="27" t="s">
        <v>1596</v>
      </c>
      <c r="L6" s="29">
        <v>6</v>
      </c>
      <c r="M6" s="24" t="s">
        <v>1597</v>
      </c>
      <c r="N6" t="str">
        <f t="shared" si="0"/>
        <v>case 5:sRetTemplate = "antloid003";  break;  //  Antloid Soldier || FQ: Uncommon || 7 CR 6 HD</v>
      </c>
    </row>
    <row r="7" spans="1:14" ht="15" customHeight="1">
      <c r="A7" s="20" t="s">
        <v>1594</v>
      </c>
      <c r="B7">
        <f t="shared" si="1"/>
        <v>6</v>
      </c>
      <c r="C7" s="26" t="s">
        <v>1593</v>
      </c>
      <c r="D7" s="27" t="s">
        <v>1113</v>
      </c>
      <c r="E7" s="27" t="s">
        <v>1612</v>
      </c>
      <c r="F7" s="27" t="s">
        <v>1112</v>
      </c>
      <c r="G7" s="1" t="s">
        <v>1599</v>
      </c>
      <c r="H7" s="27" t="s">
        <v>61</v>
      </c>
      <c r="I7" s="28" t="s">
        <v>1598</v>
      </c>
      <c r="J7" s="29">
        <v>7</v>
      </c>
      <c r="K7" s="27" t="s">
        <v>1596</v>
      </c>
      <c r="L7" s="29">
        <v>6</v>
      </c>
      <c r="M7" s="24" t="s">
        <v>1597</v>
      </c>
      <c r="N7" t="str">
        <f t="shared" si="0"/>
        <v>case 6:sRetTemplate = "antloid003";  break;  //  Antloid Soldier || FQ: Uncommon || 7 CR 6 HD</v>
      </c>
    </row>
    <row r="8" spans="1:14" ht="15" customHeight="1">
      <c r="A8" s="20" t="s">
        <v>1594</v>
      </c>
      <c r="B8">
        <f t="shared" si="1"/>
        <v>7</v>
      </c>
      <c r="C8" s="26" t="s">
        <v>1593</v>
      </c>
      <c r="D8" s="27" t="s">
        <v>1113</v>
      </c>
      <c r="E8" s="27" t="s">
        <v>1612</v>
      </c>
      <c r="F8" s="27" t="s">
        <v>1112</v>
      </c>
      <c r="G8" s="1" t="s">
        <v>1599</v>
      </c>
      <c r="H8" s="27" t="s">
        <v>61</v>
      </c>
      <c r="I8" s="28" t="s">
        <v>1598</v>
      </c>
      <c r="J8" s="29">
        <v>7</v>
      </c>
      <c r="K8" s="27" t="s">
        <v>1596</v>
      </c>
      <c r="L8" s="29">
        <v>6</v>
      </c>
      <c r="M8" s="24" t="s">
        <v>1597</v>
      </c>
      <c r="N8" t="str">
        <f t="shared" si="0"/>
        <v>case 7:sRetTemplate = "antloid003";  break;  //  Antloid Soldier || FQ: Uncommon || 7 CR 6 HD</v>
      </c>
    </row>
    <row r="9" spans="1:14" ht="15" customHeight="1">
      <c r="A9" s="20" t="s">
        <v>1594</v>
      </c>
      <c r="B9">
        <f t="shared" si="1"/>
        <v>8</v>
      </c>
      <c r="C9" s="26" t="s">
        <v>1593</v>
      </c>
      <c r="D9" s="27" t="s">
        <v>1113</v>
      </c>
      <c r="E9" s="27" t="s">
        <v>1612</v>
      </c>
      <c r="F9" s="27" t="s">
        <v>1112</v>
      </c>
      <c r="G9" s="1" t="s">
        <v>1599</v>
      </c>
      <c r="H9" s="27" t="s">
        <v>61</v>
      </c>
      <c r="I9" s="28" t="s">
        <v>1598</v>
      </c>
      <c r="J9" s="29">
        <v>7</v>
      </c>
      <c r="K9" s="27" t="s">
        <v>1596</v>
      </c>
      <c r="L9" s="29">
        <v>6</v>
      </c>
      <c r="M9" s="24" t="s">
        <v>1597</v>
      </c>
      <c r="N9" t="str">
        <f t="shared" si="0"/>
        <v>case 8:sRetTemplate = "antloid003";  break;  //  Antloid Soldier || FQ: Uncommon || 7 CR 6 HD</v>
      </c>
    </row>
    <row r="10" spans="1:14" ht="15" customHeight="1">
      <c r="A10" s="20" t="s">
        <v>1594</v>
      </c>
      <c r="B10">
        <f t="shared" si="1"/>
        <v>9</v>
      </c>
      <c r="C10" s="26" t="s">
        <v>1593</v>
      </c>
      <c r="D10" s="27" t="s">
        <v>408</v>
      </c>
      <c r="E10" s="27" t="s">
        <v>1612</v>
      </c>
      <c r="F10" s="27" t="s">
        <v>407</v>
      </c>
      <c r="G10" s="1" t="s">
        <v>1599</v>
      </c>
      <c r="H10" s="27" t="s">
        <v>61</v>
      </c>
      <c r="I10" s="28" t="s">
        <v>1598</v>
      </c>
      <c r="J10" s="29">
        <v>11</v>
      </c>
      <c r="K10" s="27" t="s">
        <v>1596</v>
      </c>
      <c r="L10" s="29">
        <v>9</v>
      </c>
      <c r="M10" s="24" t="s">
        <v>1597</v>
      </c>
      <c r="N10" t="str">
        <f t="shared" si="0"/>
        <v>case 9:sRetTemplate = "barbscorpion_001";  break;  //  Barbed Scorpion || FQ: Uncommon || 11 CR 9 HD</v>
      </c>
    </row>
    <row r="11" spans="1:14" ht="15" customHeight="1">
      <c r="A11" s="20" t="s">
        <v>1594</v>
      </c>
      <c r="B11">
        <f t="shared" si="1"/>
        <v>10</v>
      </c>
      <c r="C11" s="26" t="s">
        <v>1593</v>
      </c>
      <c r="D11" s="27" t="s">
        <v>408</v>
      </c>
      <c r="E11" s="27" t="s">
        <v>1612</v>
      </c>
      <c r="F11" s="27" t="s">
        <v>407</v>
      </c>
      <c r="G11" s="1" t="s">
        <v>1599</v>
      </c>
      <c r="H11" s="27" t="s">
        <v>61</v>
      </c>
      <c r="I11" s="28" t="s">
        <v>1598</v>
      </c>
      <c r="J11" s="29">
        <v>11</v>
      </c>
      <c r="K11" s="27" t="s">
        <v>1596</v>
      </c>
      <c r="L11" s="29">
        <v>9</v>
      </c>
      <c r="M11" s="24" t="s">
        <v>1597</v>
      </c>
      <c r="N11" t="str">
        <f t="shared" si="0"/>
        <v>case 10:sRetTemplate = "barbscorpion_001";  break;  //  Barbed Scorpion || FQ: Uncommon || 11 CR 9 HD</v>
      </c>
    </row>
    <row r="12" spans="1:14" ht="15" customHeight="1">
      <c r="A12" s="20" t="s">
        <v>1594</v>
      </c>
      <c r="B12">
        <f t="shared" si="1"/>
        <v>11</v>
      </c>
      <c r="C12" s="26" t="s">
        <v>1593</v>
      </c>
      <c r="D12" s="27" t="s">
        <v>408</v>
      </c>
      <c r="E12" s="27" t="s">
        <v>1612</v>
      </c>
      <c r="F12" s="27" t="s">
        <v>407</v>
      </c>
      <c r="G12" s="1" t="s">
        <v>1599</v>
      </c>
      <c r="H12" s="27" t="s">
        <v>61</v>
      </c>
      <c r="I12" s="28" t="s">
        <v>1598</v>
      </c>
      <c r="J12" s="29">
        <v>11</v>
      </c>
      <c r="K12" s="27" t="s">
        <v>1596</v>
      </c>
      <c r="L12" s="29">
        <v>9</v>
      </c>
      <c r="M12" s="24" t="s">
        <v>1597</v>
      </c>
      <c r="N12" t="str">
        <f t="shared" si="0"/>
        <v>case 11:sRetTemplate = "barbscorpion_001";  break;  //  Barbed Scorpion || FQ: Uncommon || 11 CR 9 HD</v>
      </c>
    </row>
    <row r="13" spans="1:14" ht="15" customHeight="1">
      <c r="A13" s="20" t="s">
        <v>1594</v>
      </c>
      <c r="B13">
        <f t="shared" si="1"/>
        <v>12</v>
      </c>
      <c r="C13" s="26" t="s">
        <v>1593</v>
      </c>
      <c r="D13" s="27" t="s">
        <v>408</v>
      </c>
      <c r="E13" s="27" t="s">
        <v>1612</v>
      </c>
      <c r="F13" s="27" t="s">
        <v>407</v>
      </c>
      <c r="G13" s="1" t="s">
        <v>1599</v>
      </c>
      <c r="H13" s="27" t="s">
        <v>61</v>
      </c>
      <c r="I13" s="28" t="s">
        <v>1598</v>
      </c>
      <c r="J13" s="29">
        <v>11</v>
      </c>
      <c r="K13" s="27" t="s">
        <v>1596</v>
      </c>
      <c r="L13" s="29">
        <v>9</v>
      </c>
      <c r="M13" s="24" t="s">
        <v>1597</v>
      </c>
      <c r="N13" t="str">
        <f t="shared" si="0"/>
        <v>case 12:sRetTemplate = "barbscorpion_001";  break;  //  Barbed Scorpion || FQ: Uncommon || 11 CR 9 HD</v>
      </c>
    </row>
    <row r="14" spans="1:14" ht="15" customHeight="1">
      <c r="A14" s="20" t="s">
        <v>1594</v>
      </c>
      <c r="B14">
        <f t="shared" si="1"/>
        <v>13</v>
      </c>
      <c r="C14" s="26" t="s">
        <v>1593</v>
      </c>
      <c r="D14" s="27" t="s">
        <v>677</v>
      </c>
      <c r="E14" s="27" t="s">
        <v>1612</v>
      </c>
      <c r="F14" s="27" t="s">
        <v>676</v>
      </c>
      <c r="G14" s="1" t="s">
        <v>1599</v>
      </c>
      <c r="H14" s="27" t="s">
        <v>61</v>
      </c>
      <c r="I14" s="28" t="s">
        <v>1598</v>
      </c>
      <c r="J14" s="29">
        <v>5</v>
      </c>
      <c r="K14" s="27" t="s">
        <v>1596</v>
      </c>
      <c r="L14" s="29">
        <v>6</v>
      </c>
      <c r="M14" s="24" t="s">
        <v>1597</v>
      </c>
      <c r="N14" t="str">
        <f t="shared" si="0"/>
        <v>case 13:sRetTemplate = "ar_basilisk001";  break;  //  Basilisk || FQ: Uncommon || 5 CR 6 HD</v>
      </c>
    </row>
    <row r="15" spans="1:14" ht="15" customHeight="1">
      <c r="A15" s="20" t="s">
        <v>1594</v>
      </c>
      <c r="B15">
        <f t="shared" si="1"/>
        <v>14</v>
      </c>
      <c r="C15" s="26" t="s">
        <v>1593</v>
      </c>
      <c r="D15" s="27" t="s">
        <v>677</v>
      </c>
      <c r="E15" s="27" t="s">
        <v>1612</v>
      </c>
      <c r="F15" s="27" t="s">
        <v>676</v>
      </c>
      <c r="G15" s="1" t="s">
        <v>1599</v>
      </c>
      <c r="H15" s="27" t="s">
        <v>61</v>
      </c>
      <c r="I15" s="28" t="s">
        <v>1598</v>
      </c>
      <c r="J15" s="29">
        <v>5</v>
      </c>
      <c r="K15" s="27" t="s">
        <v>1596</v>
      </c>
      <c r="L15" s="29">
        <v>6</v>
      </c>
      <c r="M15" s="24" t="s">
        <v>1597</v>
      </c>
      <c r="N15" t="str">
        <f t="shared" si="0"/>
        <v>case 14:sRetTemplate = "ar_basilisk001";  break;  //  Basilisk || FQ: Uncommon || 5 CR 6 HD</v>
      </c>
    </row>
    <row r="16" spans="1:14" ht="15" customHeight="1">
      <c r="A16" s="20" t="s">
        <v>1594</v>
      </c>
      <c r="B16">
        <f t="shared" si="1"/>
        <v>15</v>
      </c>
      <c r="C16" s="26" t="s">
        <v>1593</v>
      </c>
      <c r="D16" s="27" t="s">
        <v>677</v>
      </c>
      <c r="E16" s="27" t="s">
        <v>1612</v>
      </c>
      <c r="F16" s="27" t="s">
        <v>676</v>
      </c>
      <c r="G16" s="1" t="s">
        <v>1599</v>
      </c>
      <c r="H16" s="27" t="s">
        <v>61</v>
      </c>
      <c r="I16" s="28" t="s">
        <v>1598</v>
      </c>
      <c r="J16" s="29">
        <v>5</v>
      </c>
      <c r="K16" s="27" t="s">
        <v>1596</v>
      </c>
      <c r="L16" s="29">
        <v>6</v>
      </c>
      <c r="M16" s="24" t="s">
        <v>1597</v>
      </c>
      <c r="N16" t="str">
        <f t="shared" si="0"/>
        <v>case 15:sRetTemplate = "ar_basilisk001";  break;  //  Basilisk || FQ: Uncommon || 5 CR 6 HD</v>
      </c>
    </row>
    <row r="17" spans="1:14" ht="15" customHeight="1">
      <c r="A17" s="20" t="s">
        <v>1594</v>
      </c>
      <c r="B17">
        <f t="shared" si="1"/>
        <v>16</v>
      </c>
      <c r="C17" s="26" t="s">
        <v>1593</v>
      </c>
      <c r="D17" s="27" t="s">
        <v>677</v>
      </c>
      <c r="E17" s="27" t="s">
        <v>1612</v>
      </c>
      <c r="F17" s="27" t="s">
        <v>676</v>
      </c>
      <c r="G17" s="1" t="s">
        <v>1599</v>
      </c>
      <c r="H17" s="27" t="s">
        <v>61</v>
      </c>
      <c r="I17" s="28" t="s">
        <v>1598</v>
      </c>
      <c r="J17" s="29">
        <v>5</v>
      </c>
      <c r="K17" s="27" t="s">
        <v>1596</v>
      </c>
      <c r="L17" s="29">
        <v>6</v>
      </c>
      <c r="M17" s="24" t="s">
        <v>1597</v>
      </c>
      <c r="N17" t="str">
        <f t="shared" si="0"/>
        <v>case 16:sRetTemplate = "ar_basilisk001";  break;  //  Basilisk || FQ: Uncommon || 5 CR 6 HD</v>
      </c>
    </row>
    <row r="18" spans="1:14" ht="15" customHeight="1">
      <c r="A18" s="20" t="s">
        <v>1594</v>
      </c>
      <c r="B18">
        <f t="shared" si="1"/>
        <v>17</v>
      </c>
      <c r="C18" s="26" t="s">
        <v>1593</v>
      </c>
      <c r="D18" s="27" t="s">
        <v>797</v>
      </c>
      <c r="E18" s="27" t="s">
        <v>1612</v>
      </c>
      <c r="F18" s="27" t="s">
        <v>796</v>
      </c>
      <c r="G18" s="1" t="s">
        <v>1599</v>
      </c>
      <c r="H18" s="27" t="s">
        <v>61</v>
      </c>
      <c r="I18" s="28" t="s">
        <v>1598</v>
      </c>
      <c r="J18" s="29">
        <v>3</v>
      </c>
      <c r="K18" s="27" t="s">
        <v>1596</v>
      </c>
      <c r="L18" s="29">
        <v>5</v>
      </c>
      <c r="M18" s="24" t="s">
        <v>1597</v>
      </c>
      <c r="N18" t="str">
        <f t="shared" si="0"/>
        <v>case 17:sRetTemplate = "ar_c_belgoi001";  break;  //  Belgoi, Common || FQ: Uncommon || 3 CR 5 HD</v>
      </c>
    </row>
    <row r="19" spans="1:14" ht="15" customHeight="1">
      <c r="A19" s="20" t="s">
        <v>1594</v>
      </c>
      <c r="B19">
        <f t="shared" si="1"/>
        <v>18</v>
      </c>
      <c r="C19" s="26" t="s">
        <v>1593</v>
      </c>
      <c r="D19" s="27" t="s">
        <v>797</v>
      </c>
      <c r="E19" s="27" t="s">
        <v>1612</v>
      </c>
      <c r="F19" s="27" t="s">
        <v>796</v>
      </c>
      <c r="G19" s="1" t="s">
        <v>1599</v>
      </c>
      <c r="H19" s="27" t="s">
        <v>61</v>
      </c>
      <c r="I19" s="28" t="s">
        <v>1598</v>
      </c>
      <c r="J19" s="29">
        <v>3</v>
      </c>
      <c r="K19" s="27" t="s">
        <v>1596</v>
      </c>
      <c r="L19" s="29">
        <v>5</v>
      </c>
      <c r="M19" s="24" t="s">
        <v>1597</v>
      </c>
      <c r="N19" t="str">
        <f t="shared" si="0"/>
        <v>case 18:sRetTemplate = "ar_c_belgoi001";  break;  //  Belgoi, Common || FQ: Uncommon || 3 CR 5 HD</v>
      </c>
    </row>
    <row r="20" spans="1:14" ht="15" customHeight="1">
      <c r="A20" s="20" t="s">
        <v>1594</v>
      </c>
      <c r="B20">
        <f t="shared" si="1"/>
        <v>19</v>
      </c>
      <c r="C20" s="26" t="s">
        <v>1593</v>
      </c>
      <c r="D20" s="27" t="s">
        <v>797</v>
      </c>
      <c r="E20" s="27" t="s">
        <v>1612</v>
      </c>
      <c r="F20" s="27" t="s">
        <v>796</v>
      </c>
      <c r="G20" s="1" t="s">
        <v>1599</v>
      </c>
      <c r="H20" s="27" t="s">
        <v>61</v>
      </c>
      <c r="I20" s="28" t="s">
        <v>1598</v>
      </c>
      <c r="J20" s="29">
        <v>3</v>
      </c>
      <c r="K20" s="27" t="s">
        <v>1596</v>
      </c>
      <c r="L20" s="29">
        <v>5</v>
      </c>
      <c r="M20" s="24" t="s">
        <v>1597</v>
      </c>
      <c r="N20" t="str">
        <f t="shared" si="0"/>
        <v>case 19:sRetTemplate = "ar_c_belgoi001";  break;  //  Belgoi, Common || FQ: Uncommon || 3 CR 5 HD</v>
      </c>
    </row>
    <row r="21" spans="1:14" ht="15" customHeight="1">
      <c r="A21" s="20" t="s">
        <v>1594</v>
      </c>
      <c r="B21">
        <f t="shared" si="1"/>
        <v>20</v>
      </c>
      <c r="C21" s="26" t="s">
        <v>1593</v>
      </c>
      <c r="D21" s="27" t="s">
        <v>797</v>
      </c>
      <c r="E21" s="27" t="s">
        <v>1612</v>
      </c>
      <c r="F21" s="27" t="s">
        <v>796</v>
      </c>
      <c r="G21" s="1" t="s">
        <v>1599</v>
      </c>
      <c r="H21" s="27" t="s">
        <v>61</v>
      </c>
      <c r="I21" s="28" t="s">
        <v>1598</v>
      </c>
      <c r="J21" s="29">
        <v>3</v>
      </c>
      <c r="K21" s="27" t="s">
        <v>1596</v>
      </c>
      <c r="L21" s="29">
        <v>5</v>
      </c>
      <c r="M21" s="24" t="s">
        <v>1597</v>
      </c>
      <c r="N21" t="str">
        <f t="shared" si="0"/>
        <v>case 20:sRetTemplate = "ar_c_belgoi001";  break;  //  Belgoi, Common || FQ: Uncommon || 3 CR 5 HD</v>
      </c>
    </row>
    <row r="22" spans="1:14" ht="15" customHeight="1">
      <c r="A22" s="20" t="s">
        <v>1594</v>
      </c>
      <c r="B22">
        <f t="shared" si="1"/>
        <v>21</v>
      </c>
      <c r="C22" s="26" t="s">
        <v>1593</v>
      </c>
      <c r="D22" s="27" t="s">
        <v>800</v>
      </c>
      <c r="E22" s="27" t="s">
        <v>1612</v>
      </c>
      <c r="F22" s="27" t="s">
        <v>799</v>
      </c>
      <c r="G22" s="1" t="s">
        <v>1599</v>
      </c>
      <c r="H22" s="27" t="s">
        <v>20</v>
      </c>
      <c r="I22" s="28" t="s">
        <v>1598</v>
      </c>
      <c r="J22" s="29">
        <v>6</v>
      </c>
      <c r="K22" s="27" t="s">
        <v>1596</v>
      </c>
      <c r="L22" s="29">
        <v>10</v>
      </c>
      <c r="M22" s="24" t="s">
        <v>1597</v>
      </c>
      <c r="N22" t="str">
        <f t="shared" si="0"/>
        <v>case 21:sRetTemplate = "ar_c_belgoi002";  break;  //  Belgoi, Raider || FQ: Rare || 6 CR 10 HD</v>
      </c>
    </row>
    <row r="23" spans="1:14" ht="15" customHeight="1">
      <c r="A23" s="20" t="s">
        <v>1594</v>
      </c>
      <c r="B23">
        <f t="shared" si="1"/>
        <v>22</v>
      </c>
      <c r="C23" s="26" t="s">
        <v>1593</v>
      </c>
      <c r="D23" s="27" t="s">
        <v>800</v>
      </c>
      <c r="E23" s="27" t="s">
        <v>1612</v>
      </c>
      <c r="F23" s="27" t="s">
        <v>799</v>
      </c>
      <c r="G23" s="1" t="s">
        <v>1599</v>
      </c>
      <c r="H23" s="27" t="s">
        <v>20</v>
      </c>
      <c r="I23" s="28" t="s">
        <v>1598</v>
      </c>
      <c r="J23" s="29">
        <v>6</v>
      </c>
      <c r="K23" s="27" t="s">
        <v>1596</v>
      </c>
      <c r="L23" s="29">
        <v>10</v>
      </c>
      <c r="M23" s="24" t="s">
        <v>1597</v>
      </c>
      <c r="N23" t="str">
        <f t="shared" si="0"/>
        <v>case 22:sRetTemplate = "ar_c_belgoi002";  break;  //  Belgoi, Raider || FQ: Rare || 6 CR 10 HD</v>
      </c>
    </row>
    <row r="24" spans="1:14" ht="15" customHeight="1">
      <c r="A24" s="20" t="s">
        <v>1594</v>
      </c>
      <c r="B24">
        <f t="shared" si="1"/>
        <v>23</v>
      </c>
      <c r="C24" s="26" t="s">
        <v>1593</v>
      </c>
      <c r="D24" s="27" t="s">
        <v>802</v>
      </c>
      <c r="E24" s="27" t="s">
        <v>1612</v>
      </c>
      <c r="F24" s="27" t="s">
        <v>801</v>
      </c>
      <c r="G24" s="1" t="s">
        <v>1599</v>
      </c>
      <c r="H24" s="27" t="s">
        <v>20</v>
      </c>
      <c r="I24" s="28" t="s">
        <v>1598</v>
      </c>
      <c r="J24" s="29">
        <v>6</v>
      </c>
      <c r="K24" s="27" t="s">
        <v>1596</v>
      </c>
      <c r="L24" s="29">
        <v>10</v>
      </c>
      <c r="M24" s="24" t="s">
        <v>1597</v>
      </c>
      <c r="N24" t="str">
        <f t="shared" si="0"/>
        <v>case 23:sRetTemplate = "ar_c_belgoi003";  break;  //  Belgoi, Scout || FQ: Rare || 6 CR 10 HD</v>
      </c>
    </row>
    <row r="25" spans="1:14" ht="15" customHeight="1">
      <c r="A25" s="20" t="s">
        <v>1594</v>
      </c>
      <c r="B25">
        <f t="shared" si="1"/>
        <v>24</v>
      </c>
      <c r="C25" s="26" t="s">
        <v>1593</v>
      </c>
      <c r="D25" s="27" t="s">
        <v>802</v>
      </c>
      <c r="E25" s="27" t="s">
        <v>1612</v>
      </c>
      <c r="F25" s="27" t="s">
        <v>801</v>
      </c>
      <c r="G25" s="1" t="s">
        <v>1599</v>
      </c>
      <c r="H25" s="27" t="s">
        <v>20</v>
      </c>
      <c r="I25" s="28" t="s">
        <v>1598</v>
      </c>
      <c r="J25" s="29">
        <v>6</v>
      </c>
      <c r="K25" s="27" t="s">
        <v>1596</v>
      </c>
      <c r="L25" s="29">
        <v>10</v>
      </c>
      <c r="M25" s="24" t="s">
        <v>1597</v>
      </c>
      <c r="N25" t="str">
        <f t="shared" si="0"/>
        <v>case 24:sRetTemplate = "ar_c_belgoi003";  break;  //  Belgoi, Scout || FQ: Rare || 6 CR 10 HD</v>
      </c>
    </row>
    <row r="26" spans="1:14" ht="15" customHeight="1">
      <c r="A26" s="20" t="s">
        <v>1594</v>
      </c>
      <c r="B26">
        <f t="shared" si="1"/>
        <v>25</v>
      </c>
      <c r="C26" s="26" t="s">
        <v>1593</v>
      </c>
      <c r="D26" s="27" t="s">
        <v>323</v>
      </c>
      <c r="E26" s="27" t="s">
        <v>1612</v>
      </c>
      <c r="F26" s="27" t="s">
        <v>322</v>
      </c>
      <c r="G26" s="1" t="s">
        <v>1599</v>
      </c>
      <c r="H26" s="27" t="s">
        <v>20</v>
      </c>
      <c r="I26" s="28" t="s">
        <v>1598</v>
      </c>
      <c r="J26" s="29">
        <v>5</v>
      </c>
      <c r="K26" s="27" t="s">
        <v>1596</v>
      </c>
      <c r="L26" s="29">
        <v>6</v>
      </c>
      <c r="M26" s="24" t="s">
        <v>1597</v>
      </c>
      <c r="N26" t="str">
        <f t="shared" si="0"/>
        <v>case 25:sRetTemplate = "ar_bladehood001";  break;  //  Blade Hood || FQ: Rare || 5 CR 6 HD</v>
      </c>
    </row>
    <row r="27" spans="1:14" ht="15" customHeight="1">
      <c r="A27" s="20" t="s">
        <v>1594</v>
      </c>
      <c r="B27">
        <f t="shared" si="1"/>
        <v>26</v>
      </c>
      <c r="C27" s="26" t="s">
        <v>1593</v>
      </c>
      <c r="D27" s="27" t="s">
        <v>323</v>
      </c>
      <c r="E27" s="27" t="s">
        <v>1612</v>
      </c>
      <c r="F27" s="27" t="s">
        <v>322</v>
      </c>
      <c r="G27" s="1" t="s">
        <v>1599</v>
      </c>
      <c r="H27" s="27" t="s">
        <v>20</v>
      </c>
      <c r="I27" s="28" t="s">
        <v>1598</v>
      </c>
      <c r="J27" s="29">
        <v>5</v>
      </c>
      <c r="K27" s="27" t="s">
        <v>1596</v>
      </c>
      <c r="L27" s="29">
        <v>6</v>
      </c>
      <c r="M27" s="24" t="s">
        <v>1597</v>
      </c>
      <c r="N27" t="str">
        <f t="shared" si="0"/>
        <v>case 26:sRetTemplate = "ar_bladehood001";  break;  //  Blade Hood || FQ: Rare || 5 CR 6 HD</v>
      </c>
    </row>
    <row r="28" spans="1:14" ht="15" customHeight="1">
      <c r="A28" s="20" t="s">
        <v>1594</v>
      </c>
      <c r="B28">
        <f t="shared" si="1"/>
        <v>27</v>
      </c>
      <c r="C28" s="26" t="s">
        <v>1593</v>
      </c>
      <c r="D28" s="27" t="s">
        <v>326</v>
      </c>
      <c r="E28" s="27" t="s">
        <v>1612</v>
      </c>
      <c r="F28" s="27" t="s">
        <v>325</v>
      </c>
      <c r="G28" s="1" t="s">
        <v>1599</v>
      </c>
      <c r="H28" s="27" t="s">
        <v>20</v>
      </c>
      <c r="I28" s="28" t="s">
        <v>1598</v>
      </c>
      <c r="J28" s="29">
        <v>8</v>
      </c>
      <c r="K28" s="27" t="s">
        <v>1596</v>
      </c>
      <c r="L28" s="29">
        <v>9</v>
      </c>
      <c r="M28" s="24" t="s">
        <v>1597</v>
      </c>
      <c r="N28" t="str">
        <f t="shared" si="0"/>
        <v>case 27:sRetTemplate = "ar_bladehood002";  break;  //  Blade Hood, Greater || FQ: Rare || 8 CR 9 HD</v>
      </c>
    </row>
    <row r="29" spans="1:14" ht="15" customHeight="1">
      <c r="A29" s="20" t="s">
        <v>1594</v>
      </c>
      <c r="B29">
        <f t="shared" si="1"/>
        <v>28</v>
      </c>
      <c r="C29" s="26" t="s">
        <v>1593</v>
      </c>
      <c r="D29" s="27" t="s">
        <v>326</v>
      </c>
      <c r="E29" s="27" t="s">
        <v>1612</v>
      </c>
      <c r="F29" s="27" t="s">
        <v>325</v>
      </c>
      <c r="G29" s="1" t="s">
        <v>1599</v>
      </c>
      <c r="H29" s="27" t="s">
        <v>20</v>
      </c>
      <c r="I29" s="28" t="s">
        <v>1598</v>
      </c>
      <c r="J29" s="29">
        <v>8</v>
      </c>
      <c r="K29" s="27" t="s">
        <v>1596</v>
      </c>
      <c r="L29" s="29">
        <v>9</v>
      </c>
      <c r="M29" s="24" t="s">
        <v>1597</v>
      </c>
      <c r="N29" t="str">
        <f t="shared" si="0"/>
        <v>case 28:sRetTemplate = "ar_bladehood002";  break;  //  Blade Hood, Greater || FQ: Rare || 8 CR 9 HD</v>
      </c>
    </row>
    <row r="30" spans="1:14" ht="15" customHeight="1">
      <c r="A30" s="20" t="s">
        <v>1594</v>
      </c>
      <c r="B30">
        <f t="shared" si="1"/>
        <v>29</v>
      </c>
      <c r="C30" s="26" t="s">
        <v>1593</v>
      </c>
      <c r="D30" s="27" t="s">
        <v>1334</v>
      </c>
      <c r="E30" s="27" t="s">
        <v>1612</v>
      </c>
      <c r="F30" s="27" t="s">
        <v>1333</v>
      </c>
      <c r="G30" s="1" t="s">
        <v>1599</v>
      </c>
      <c r="H30" s="27" t="s">
        <v>61</v>
      </c>
      <c r="I30" s="28" t="s">
        <v>1598</v>
      </c>
      <c r="J30" s="29">
        <v>7</v>
      </c>
      <c r="K30" s="27" t="s">
        <v>1596</v>
      </c>
      <c r="L30" s="29">
        <v>6</v>
      </c>
      <c r="M30" s="24" t="s">
        <v>1597</v>
      </c>
      <c r="N30" t="str">
        <f t="shared" si="0"/>
        <v>case 29:sRetTemplate = "ds_gboneclaw001";  break;  //  Boneclaw, Greater || FQ: Uncommon || 7 CR 6 HD</v>
      </c>
    </row>
    <row r="31" spans="1:14" ht="15" customHeight="1">
      <c r="A31" s="20" t="s">
        <v>1594</v>
      </c>
      <c r="B31">
        <f t="shared" si="1"/>
        <v>30</v>
      </c>
      <c r="C31" s="26" t="s">
        <v>1593</v>
      </c>
      <c r="D31" s="27" t="s">
        <v>1334</v>
      </c>
      <c r="E31" s="27" t="s">
        <v>1612</v>
      </c>
      <c r="F31" s="27" t="s">
        <v>1333</v>
      </c>
      <c r="G31" s="1" t="s">
        <v>1599</v>
      </c>
      <c r="H31" s="27" t="s">
        <v>61</v>
      </c>
      <c r="I31" s="28" t="s">
        <v>1598</v>
      </c>
      <c r="J31" s="29">
        <v>7</v>
      </c>
      <c r="K31" s="27" t="s">
        <v>1596</v>
      </c>
      <c r="L31" s="29">
        <v>6</v>
      </c>
      <c r="M31" s="24" t="s">
        <v>1597</v>
      </c>
      <c r="N31" t="str">
        <f t="shared" si="0"/>
        <v>case 30:sRetTemplate = "ds_gboneclaw001";  break;  //  Boneclaw, Greater || FQ: Uncommon || 7 CR 6 HD</v>
      </c>
    </row>
    <row r="32" spans="1:14" ht="15" customHeight="1">
      <c r="A32" s="20" t="s">
        <v>1594</v>
      </c>
      <c r="B32">
        <f t="shared" si="1"/>
        <v>31</v>
      </c>
      <c r="C32" s="26" t="s">
        <v>1593</v>
      </c>
      <c r="D32" s="27" t="s">
        <v>1334</v>
      </c>
      <c r="E32" s="27" t="s">
        <v>1612</v>
      </c>
      <c r="F32" s="27" t="s">
        <v>1333</v>
      </c>
      <c r="G32" s="1" t="s">
        <v>1599</v>
      </c>
      <c r="H32" s="27" t="s">
        <v>61</v>
      </c>
      <c r="I32" s="28" t="s">
        <v>1598</v>
      </c>
      <c r="J32" s="29">
        <v>7</v>
      </c>
      <c r="K32" s="27" t="s">
        <v>1596</v>
      </c>
      <c r="L32" s="29">
        <v>6</v>
      </c>
      <c r="M32" s="24" t="s">
        <v>1597</v>
      </c>
      <c r="N32" t="str">
        <f t="shared" si="0"/>
        <v>case 31:sRetTemplate = "ds_gboneclaw001";  break;  //  Boneclaw, Greater || FQ: Uncommon || 7 CR 6 HD</v>
      </c>
    </row>
    <row r="33" spans="1:14" ht="15" customHeight="1">
      <c r="A33" s="20" t="s">
        <v>1594</v>
      </c>
      <c r="B33">
        <f t="shared" si="1"/>
        <v>32</v>
      </c>
      <c r="C33" s="26" t="s">
        <v>1593</v>
      </c>
      <c r="D33" s="27" t="s">
        <v>1334</v>
      </c>
      <c r="E33" s="27" t="s">
        <v>1612</v>
      </c>
      <c r="F33" s="27" t="s">
        <v>1333</v>
      </c>
      <c r="G33" s="1" t="s">
        <v>1599</v>
      </c>
      <c r="H33" s="27" t="s">
        <v>61</v>
      </c>
      <c r="I33" s="28" t="s">
        <v>1598</v>
      </c>
      <c r="J33" s="29">
        <v>7</v>
      </c>
      <c r="K33" s="27" t="s">
        <v>1596</v>
      </c>
      <c r="L33" s="29">
        <v>6</v>
      </c>
      <c r="M33" s="24" t="s">
        <v>1597</v>
      </c>
      <c r="N33" t="str">
        <f t="shared" si="0"/>
        <v>case 32:sRetTemplate = "ds_gboneclaw001";  break;  //  Boneclaw, Greater || FQ: Uncommon || 7 CR 6 HD</v>
      </c>
    </row>
    <row r="34" spans="1:14" ht="15" customHeight="1">
      <c r="A34" s="20" t="s">
        <v>1594</v>
      </c>
      <c r="B34">
        <f t="shared" si="1"/>
        <v>33</v>
      </c>
      <c r="C34" s="26" t="s">
        <v>1593</v>
      </c>
      <c r="D34" s="27" t="s">
        <v>1338</v>
      </c>
      <c r="E34" s="27" t="s">
        <v>1612</v>
      </c>
      <c r="F34" s="27" t="s">
        <v>1337</v>
      </c>
      <c r="G34" s="1" t="s">
        <v>1599</v>
      </c>
      <c r="H34" s="27" t="s">
        <v>20</v>
      </c>
      <c r="I34" s="28" t="s">
        <v>1598</v>
      </c>
      <c r="J34" s="29">
        <v>5</v>
      </c>
      <c r="K34" s="27" t="s">
        <v>1596</v>
      </c>
      <c r="L34" s="29">
        <v>5</v>
      </c>
      <c r="M34" s="24" t="s">
        <v>1597</v>
      </c>
      <c r="N34" t="str">
        <f t="shared" ref="N34:N65" si="2">CONCATENATE(A34,B34, C34, D34, E34, F34, G34, H34, ,I34, J34, K34, L34, M34)</f>
        <v>case 33:sRetTemplate = "ds_hunt_cactus01";  break;  //  Cactus: Hunting || FQ: Rare || 5 CR 5 HD</v>
      </c>
    </row>
    <row r="35" spans="1:14" ht="15" customHeight="1">
      <c r="A35" s="20" t="s">
        <v>1594</v>
      </c>
      <c r="B35">
        <f t="shared" si="1"/>
        <v>34</v>
      </c>
      <c r="C35" s="26" t="s">
        <v>1593</v>
      </c>
      <c r="D35" s="27" t="s">
        <v>1338</v>
      </c>
      <c r="E35" s="27" t="s">
        <v>1612</v>
      </c>
      <c r="F35" s="27" t="s">
        <v>1337</v>
      </c>
      <c r="G35" s="1" t="s">
        <v>1599</v>
      </c>
      <c r="H35" s="27" t="s">
        <v>20</v>
      </c>
      <c r="I35" s="28" t="s">
        <v>1598</v>
      </c>
      <c r="J35" s="29">
        <v>5</v>
      </c>
      <c r="K35" s="27" t="s">
        <v>1596</v>
      </c>
      <c r="L35" s="29">
        <v>5</v>
      </c>
      <c r="M35" s="24" t="s">
        <v>1597</v>
      </c>
      <c r="N35" t="str">
        <f t="shared" si="2"/>
        <v>case 34:sRetTemplate = "ds_hunt_cactus01";  break;  //  Cactus: Hunting || FQ: Rare || 5 CR 5 HD</v>
      </c>
    </row>
    <row r="36" spans="1:14" ht="15" customHeight="1">
      <c r="A36" s="20" t="s">
        <v>1594</v>
      </c>
      <c r="B36">
        <f t="shared" si="1"/>
        <v>35</v>
      </c>
      <c r="C36" s="26" t="s">
        <v>1593</v>
      </c>
      <c r="D36" s="27" t="s">
        <v>288</v>
      </c>
      <c r="E36" s="27" t="s">
        <v>1612</v>
      </c>
      <c r="F36" s="27" t="s">
        <v>287</v>
      </c>
      <c r="G36" s="1" t="s">
        <v>1599</v>
      </c>
      <c r="H36" s="27" t="s">
        <v>72</v>
      </c>
      <c r="I36" s="28" t="s">
        <v>1598</v>
      </c>
      <c r="J36" s="29">
        <v>11</v>
      </c>
      <c r="K36" s="27" t="s">
        <v>1596</v>
      </c>
      <c r="L36" s="29">
        <v>8</v>
      </c>
      <c r="M36" s="24" t="s">
        <v>1597</v>
      </c>
      <c r="N36" t="str">
        <f t="shared" si="2"/>
        <v>case 35:sRetTemplate = "crystalspider001";  break;  //  Crystal Spider || FQ: Very Rare || 11 CR 8 HD</v>
      </c>
    </row>
    <row r="37" spans="1:14" ht="15" customHeight="1">
      <c r="A37" s="20" t="s">
        <v>1594</v>
      </c>
      <c r="B37">
        <f t="shared" si="1"/>
        <v>36</v>
      </c>
      <c r="C37" s="26" t="s">
        <v>1593</v>
      </c>
      <c r="D37" s="27" t="s">
        <v>448</v>
      </c>
      <c r="E37" s="27" t="s">
        <v>1612</v>
      </c>
      <c r="F37" s="27" t="s">
        <v>447</v>
      </c>
      <c r="G37" s="1" t="s">
        <v>1599</v>
      </c>
      <c r="H37" s="27" t="s">
        <v>72</v>
      </c>
      <c r="I37" s="28" t="s">
        <v>1598</v>
      </c>
      <c r="J37" s="29">
        <v>7</v>
      </c>
      <c r="K37" s="27" t="s">
        <v>1596</v>
      </c>
      <c r="L37" s="29">
        <v>8</v>
      </c>
      <c r="M37" s="24" t="s">
        <v>1597</v>
      </c>
      <c r="N37" t="str">
        <f t="shared" si="2"/>
        <v>case 36:sRetTemplate = "ar_defiler_001";  break;  //  Defiler, Apprentice || FQ: Very Rare || 7 CR 8 HD</v>
      </c>
    </row>
    <row r="38" spans="1:14" ht="15" customHeight="1">
      <c r="A38" s="20" t="s">
        <v>1594</v>
      </c>
      <c r="B38">
        <f t="shared" si="1"/>
        <v>37</v>
      </c>
      <c r="C38" s="26" t="s">
        <v>1593</v>
      </c>
      <c r="D38" s="27" t="s">
        <v>704</v>
      </c>
      <c r="E38" s="27" t="s">
        <v>1612</v>
      </c>
      <c r="F38" s="27" t="s">
        <v>703</v>
      </c>
      <c r="G38" s="1" t="s">
        <v>1599</v>
      </c>
      <c r="H38" s="27" t="s">
        <v>72</v>
      </c>
      <c r="I38" s="28" t="s">
        <v>1598</v>
      </c>
      <c r="J38" s="29">
        <v>8</v>
      </c>
      <c r="K38" s="27" t="s">
        <v>1596</v>
      </c>
      <c r="L38" s="29">
        <v>9</v>
      </c>
      <c r="M38" s="24" t="s">
        <v>1597</v>
      </c>
      <c r="N38" t="str">
        <f t="shared" si="2"/>
        <v>case 37:sRetTemplate = "ar_dragonne001";  break;  //  Dragonne || FQ: Very Rare || 8 CR 9 HD</v>
      </c>
    </row>
    <row r="39" spans="1:14" ht="15" customHeight="1">
      <c r="A39" s="20" t="s">
        <v>1594</v>
      </c>
      <c r="B39">
        <f t="shared" si="1"/>
        <v>38</v>
      </c>
      <c r="C39" s="26" t="s">
        <v>1593</v>
      </c>
      <c r="D39" s="27" t="s">
        <v>445</v>
      </c>
      <c r="E39" s="27" t="s">
        <v>1612</v>
      </c>
      <c r="F39" s="27" t="s">
        <v>444</v>
      </c>
      <c r="G39" s="1" t="s">
        <v>1599</v>
      </c>
      <c r="H39" s="27" t="s">
        <v>61</v>
      </c>
      <c r="I39" s="28" t="s">
        <v>1598</v>
      </c>
      <c r="J39" s="29">
        <v>7</v>
      </c>
      <c r="K39" s="27" t="s">
        <v>1596</v>
      </c>
      <c r="L39" s="29">
        <v>7</v>
      </c>
      <c r="M39" s="24" t="s">
        <v>1597</v>
      </c>
      <c r="N39" t="str">
        <f t="shared" si="2"/>
        <v>case 38:sRetTemplate = "dunebandit_002";  break;  //  Dune Bandit - Longbow || FQ: Uncommon || 7 CR 7 HD</v>
      </c>
    </row>
    <row r="40" spans="1:14" ht="15" customHeight="1">
      <c r="A40" s="20" t="s">
        <v>1594</v>
      </c>
      <c r="B40">
        <f t="shared" si="1"/>
        <v>39</v>
      </c>
      <c r="C40" s="26" t="s">
        <v>1593</v>
      </c>
      <c r="D40" s="27" t="s">
        <v>445</v>
      </c>
      <c r="E40" s="27" t="s">
        <v>1612</v>
      </c>
      <c r="F40" s="27" t="s">
        <v>444</v>
      </c>
      <c r="G40" s="1" t="s">
        <v>1599</v>
      </c>
      <c r="H40" s="27" t="s">
        <v>61</v>
      </c>
      <c r="I40" s="28" t="s">
        <v>1598</v>
      </c>
      <c r="J40" s="29">
        <v>7</v>
      </c>
      <c r="K40" s="27" t="s">
        <v>1596</v>
      </c>
      <c r="L40" s="29">
        <v>7</v>
      </c>
      <c r="M40" s="24" t="s">
        <v>1597</v>
      </c>
      <c r="N40" t="str">
        <f t="shared" si="2"/>
        <v>case 39:sRetTemplate = "dunebandit_002";  break;  //  Dune Bandit - Longbow || FQ: Uncommon || 7 CR 7 HD</v>
      </c>
    </row>
    <row r="41" spans="1:14" ht="15" customHeight="1">
      <c r="A41" s="20" t="s">
        <v>1594</v>
      </c>
      <c r="B41">
        <f t="shared" si="1"/>
        <v>40</v>
      </c>
      <c r="C41" s="26" t="s">
        <v>1593</v>
      </c>
      <c r="D41" s="27" t="s">
        <v>445</v>
      </c>
      <c r="E41" s="27" t="s">
        <v>1612</v>
      </c>
      <c r="F41" s="27" t="s">
        <v>444</v>
      </c>
      <c r="G41" s="1" t="s">
        <v>1599</v>
      </c>
      <c r="H41" s="27" t="s">
        <v>61</v>
      </c>
      <c r="I41" s="28" t="s">
        <v>1598</v>
      </c>
      <c r="J41" s="29">
        <v>7</v>
      </c>
      <c r="K41" s="27" t="s">
        <v>1596</v>
      </c>
      <c r="L41" s="29">
        <v>7</v>
      </c>
      <c r="M41" s="24" t="s">
        <v>1597</v>
      </c>
      <c r="N41" t="str">
        <f t="shared" si="2"/>
        <v>case 40:sRetTemplate = "dunebandit_002";  break;  //  Dune Bandit - Longbow || FQ: Uncommon || 7 CR 7 HD</v>
      </c>
    </row>
    <row r="42" spans="1:14" ht="15" customHeight="1">
      <c r="A42" s="20" t="s">
        <v>1594</v>
      </c>
      <c r="B42">
        <f t="shared" si="1"/>
        <v>41</v>
      </c>
      <c r="C42" s="26" t="s">
        <v>1593</v>
      </c>
      <c r="D42" s="27" t="s">
        <v>445</v>
      </c>
      <c r="E42" s="27" t="s">
        <v>1612</v>
      </c>
      <c r="F42" s="27" t="s">
        <v>444</v>
      </c>
      <c r="G42" s="1" t="s">
        <v>1599</v>
      </c>
      <c r="H42" s="27" t="s">
        <v>61</v>
      </c>
      <c r="I42" s="28" t="s">
        <v>1598</v>
      </c>
      <c r="J42" s="29">
        <v>7</v>
      </c>
      <c r="K42" s="27" t="s">
        <v>1596</v>
      </c>
      <c r="L42" s="29">
        <v>7</v>
      </c>
      <c r="M42" s="24" t="s">
        <v>1597</v>
      </c>
      <c r="N42" t="str">
        <f t="shared" si="2"/>
        <v>case 41:sRetTemplate = "dunebandit_002";  break;  //  Dune Bandit - Longbow || FQ: Uncommon || 7 CR 7 HD</v>
      </c>
    </row>
    <row r="43" spans="1:14" ht="15" customHeight="1">
      <c r="A43" s="20" t="s">
        <v>1594</v>
      </c>
      <c r="B43">
        <f t="shared" si="1"/>
        <v>42</v>
      </c>
      <c r="C43" s="26" t="s">
        <v>1593</v>
      </c>
      <c r="D43" s="27" t="s">
        <v>432</v>
      </c>
      <c r="E43" s="27" t="s">
        <v>1612</v>
      </c>
      <c r="F43" s="27" t="s">
        <v>431</v>
      </c>
      <c r="G43" s="1" t="s">
        <v>1599</v>
      </c>
      <c r="H43" s="27" t="s">
        <v>72</v>
      </c>
      <c r="I43" s="28" t="s">
        <v>1598</v>
      </c>
      <c r="J43" s="29">
        <v>6</v>
      </c>
      <c r="K43" s="27" t="s">
        <v>1596</v>
      </c>
      <c r="L43" s="29">
        <v>6</v>
      </c>
      <c r="M43" s="24" t="s">
        <v>1597</v>
      </c>
      <c r="N43" t="str">
        <f t="shared" si="2"/>
        <v>case 42:sRetTemplate = "dunebandit_001";  break;  //  Dune Bandit, Mul - Longsword || FQ: Very Rare || 6 CR 6 HD</v>
      </c>
    </row>
    <row r="44" spans="1:14" ht="15" customHeight="1">
      <c r="A44" s="20" t="s">
        <v>1594</v>
      </c>
      <c r="B44">
        <f t="shared" si="1"/>
        <v>43</v>
      </c>
      <c r="C44" s="26" t="s">
        <v>1593</v>
      </c>
      <c r="D44" s="27" t="s">
        <v>357</v>
      </c>
      <c r="E44" s="27" t="s">
        <v>1612</v>
      </c>
      <c r="F44" s="27" t="s">
        <v>356</v>
      </c>
      <c r="G44" s="1" t="s">
        <v>1599</v>
      </c>
      <c r="H44" s="27" t="s">
        <v>206</v>
      </c>
      <c r="I44" s="28" t="s">
        <v>1598</v>
      </c>
      <c r="J44" s="29">
        <v>12</v>
      </c>
      <c r="K44" s="27" t="s">
        <v>1596</v>
      </c>
      <c r="L44" s="29">
        <v>8</v>
      </c>
      <c r="M44" s="24" t="s">
        <v>1597</v>
      </c>
      <c r="N44" t="str">
        <f t="shared" si="2"/>
        <v>case 43:sRetTemplate = "dunereaper001";  break;  //  Dune Reaper, Drone || FQ: Common || 12 CR 8 HD</v>
      </c>
    </row>
    <row r="45" spans="1:14" ht="15" customHeight="1">
      <c r="A45" s="20" t="s">
        <v>1594</v>
      </c>
      <c r="B45">
        <f t="shared" si="1"/>
        <v>44</v>
      </c>
      <c r="C45" s="26" t="s">
        <v>1593</v>
      </c>
      <c r="D45" s="27" t="s">
        <v>357</v>
      </c>
      <c r="E45" s="27" t="s">
        <v>1612</v>
      </c>
      <c r="F45" s="27" t="s">
        <v>356</v>
      </c>
      <c r="G45" s="1" t="s">
        <v>1599</v>
      </c>
      <c r="H45" s="27" t="s">
        <v>206</v>
      </c>
      <c r="I45" s="28" t="s">
        <v>1598</v>
      </c>
      <c r="J45" s="29">
        <v>12</v>
      </c>
      <c r="K45" s="27" t="s">
        <v>1596</v>
      </c>
      <c r="L45" s="29">
        <v>8</v>
      </c>
      <c r="M45" s="24" t="s">
        <v>1597</v>
      </c>
      <c r="N45" t="str">
        <f t="shared" si="2"/>
        <v>case 44:sRetTemplate = "dunereaper001";  break;  //  Dune Reaper, Drone || FQ: Common || 12 CR 8 HD</v>
      </c>
    </row>
    <row r="46" spans="1:14" ht="15" customHeight="1">
      <c r="A46" s="20" t="s">
        <v>1594</v>
      </c>
      <c r="B46">
        <f t="shared" si="1"/>
        <v>45</v>
      </c>
      <c r="C46" s="26" t="s">
        <v>1593</v>
      </c>
      <c r="D46" s="27" t="s">
        <v>357</v>
      </c>
      <c r="E46" s="27" t="s">
        <v>1612</v>
      </c>
      <c r="F46" s="27" t="s">
        <v>356</v>
      </c>
      <c r="G46" s="1" t="s">
        <v>1599</v>
      </c>
      <c r="H46" s="27" t="s">
        <v>206</v>
      </c>
      <c r="I46" s="28" t="s">
        <v>1598</v>
      </c>
      <c r="J46" s="29">
        <v>12</v>
      </c>
      <c r="K46" s="27" t="s">
        <v>1596</v>
      </c>
      <c r="L46" s="29">
        <v>8</v>
      </c>
      <c r="M46" s="24" t="s">
        <v>1597</v>
      </c>
      <c r="N46" t="str">
        <f t="shared" si="2"/>
        <v>case 45:sRetTemplate = "dunereaper001";  break;  //  Dune Reaper, Drone || FQ: Common || 12 CR 8 HD</v>
      </c>
    </row>
    <row r="47" spans="1:14" ht="15" customHeight="1">
      <c r="A47" s="20" t="s">
        <v>1594</v>
      </c>
      <c r="B47">
        <f t="shared" si="1"/>
        <v>46</v>
      </c>
      <c r="C47" s="26" t="s">
        <v>1593</v>
      </c>
      <c r="D47" s="27" t="s">
        <v>357</v>
      </c>
      <c r="E47" s="27" t="s">
        <v>1612</v>
      </c>
      <c r="F47" s="27" t="s">
        <v>356</v>
      </c>
      <c r="G47" s="1" t="s">
        <v>1599</v>
      </c>
      <c r="H47" s="27" t="s">
        <v>206</v>
      </c>
      <c r="I47" s="28" t="s">
        <v>1598</v>
      </c>
      <c r="J47" s="29">
        <v>12</v>
      </c>
      <c r="K47" s="27" t="s">
        <v>1596</v>
      </c>
      <c r="L47" s="29">
        <v>8</v>
      </c>
      <c r="M47" s="24" t="s">
        <v>1597</v>
      </c>
      <c r="N47" t="str">
        <f t="shared" si="2"/>
        <v>case 46:sRetTemplate = "dunereaper001";  break;  //  Dune Reaper, Drone || FQ: Common || 12 CR 8 HD</v>
      </c>
    </row>
    <row r="48" spans="1:14" ht="15" customHeight="1">
      <c r="A48" s="20" t="s">
        <v>1594</v>
      </c>
      <c r="B48">
        <f t="shared" si="1"/>
        <v>47</v>
      </c>
      <c r="C48" s="26" t="s">
        <v>1593</v>
      </c>
      <c r="D48" s="27" t="s">
        <v>357</v>
      </c>
      <c r="E48" s="27" t="s">
        <v>1612</v>
      </c>
      <c r="F48" s="27" t="s">
        <v>356</v>
      </c>
      <c r="G48" s="1" t="s">
        <v>1599</v>
      </c>
      <c r="H48" s="27" t="s">
        <v>206</v>
      </c>
      <c r="I48" s="28" t="s">
        <v>1598</v>
      </c>
      <c r="J48" s="29">
        <v>12</v>
      </c>
      <c r="K48" s="27" t="s">
        <v>1596</v>
      </c>
      <c r="L48" s="29">
        <v>8</v>
      </c>
      <c r="M48" s="24" t="s">
        <v>1597</v>
      </c>
      <c r="N48" t="str">
        <f t="shared" si="2"/>
        <v>case 47:sRetTemplate = "dunereaper001";  break;  //  Dune Reaper, Drone || FQ: Common || 12 CR 8 HD</v>
      </c>
    </row>
    <row r="49" spans="1:14" ht="15" customHeight="1">
      <c r="A49" s="20" t="s">
        <v>1594</v>
      </c>
      <c r="B49">
        <f t="shared" si="1"/>
        <v>48</v>
      </c>
      <c r="C49" s="26" t="s">
        <v>1593</v>
      </c>
      <c r="D49" s="27" t="s">
        <v>357</v>
      </c>
      <c r="E49" s="27" t="s">
        <v>1612</v>
      </c>
      <c r="F49" s="27" t="s">
        <v>356</v>
      </c>
      <c r="G49" s="1" t="s">
        <v>1599</v>
      </c>
      <c r="H49" s="27" t="s">
        <v>206</v>
      </c>
      <c r="I49" s="28" t="s">
        <v>1598</v>
      </c>
      <c r="J49" s="29">
        <v>12</v>
      </c>
      <c r="K49" s="27" t="s">
        <v>1596</v>
      </c>
      <c r="L49" s="29">
        <v>8</v>
      </c>
      <c r="M49" s="24" t="s">
        <v>1597</v>
      </c>
      <c r="N49" t="str">
        <f t="shared" si="2"/>
        <v>case 48:sRetTemplate = "dunereaper001";  break;  //  Dune Reaper, Drone || FQ: Common || 12 CR 8 HD</v>
      </c>
    </row>
    <row r="50" spans="1:14" ht="15" customHeight="1">
      <c r="A50" s="20" t="s">
        <v>1594</v>
      </c>
      <c r="B50">
        <f t="shared" si="1"/>
        <v>49</v>
      </c>
      <c r="C50" s="26" t="s">
        <v>1593</v>
      </c>
      <c r="D50" s="27" t="s">
        <v>357</v>
      </c>
      <c r="E50" s="27" t="s">
        <v>1612</v>
      </c>
      <c r="F50" s="27" t="s">
        <v>356</v>
      </c>
      <c r="G50" s="1" t="s">
        <v>1599</v>
      </c>
      <c r="H50" s="27" t="s">
        <v>206</v>
      </c>
      <c r="I50" s="28" t="s">
        <v>1598</v>
      </c>
      <c r="J50" s="29">
        <v>12</v>
      </c>
      <c r="K50" s="27" t="s">
        <v>1596</v>
      </c>
      <c r="L50" s="29">
        <v>8</v>
      </c>
      <c r="M50" s="24" t="s">
        <v>1597</v>
      </c>
      <c r="N50" t="str">
        <f t="shared" si="2"/>
        <v>case 49:sRetTemplate = "dunereaper001";  break;  //  Dune Reaper, Drone || FQ: Common || 12 CR 8 HD</v>
      </c>
    </row>
    <row r="51" spans="1:14" ht="15" customHeight="1">
      <c r="A51" s="20" t="s">
        <v>1594</v>
      </c>
      <c r="B51">
        <f t="shared" si="1"/>
        <v>50</v>
      </c>
      <c r="C51" s="26" t="s">
        <v>1593</v>
      </c>
      <c r="D51" s="27" t="s">
        <v>357</v>
      </c>
      <c r="E51" s="27" t="s">
        <v>1612</v>
      </c>
      <c r="F51" s="27" t="s">
        <v>356</v>
      </c>
      <c r="G51" s="1" t="s">
        <v>1599</v>
      </c>
      <c r="H51" s="27" t="s">
        <v>206</v>
      </c>
      <c r="I51" s="28" t="s">
        <v>1598</v>
      </c>
      <c r="J51" s="29">
        <v>12</v>
      </c>
      <c r="K51" s="27" t="s">
        <v>1596</v>
      </c>
      <c r="L51" s="29">
        <v>8</v>
      </c>
      <c r="M51" s="24" t="s">
        <v>1597</v>
      </c>
      <c r="N51" t="str">
        <f t="shared" si="2"/>
        <v>case 50:sRetTemplate = "dunereaper001";  break;  //  Dune Reaper, Drone || FQ: Common || 12 CR 8 HD</v>
      </c>
    </row>
    <row r="52" spans="1:14" ht="15" customHeight="1">
      <c r="A52" s="20" t="s">
        <v>1594</v>
      </c>
      <c r="B52">
        <f t="shared" si="1"/>
        <v>51</v>
      </c>
      <c r="C52" s="26" t="s">
        <v>1593</v>
      </c>
      <c r="D52" s="27" t="s">
        <v>906</v>
      </c>
      <c r="E52" s="27" t="s">
        <v>1612</v>
      </c>
      <c r="F52" s="27" t="s">
        <v>905</v>
      </c>
      <c r="G52" s="1" t="s">
        <v>1599</v>
      </c>
      <c r="H52" s="27" t="s">
        <v>72</v>
      </c>
      <c r="I52" s="28" t="s">
        <v>1598</v>
      </c>
      <c r="J52" s="29">
        <v>7</v>
      </c>
      <c r="K52" s="27" t="s">
        <v>1596</v>
      </c>
      <c r="L52" s="29">
        <v>6</v>
      </c>
      <c r="M52" s="24" t="s">
        <v>1597</v>
      </c>
      <c r="N52" t="str">
        <f t="shared" si="2"/>
        <v>case 51:sRetTemplate = "dunestalker_001";  break;  //  Dune Stalker || FQ: Very Rare || 7 CR 6 HD</v>
      </c>
    </row>
    <row r="53" spans="1:14" ht="15" customHeight="1">
      <c r="A53" s="20" t="s">
        <v>1594</v>
      </c>
      <c r="B53">
        <f t="shared" si="1"/>
        <v>52</v>
      </c>
      <c r="C53" s="26" t="s">
        <v>1593</v>
      </c>
      <c r="D53" s="27" t="s">
        <v>973</v>
      </c>
      <c r="E53" s="27" t="s">
        <v>1612</v>
      </c>
      <c r="F53" s="27" t="s">
        <v>972</v>
      </c>
      <c r="G53" s="1" t="s">
        <v>1599</v>
      </c>
      <c r="H53" s="27" t="s">
        <v>61</v>
      </c>
      <c r="I53" s="28" t="s">
        <v>1598</v>
      </c>
      <c r="J53" s="29">
        <v>7</v>
      </c>
      <c r="K53" s="27" t="s">
        <v>1596</v>
      </c>
      <c r="L53" s="29">
        <v>8</v>
      </c>
      <c r="M53" s="24" t="s">
        <v>1597</v>
      </c>
      <c r="N53" t="str">
        <f t="shared" si="2"/>
        <v>case 52:sRetTemplate = "ds_dunecrab002";  break;  //  Dunecrab, Greater || FQ: Uncommon || 7 CR 8 HD</v>
      </c>
    </row>
    <row r="54" spans="1:14" ht="15" customHeight="1">
      <c r="A54" s="20" t="s">
        <v>1594</v>
      </c>
      <c r="B54">
        <f t="shared" si="1"/>
        <v>53</v>
      </c>
      <c r="C54" s="26" t="s">
        <v>1593</v>
      </c>
      <c r="D54" s="27" t="s">
        <v>973</v>
      </c>
      <c r="E54" s="27" t="s">
        <v>1612</v>
      </c>
      <c r="F54" s="27" t="s">
        <v>972</v>
      </c>
      <c r="G54" s="1" t="s">
        <v>1599</v>
      </c>
      <c r="H54" s="27" t="s">
        <v>61</v>
      </c>
      <c r="I54" s="28" t="s">
        <v>1598</v>
      </c>
      <c r="J54" s="29">
        <v>7</v>
      </c>
      <c r="K54" s="27" t="s">
        <v>1596</v>
      </c>
      <c r="L54" s="29">
        <v>8</v>
      </c>
      <c r="M54" s="24" t="s">
        <v>1597</v>
      </c>
      <c r="N54" t="str">
        <f t="shared" si="2"/>
        <v>case 53:sRetTemplate = "ds_dunecrab002";  break;  //  Dunecrab, Greater || FQ: Uncommon || 7 CR 8 HD</v>
      </c>
    </row>
    <row r="55" spans="1:14" ht="15" customHeight="1">
      <c r="A55" s="20" t="s">
        <v>1594</v>
      </c>
      <c r="B55">
        <f t="shared" si="1"/>
        <v>54</v>
      </c>
      <c r="C55" s="26" t="s">
        <v>1593</v>
      </c>
      <c r="D55" s="27" t="s">
        <v>973</v>
      </c>
      <c r="E55" s="27" t="s">
        <v>1612</v>
      </c>
      <c r="F55" s="27" t="s">
        <v>972</v>
      </c>
      <c r="G55" s="1" t="s">
        <v>1599</v>
      </c>
      <c r="H55" s="27" t="s">
        <v>61</v>
      </c>
      <c r="I55" s="28" t="s">
        <v>1598</v>
      </c>
      <c r="J55" s="29">
        <v>7</v>
      </c>
      <c r="K55" s="27" t="s">
        <v>1596</v>
      </c>
      <c r="L55" s="29">
        <v>8</v>
      </c>
      <c r="M55" s="24" t="s">
        <v>1597</v>
      </c>
      <c r="N55" t="str">
        <f t="shared" si="2"/>
        <v>case 54:sRetTemplate = "ds_dunecrab002";  break;  //  Dunecrab, Greater || FQ: Uncommon || 7 CR 8 HD</v>
      </c>
    </row>
    <row r="56" spans="1:14" ht="15" customHeight="1">
      <c r="A56" s="20" t="s">
        <v>1594</v>
      </c>
      <c r="B56">
        <f t="shared" si="1"/>
        <v>55</v>
      </c>
      <c r="C56" s="26" t="s">
        <v>1593</v>
      </c>
      <c r="D56" s="27" t="s">
        <v>973</v>
      </c>
      <c r="E56" s="27" t="s">
        <v>1612</v>
      </c>
      <c r="F56" s="27" t="s">
        <v>972</v>
      </c>
      <c r="G56" s="1" t="s">
        <v>1599</v>
      </c>
      <c r="H56" s="27" t="s">
        <v>61</v>
      </c>
      <c r="I56" s="28" t="s">
        <v>1598</v>
      </c>
      <c r="J56" s="29">
        <v>7</v>
      </c>
      <c r="K56" s="27" t="s">
        <v>1596</v>
      </c>
      <c r="L56" s="29">
        <v>8</v>
      </c>
      <c r="M56" s="24" t="s">
        <v>1597</v>
      </c>
      <c r="N56" t="str">
        <f t="shared" si="2"/>
        <v>case 55:sRetTemplate = "ds_dunecrab002";  break;  //  Dunecrab, Greater || FQ: Uncommon || 7 CR 8 HD</v>
      </c>
    </row>
    <row r="57" spans="1:14" ht="15" customHeight="1">
      <c r="A57" s="20" t="s">
        <v>1594</v>
      </c>
      <c r="B57">
        <f t="shared" si="1"/>
        <v>56</v>
      </c>
      <c r="C57" s="26" t="s">
        <v>1593</v>
      </c>
      <c r="D57" s="27" t="s">
        <v>1488</v>
      </c>
      <c r="E57" s="27" t="s">
        <v>1612</v>
      </c>
      <c r="F57" s="27" t="s">
        <v>1487</v>
      </c>
      <c r="G57" s="1" t="s">
        <v>1599</v>
      </c>
      <c r="H57" s="27" t="s">
        <v>61</v>
      </c>
      <c r="I57" s="28" t="s">
        <v>1598</v>
      </c>
      <c r="J57" s="29">
        <v>4</v>
      </c>
      <c r="K57" s="27" t="s">
        <v>1596</v>
      </c>
      <c r="L57" s="29">
        <v>5</v>
      </c>
      <c r="M57" s="24" t="s">
        <v>1597</v>
      </c>
      <c r="N57" t="str">
        <f t="shared" si="2"/>
        <v>case 56:sRetTemplate = "ds_dustglider001";  break;  //  Dust Glider || FQ: Uncommon || 4 CR 5 HD</v>
      </c>
    </row>
    <row r="58" spans="1:14" ht="15" customHeight="1">
      <c r="A58" s="20" t="s">
        <v>1594</v>
      </c>
      <c r="B58">
        <f t="shared" si="1"/>
        <v>57</v>
      </c>
      <c r="C58" s="26" t="s">
        <v>1593</v>
      </c>
      <c r="D58" s="27" t="s">
        <v>1488</v>
      </c>
      <c r="E58" s="27" t="s">
        <v>1612</v>
      </c>
      <c r="F58" s="27" t="s">
        <v>1487</v>
      </c>
      <c r="G58" s="1" t="s">
        <v>1599</v>
      </c>
      <c r="H58" s="27" t="s">
        <v>61</v>
      </c>
      <c r="I58" s="28" t="s">
        <v>1598</v>
      </c>
      <c r="J58" s="29">
        <v>4</v>
      </c>
      <c r="K58" s="27" t="s">
        <v>1596</v>
      </c>
      <c r="L58" s="29">
        <v>5</v>
      </c>
      <c r="M58" s="24" t="s">
        <v>1597</v>
      </c>
      <c r="N58" t="str">
        <f t="shared" si="2"/>
        <v>case 57:sRetTemplate = "ds_dustglider001";  break;  //  Dust Glider || FQ: Uncommon || 4 CR 5 HD</v>
      </c>
    </row>
    <row r="59" spans="1:14" ht="15" customHeight="1">
      <c r="A59" s="20" t="s">
        <v>1594</v>
      </c>
      <c r="B59">
        <f t="shared" si="1"/>
        <v>58</v>
      </c>
      <c r="C59" s="26" t="s">
        <v>1593</v>
      </c>
      <c r="D59" s="27" t="s">
        <v>1488</v>
      </c>
      <c r="E59" s="27" t="s">
        <v>1612</v>
      </c>
      <c r="F59" s="27" t="s">
        <v>1487</v>
      </c>
      <c r="G59" s="1" t="s">
        <v>1599</v>
      </c>
      <c r="H59" s="27" t="s">
        <v>61</v>
      </c>
      <c r="I59" s="28" t="s">
        <v>1598</v>
      </c>
      <c r="J59" s="29">
        <v>4</v>
      </c>
      <c r="K59" s="27" t="s">
        <v>1596</v>
      </c>
      <c r="L59" s="29">
        <v>5</v>
      </c>
      <c r="M59" s="24" t="s">
        <v>1597</v>
      </c>
      <c r="N59" t="str">
        <f t="shared" si="2"/>
        <v>case 58:sRetTemplate = "ds_dustglider001";  break;  //  Dust Glider || FQ: Uncommon || 4 CR 5 HD</v>
      </c>
    </row>
    <row r="60" spans="1:14" ht="15" customHeight="1">
      <c r="A60" s="20" t="s">
        <v>1594</v>
      </c>
      <c r="B60">
        <f t="shared" si="1"/>
        <v>59</v>
      </c>
      <c r="C60" s="26" t="s">
        <v>1593</v>
      </c>
      <c r="D60" s="27" t="s">
        <v>1488</v>
      </c>
      <c r="E60" s="27" t="s">
        <v>1612</v>
      </c>
      <c r="F60" s="27" t="s">
        <v>1487</v>
      </c>
      <c r="G60" s="1" t="s">
        <v>1599</v>
      </c>
      <c r="H60" s="27" t="s">
        <v>61</v>
      </c>
      <c r="I60" s="28" t="s">
        <v>1598</v>
      </c>
      <c r="J60" s="29">
        <v>4</v>
      </c>
      <c r="K60" s="27" t="s">
        <v>1596</v>
      </c>
      <c r="L60" s="29">
        <v>5</v>
      </c>
      <c r="M60" s="24" t="s">
        <v>1597</v>
      </c>
      <c r="N60" t="str">
        <f t="shared" si="2"/>
        <v>case 59:sRetTemplate = "ds_dustglider001";  break;  //  Dust Glider || FQ: Uncommon || 4 CR 5 HD</v>
      </c>
    </row>
    <row r="61" spans="1:14" ht="15" customHeight="1">
      <c r="A61" s="20" t="s">
        <v>1594</v>
      </c>
      <c r="B61">
        <f t="shared" si="1"/>
        <v>60</v>
      </c>
      <c r="C61" s="26" t="s">
        <v>1593</v>
      </c>
      <c r="D61" s="27" t="s">
        <v>1512</v>
      </c>
      <c r="E61" s="27" t="s">
        <v>1612</v>
      </c>
      <c r="F61" s="27" t="s">
        <v>1511</v>
      </c>
      <c r="G61" s="1" t="s">
        <v>1599</v>
      </c>
      <c r="H61" s="27" t="s">
        <v>20</v>
      </c>
      <c r="I61" s="28" t="s">
        <v>1598</v>
      </c>
      <c r="J61" s="29">
        <v>7</v>
      </c>
      <c r="K61" s="27" t="s">
        <v>1596</v>
      </c>
      <c r="L61" s="29">
        <v>8</v>
      </c>
      <c r="M61" s="24" t="s">
        <v>1597</v>
      </c>
      <c r="N61" t="str">
        <f t="shared" si="2"/>
        <v>case 60:sRetTemplate = "ds_fireeel001";  break;  //  Eel, Fire || FQ: Rare || 7 CR 8 HD</v>
      </c>
    </row>
    <row r="62" spans="1:14" ht="15" customHeight="1">
      <c r="A62" s="20" t="s">
        <v>1594</v>
      </c>
      <c r="B62">
        <f t="shared" si="1"/>
        <v>61</v>
      </c>
      <c r="C62" s="26" t="s">
        <v>1593</v>
      </c>
      <c r="D62" s="27" t="s">
        <v>1512</v>
      </c>
      <c r="E62" s="27" t="s">
        <v>1612</v>
      </c>
      <c r="F62" s="27" t="s">
        <v>1511</v>
      </c>
      <c r="G62" s="1" t="s">
        <v>1599</v>
      </c>
      <c r="H62" s="27" t="s">
        <v>20</v>
      </c>
      <c r="I62" s="28" t="s">
        <v>1598</v>
      </c>
      <c r="J62" s="29">
        <v>7</v>
      </c>
      <c r="K62" s="27" t="s">
        <v>1596</v>
      </c>
      <c r="L62" s="29">
        <v>8</v>
      </c>
      <c r="M62" s="24" t="s">
        <v>1597</v>
      </c>
      <c r="N62" t="str">
        <f t="shared" si="2"/>
        <v>case 61:sRetTemplate = "ds_fireeel001";  break;  //  Eel, Fire || FQ: Rare || 7 CR 8 HD</v>
      </c>
    </row>
    <row r="63" spans="1:14" ht="15" customHeight="1">
      <c r="A63" s="20" t="s">
        <v>1594</v>
      </c>
      <c r="B63">
        <f t="shared" si="1"/>
        <v>62</v>
      </c>
      <c r="C63" s="26" t="s">
        <v>1593</v>
      </c>
      <c r="D63" s="27" t="s">
        <v>1514</v>
      </c>
      <c r="E63" s="27" t="s">
        <v>1612</v>
      </c>
      <c r="F63" s="27" t="s">
        <v>1513</v>
      </c>
      <c r="G63" s="1" t="s">
        <v>1599</v>
      </c>
      <c r="H63" s="27" t="s">
        <v>72</v>
      </c>
      <c r="I63" s="28" t="s">
        <v>1598</v>
      </c>
      <c r="J63" s="29">
        <v>15</v>
      </c>
      <c r="K63" s="27" t="s">
        <v>1596</v>
      </c>
      <c r="L63" s="29">
        <v>8</v>
      </c>
      <c r="M63" s="24" t="s">
        <v>1597</v>
      </c>
      <c r="N63" t="str">
        <f t="shared" si="2"/>
        <v>case 62:sRetTemplate = "ds_airbeast001";  break;  //  Elemental Beast: Air || FQ: Very Rare || 15 CR 8 HD</v>
      </c>
    </row>
    <row r="64" spans="1:14" ht="15" customHeight="1">
      <c r="A64" s="20" t="s">
        <v>1594</v>
      </c>
      <c r="B64">
        <f t="shared" si="1"/>
        <v>63</v>
      </c>
      <c r="C64" s="26" t="s">
        <v>1593</v>
      </c>
      <c r="D64" s="27" t="s">
        <v>1365</v>
      </c>
      <c r="E64" s="27" t="s">
        <v>1612</v>
      </c>
      <c r="F64" s="27" t="s">
        <v>1364</v>
      </c>
      <c r="G64" s="1" t="s">
        <v>1599</v>
      </c>
      <c r="H64" s="27" t="s">
        <v>20</v>
      </c>
      <c r="I64" s="28" t="s">
        <v>1598</v>
      </c>
      <c r="J64" s="29">
        <v>11</v>
      </c>
      <c r="K64" s="27" t="s">
        <v>1596</v>
      </c>
      <c r="L64" s="29">
        <v>8</v>
      </c>
      <c r="M64" s="24" t="s">
        <v>1597</v>
      </c>
      <c r="N64" t="str">
        <f t="shared" si="2"/>
        <v>case 63:sRetTemplate = "ds_siltweird001";  break;  //  Elemental Weird: Silt || FQ: Rare || 11 CR 8 HD</v>
      </c>
    </row>
    <row r="65" spans="1:14" ht="15" customHeight="1">
      <c r="A65" s="20" t="s">
        <v>1594</v>
      </c>
      <c r="B65">
        <f t="shared" si="1"/>
        <v>64</v>
      </c>
      <c r="C65" s="26" t="s">
        <v>1593</v>
      </c>
      <c r="D65" s="27" t="s">
        <v>1365</v>
      </c>
      <c r="E65" s="27" t="s">
        <v>1612</v>
      </c>
      <c r="F65" s="27" t="s">
        <v>1364</v>
      </c>
      <c r="G65" s="1" t="s">
        <v>1599</v>
      </c>
      <c r="H65" s="27" t="s">
        <v>20</v>
      </c>
      <c r="I65" s="28" t="s">
        <v>1598</v>
      </c>
      <c r="J65" s="29">
        <v>11</v>
      </c>
      <c r="K65" s="27" t="s">
        <v>1596</v>
      </c>
      <c r="L65" s="29">
        <v>8</v>
      </c>
      <c r="M65" s="24" t="s">
        <v>1597</v>
      </c>
      <c r="N65" t="str">
        <f t="shared" si="2"/>
        <v>case 64:sRetTemplate = "ds_siltweird001";  break;  //  Elemental Weird: Silt || FQ: Rare || 11 CR 8 HD</v>
      </c>
    </row>
    <row r="66" spans="1:14" ht="15" customHeight="1">
      <c r="A66" s="20" t="s">
        <v>1594</v>
      </c>
      <c r="B66">
        <f t="shared" si="1"/>
        <v>65</v>
      </c>
      <c r="C66" s="26" t="s">
        <v>1593</v>
      </c>
      <c r="D66" s="27" t="s">
        <v>778</v>
      </c>
      <c r="E66" s="27" t="s">
        <v>1612</v>
      </c>
      <c r="F66" s="27" t="s">
        <v>777</v>
      </c>
      <c r="G66" s="1" t="s">
        <v>1599</v>
      </c>
      <c r="H66" s="27" t="s">
        <v>72</v>
      </c>
      <c r="I66" s="28" t="s">
        <v>1598</v>
      </c>
      <c r="J66" s="29">
        <v>8</v>
      </c>
      <c r="K66" s="27" t="s">
        <v>1596</v>
      </c>
      <c r="L66" s="29">
        <v>6</v>
      </c>
      <c r="M66" s="24" t="s">
        <v>1597</v>
      </c>
      <c r="N66" t="str">
        <f t="shared" ref="N66:N97" si="3">CONCATENATE(A66,B66, C66, D66, E66, F66, G66, H66, ,I66, J66, K66, L66, M66)</f>
        <v>case 65:sRetTemplate = "ar_firenymph001";  break;  //  Fire Nymph || FQ: Very Rare || 8 CR 6 HD</v>
      </c>
    </row>
    <row r="67" spans="1:14" ht="15" customHeight="1">
      <c r="A67" s="20" t="s">
        <v>1594</v>
      </c>
      <c r="B67">
        <f t="shared" si="1"/>
        <v>66</v>
      </c>
      <c r="C67" s="26" t="s">
        <v>1593</v>
      </c>
      <c r="D67" s="27" t="s">
        <v>1524</v>
      </c>
      <c r="E67" s="27" t="s">
        <v>1612</v>
      </c>
      <c r="F67" s="27" t="s">
        <v>1523</v>
      </c>
      <c r="G67" s="1" t="s">
        <v>1599</v>
      </c>
      <c r="H67" s="27" t="s">
        <v>20</v>
      </c>
      <c r="I67" s="28" t="s">
        <v>1598</v>
      </c>
      <c r="J67" s="29">
        <v>7</v>
      </c>
      <c r="K67" s="27" t="s">
        <v>1596</v>
      </c>
      <c r="L67" s="29">
        <v>6</v>
      </c>
      <c r="M67" s="24" t="s">
        <v>1597</v>
      </c>
      <c r="N67" t="str">
        <f t="shared" si="3"/>
        <v>case 66:sRetTemplate = "ds_flailer001";  break;  //  Flailer || FQ: Rare || 7 CR 6 HD</v>
      </c>
    </row>
    <row r="68" spans="1:14" ht="15" customHeight="1">
      <c r="A68" s="20" t="s">
        <v>1594</v>
      </c>
      <c r="B68">
        <f t="shared" ref="B68:B131" si="4">SUM(B67+1)</f>
        <v>67</v>
      </c>
      <c r="C68" s="26" t="s">
        <v>1593</v>
      </c>
      <c r="D68" s="27" t="s">
        <v>1524</v>
      </c>
      <c r="E68" s="27" t="s">
        <v>1612</v>
      </c>
      <c r="F68" s="27" t="s">
        <v>1523</v>
      </c>
      <c r="G68" s="1" t="s">
        <v>1599</v>
      </c>
      <c r="H68" s="27" t="s">
        <v>20</v>
      </c>
      <c r="I68" s="28" t="s">
        <v>1598</v>
      </c>
      <c r="J68" s="29">
        <v>7</v>
      </c>
      <c r="K68" s="27" t="s">
        <v>1596</v>
      </c>
      <c r="L68" s="29">
        <v>6</v>
      </c>
      <c r="M68" s="24" t="s">
        <v>1597</v>
      </c>
      <c r="N68" t="str">
        <f t="shared" si="3"/>
        <v>case 67:sRetTemplate = "ds_flailer001";  break;  //  Flailer || FQ: Rare || 7 CR 6 HD</v>
      </c>
    </row>
    <row r="69" spans="1:14" ht="15" customHeight="1">
      <c r="A69" s="20" t="s">
        <v>1594</v>
      </c>
      <c r="B69">
        <f t="shared" si="4"/>
        <v>68</v>
      </c>
      <c r="C69" s="26" t="s">
        <v>1593</v>
      </c>
      <c r="D69" s="27" t="s">
        <v>1261</v>
      </c>
      <c r="E69" s="27" t="s">
        <v>1612</v>
      </c>
      <c r="F69" s="27" t="s">
        <v>1260</v>
      </c>
      <c r="G69" s="1" t="s">
        <v>1599</v>
      </c>
      <c r="H69" s="27" t="s">
        <v>72</v>
      </c>
      <c r="I69" s="28" t="s">
        <v>1598</v>
      </c>
      <c r="J69" s="29">
        <v>11</v>
      </c>
      <c r="K69" s="27" t="s">
        <v>1596</v>
      </c>
      <c r="L69" s="29">
        <v>7</v>
      </c>
      <c r="M69" s="24" t="s">
        <v>1597</v>
      </c>
      <c r="N69" t="str">
        <f t="shared" si="3"/>
        <v>case 68:sRetTemplate = "ds_gaj_001";  break;  //  Gaj || FQ: Very Rare || 11 CR 7 HD</v>
      </c>
    </row>
    <row r="70" spans="1:14" ht="15" customHeight="1">
      <c r="A70" s="20" t="s">
        <v>1594</v>
      </c>
      <c r="B70">
        <f t="shared" si="4"/>
        <v>69</v>
      </c>
      <c r="C70" s="26" t="s">
        <v>1593</v>
      </c>
      <c r="D70" s="27" t="s">
        <v>1166</v>
      </c>
      <c r="E70" s="27" t="s">
        <v>1612</v>
      </c>
      <c r="F70" s="27" t="s">
        <v>1165</v>
      </c>
      <c r="G70" s="1" t="s">
        <v>1599</v>
      </c>
      <c r="H70" s="27" t="s">
        <v>72</v>
      </c>
      <c r="I70" s="28" t="s">
        <v>1598</v>
      </c>
      <c r="J70" s="30">
        <v>10</v>
      </c>
      <c r="K70" s="27" t="s">
        <v>1596</v>
      </c>
      <c r="L70" s="29">
        <v>7</v>
      </c>
      <c r="M70" s="24" t="s">
        <v>1597</v>
      </c>
      <c r="N70" t="str">
        <f t="shared" si="3"/>
        <v>case 69:sRetTemplate = "giantshadow001";  break;  //  Giant, Shadow || FQ: Very Rare || 10 CR 7 HD</v>
      </c>
    </row>
    <row r="71" spans="1:14" ht="15" customHeight="1">
      <c r="A71" s="20" t="s">
        <v>1594</v>
      </c>
      <c r="B71">
        <f t="shared" si="4"/>
        <v>70</v>
      </c>
      <c r="C71" s="26" t="s">
        <v>1593</v>
      </c>
      <c r="D71" s="27" t="s">
        <v>1324</v>
      </c>
      <c r="E71" s="27" t="s">
        <v>1612</v>
      </c>
      <c r="F71" s="27" t="s">
        <v>1323</v>
      </c>
      <c r="G71" s="1" t="s">
        <v>1599</v>
      </c>
      <c r="H71" s="27" t="s">
        <v>61</v>
      </c>
      <c r="I71" s="28" t="s">
        <v>1598</v>
      </c>
      <c r="J71" s="29">
        <v>8</v>
      </c>
      <c r="K71" s="27" t="s">
        <v>1596</v>
      </c>
      <c r="L71" s="29">
        <v>6</v>
      </c>
      <c r="M71" s="24" t="s">
        <v>1597</v>
      </c>
      <c r="N71" t="str">
        <f t="shared" si="3"/>
        <v>case 70:sRetTemplate = "ds_brohg001";  break;  //  Giant: B'rohg, Common || FQ: Uncommon || 8 CR 6 HD</v>
      </c>
    </row>
    <row r="72" spans="1:14" ht="15" customHeight="1">
      <c r="A72" s="20" t="s">
        <v>1594</v>
      </c>
      <c r="B72">
        <f t="shared" si="4"/>
        <v>71</v>
      </c>
      <c r="C72" s="26" t="s">
        <v>1593</v>
      </c>
      <c r="D72" s="27" t="s">
        <v>1324</v>
      </c>
      <c r="E72" s="27" t="s">
        <v>1612</v>
      </c>
      <c r="F72" s="27" t="s">
        <v>1323</v>
      </c>
      <c r="G72" s="1" t="s">
        <v>1599</v>
      </c>
      <c r="H72" s="27" t="s">
        <v>61</v>
      </c>
      <c r="I72" s="28" t="s">
        <v>1598</v>
      </c>
      <c r="J72" s="29">
        <v>8</v>
      </c>
      <c r="K72" s="27" t="s">
        <v>1596</v>
      </c>
      <c r="L72" s="29">
        <v>6</v>
      </c>
      <c r="M72" s="24" t="s">
        <v>1597</v>
      </c>
      <c r="N72" t="str">
        <f t="shared" si="3"/>
        <v>case 71:sRetTemplate = "ds_brohg001";  break;  //  Giant: B'rohg, Common || FQ: Uncommon || 8 CR 6 HD</v>
      </c>
    </row>
    <row r="73" spans="1:14" ht="15" customHeight="1">
      <c r="A73" s="20" t="s">
        <v>1594</v>
      </c>
      <c r="B73">
        <f t="shared" si="4"/>
        <v>72</v>
      </c>
      <c r="C73" s="26" t="s">
        <v>1593</v>
      </c>
      <c r="D73" s="27" t="s">
        <v>1324</v>
      </c>
      <c r="E73" s="27" t="s">
        <v>1612</v>
      </c>
      <c r="F73" s="27" t="s">
        <v>1323</v>
      </c>
      <c r="G73" s="1" t="s">
        <v>1599</v>
      </c>
      <c r="H73" s="27" t="s">
        <v>61</v>
      </c>
      <c r="I73" s="28" t="s">
        <v>1598</v>
      </c>
      <c r="J73" s="29">
        <v>8</v>
      </c>
      <c r="K73" s="27" t="s">
        <v>1596</v>
      </c>
      <c r="L73" s="29">
        <v>6</v>
      </c>
      <c r="M73" s="24" t="s">
        <v>1597</v>
      </c>
      <c r="N73" t="str">
        <f t="shared" si="3"/>
        <v>case 72:sRetTemplate = "ds_brohg001";  break;  //  Giant: B'rohg, Common || FQ: Uncommon || 8 CR 6 HD</v>
      </c>
    </row>
    <row r="74" spans="1:14" ht="15" customHeight="1">
      <c r="A74" s="20" t="s">
        <v>1594</v>
      </c>
      <c r="B74">
        <f t="shared" si="4"/>
        <v>73</v>
      </c>
      <c r="C74" s="26" t="s">
        <v>1593</v>
      </c>
      <c r="D74" s="27" t="s">
        <v>1324</v>
      </c>
      <c r="E74" s="27" t="s">
        <v>1612</v>
      </c>
      <c r="F74" s="27" t="s">
        <v>1323</v>
      </c>
      <c r="G74" s="1" t="s">
        <v>1599</v>
      </c>
      <c r="H74" s="27" t="s">
        <v>61</v>
      </c>
      <c r="I74" s="28" t="s">
        <v>1598</v>
      </c>
      <c r="J74" s="29">
        <v>8</v>
      </c>
      <c r="K74" s="27" t="s">
        <v>1596</v>
      </c>
      <c r="L74" s="29">
        <v>6</v>
      </c>
      <c r="M74" s="24" t="s">
        <v>1597</v>
      </c>
      <c r="N74" t="str">
        <f t="shared" si="3"/>
        <v>case 73:sRetTemplate = "ds_brohg001";  break;  //  Giant: B'rohg, Common || FQ: Uncommon || 8 CR 6 HD</v>
      </c>
    </row>
    <row r="75" spans="1:14" ht="15" customHeight="1">
      <c r="A75" s="20" t="s">
        <v>1594</v>
      </c>
      <c r="B75">
        <f t="shared" si="4"/>
        <v>74</v>
      </c>
      <c r="C75" s="26" t="s">
        <v>1593</v>
      </c>
      <c r="D75" s="27" t="s">
        <v>270</v>
      </c>
      <c r="E75" s="27" t="s">
        <v>1612</v>
      </c>
      <c r="F75" s="27" t="s">
        <v>269</v>
      </c>
      <c r="G75" s="1" t="s">
        <v>1599</v>
      </c>
      <c r="H75" s="27" t="s">
        <v>20</v>
      </c>
      <c r="I75" s="28" t="s">
        <v>1598</v>
      </c>
      <c r="J75" s="29">
        <v>9</v>
      </c>
      <c r="K75" s="27" t="s">
        <v>1596</v>
      </c>
      <c r="L75" s="29">
        <v>7</v>
      </c>
      <c r="M75" s="24" t="s">
        <v>1597</v>
      </c>
      <c r="N75" t="str">
        <f t="shared" si="3"/>
        <v>case 74:sRetTemplate = "idfiend_001";  break;  //  Id Fiend || FQ: Rare || 9 CR 7 HD</v>
      </c>
    </row>
    <row r="76" spans="1:14" ht="15" customHeight="1">
      <c r="A76" s="20" t="s">
        <v>1594</v>
      </c>
      <c r="B76">
        <f t="shared" si="4"/>
        <v>75</v>
      </c>
      <c r="C76" s="26" t="s">
        <v>1593</v>
      </c>
      <c r="D76" s="27" t="s">
        <v>270</v>
      </c>
      <c r="E76" s="27" t="s">
        <v>1612</v>
      </c>
      <c r="F76" s="27" t="s">
        <v>269</v>
      </c>
      <c r="G76" s="1" t="s">
        <v>1599</v>
      </c>
      <c r="H76" s="27" t="s">
        <v>20</v>
      </c>
      <c r="I76" s="28" t="s">
        <v>1598</v>
      </c>
      <c r="J76" s="29">
        <v>9</v>
      </c>
      <c r="K76" s="27" t="s">
        <v>1596</v>
      </c>
      <c r="L76" s="29">
        <v>7</v>
      </c>
      <c r="M76" s="24" t="s">
        <v>1597</v>
      </c>
      <c r="N76" t="str">
        <f t="shared" si="3"/>
        <v>case 75:sRetTemplate = "idfiend_001";  break;  //  Id Fiend || FQ: Rare || 9 CR 7 HD</v>
      </c>
    </row>
    <row r="77" spans="1:14" ht="15" customHeight="1">
      <c r="A77" s="20" t="s">
        <v>1594</v>
      </c>
      <c r="B77">
        <f t="shared" si="4"/>
        <v>76</v>
      </c>
      <c r="C77" s="26" t="s">
        <v>1593</v>
      </c>
      <c r="D77" s="27" t="s">
        <v>1475</v>
      </c>
      <c r="E77" s="27" t="s">
        <v>1612</v>
      </c>
      <c r="F77" s="27" t="s">
        <v>1474</v>
      </c>
      <c r="G77" s="1" t="s">
        <v>1599</v>
      </c>
      <c r="H77" s="27" t="s">
        <v>61</v>
      </c>
      <c r="I77" s="28" t="s">
        <v>1598</v>
      </c>
      <c r="J77" s="29">
        <v>6</v>
      </c>
      <c r="K77" s="27" t="s">
        <v>1596</v>
      </c>
      <c r="L77" s="29">
        <v>6</v>
      </c>
      <c r="M77" s="24" t="s">
        <v>1597</v>
      </c>
      <c r="N77" t="str">
        <f t="shared" si="3"/>
        <v>case 76:sRetTemplate = "ds_inix001";  break;  //  Inix: Wild || FQ: Uncommon || 6 CR 6 HD</v>
      </c>
    </row>
    <row r="78" spans="1:14" ht="15" customHeight="1">
      <c r="A78" s="20" t="s">
        <v>1594</v>
      </c>
      <c r="B78">
        <f t="shared" si="4"/>
        <v>77</v>
      </c>
      <c r="C78" s="26" t="s">
        <v>1593</v>
      </c>
      <c r="D78" s="27" t="s">
        <v>1475</v>
      </c>
      <c r="E78" s="27" t="s">
        <v>1612</v>
      </c>
      <c r="F78" s="27" t="s">
        <v>1474</v>
      </c>
      <c r="G78" s="1" t="s">
        <v>1599</v>
      </c>
      <c r="H78" s="27" t="s">
        <v>61</v>
      </c>
      <c r="I78" s="28" t="s">
        <v>1598</v>
      </c>
      <c r="J78" s="29">
        <v>6</v>
      </c>
      <c r="K78" s="27" t="s">
        <v>1596</v>
      </c>
      <c r="L78" s="29">
        <v>6</v>
      </c>
      <c r="M78" s="24" t="s">
        <v>1597</v>
      </c>
      <c r="N78" t="str">
        <f t="shared" si="3"/>
        <v>case 77:sRetTemplate = "ds_inix001";  break;  //  Inix: Wild || FQ: Uncommon || 6 CR 6 HD</v>
      </c>
    </row>
    <row r="79" spans="1:14" ht="15" customHeight="1">
      <c r="A79" s="20" t="s">
        <v>1594</v>
      </c>
      <c r="B79">
        <f t="shared" si="4"/>
        <v>78</v>
      </c>
      <c r="C79" s="26" t="s">
        <v>1593</v>
      </c>
      <c r="D79" s="27" t="s">
        <v>1475</v>
      </c>
      <c r="E79" s="27" t="s">
        <v>1612</v>
      </c>
      <c r="F79" s="27" t="s">
        <v>1474</v>
      </c>
      <c r="G79" s="1" t="s">
        <v>1599</v>
      </c>
      <c r="H79" s="27" t="s">
        <v>61</v>
      </c>
      <c r="I79" s="28" t="s">
        <v>1598</v>
      </c>
      <c r="J79" s="29">
        <v>6</v>
      </c>
      <c r="K79" s="27" t="s">
        <v>1596</v>
      </c>
      <c r="L79" s="29">
        <v>6</v>
      </c>
      <c r="M79" s="24" t="s">
        <v>1597</v>
      </c>
      <c r="N79" t="str">
        <f t="shared" si="3"/>
        <v>case 78:sRetTemplate = "ds_inix001";  break;  //  Inix: Wild || FQ: Uncommon || 6 CR 6 HD</v>
      </c>
    </row>
    <row r="80" spans="1:14" ht="15" customHeight="1">
      <c r="A80" s="20" t="s">
        <v>1594</v>
      </c>
      <c r="B80">
        <f t="shared" si="4"/>
        <v>79</v>
      </c>
      <c r="C80" s="26" t="s">
        <v>1593</v>
      </c>
      <c r="D80" s="27" t="s">
        <v>1475</v>
      </c>
      <c r="E80" s="27" t="s">
        <v>1612</v>
      </c>
      <c r="F80" s="27" t="s">
        <v>1474</v>
      </c>
      <c r="G80" s="1" t="s">
        <v>1599</v>
      </c>
      <c r="H80" s="27" t="s">
        <v>61</v>
      </c>
      <c r="I80" s="28" t="s">
        <v>1598</v>
      </c>
      <c r="J80" s="29">
        <v>6</v>
      </c>
      <c r="K80" s="27" t="s">
        <v>1596</v>
      </c>
      <c r="L80" s="29">
        <v>6</v>
      </c>
      <c r="M80" s="24" t="s">
        <v>1597</v>
      </c>
      <c r="N80" t="str">
        <f t="shared" si="3"/>
        <v>case 79:sRetTemplate = "ds_inix001";  break;  //  Inix: Wild || FQ: Uncommon || 6 CR 6 HD</v>
      </c>
    </row>
    <row r="81" spans="1:14" ht="15" customHeight="1">
      <c r="A81" s="20" t="s">
        <v>1594</v>
      </c>
      <c r="B81">
        <f t="shared" si="4"/>
        <v>80</v>
      </c>
      <c r="C81" s="26" t="s">
        <v>1593</v>
      </c>
      <c r="D81" s="27" t="s">
        <v>720</v>
      </c>
      <c r="E81" s="27" t="s">
        <v>1612</v>
      </c>
      <c r="F81" s="27" t="s">
        <v>719</v>
      </c>
      <c r="G81" s="1" t="s">
        <v>1599</v>
      </c>
      <c r="H81" s="27" t="s">
        <v>72</v>
      </c>
      <c r="I81" s="28" t="s">
        <v>1598</v>
      </c>
      <c r="J81" s="29">
        <v>9</v>
      </c>
      <c r="K81" s="27" t="s">
        <v>1596</v>
      </c>
      <c r="L81" s="29">
        <v>8</v>
      </c>
      <c r="M81" s="24" t="s">
        <v>1597</v>
      </c>
      <c r="N81" t="str">
        <f t="shared" si="3"/>
        <v>case 80:sRetTemplate = "ar_invstalk001";  break;  //  Invisible Stalker [AR] || FQ: Very Rare || 9 CR 8 HD</v>
      </c>
    </row>
    <row r="82" spans="1:14" ht="15" customHeight="1">
      <c r="A82" s="20" t="s">
        <v>1594</v>
      </c>
      <c r="B82">
        <f t="shared" si="4"/>
        <v>81</v>
      </c>
      <c r="C82" s="26" t="s">
        <v>1593</v>
      </c>
      <c r="D82" s="27" t="s">
        <v>400</v>
      </c>
      <c r="E82" s="27" t="s">
        <v>1612</v>
      </c>
      <c r="F82" s="27" t="s">
        <v>399</v>
      </c>
      <c r="G82" s="1" t="s">
        <v>1599</v>
      </c>
      <c r="H82" s="27" t="s">
        <v>61</v>
      </c>
      <c r="I82" s="28" t="s">
        <v>1598</v>
      </c>
      <c r="J82" s="29">
        <v>9</v>
      </c>
      <c r="K82" s="27" t="s">
        <v>1596</v>
      </c>
      <c r="L82" s="29">
        <v>8</v>
      </c>
      <c r="M82" s="24" t="s">
        <v>1597</v>
      </c>
      <c r="N82" t="str">
        <f t="shared" si="3"/>
        <v>case 81:sRetTemplate = "ar_c_jathlagak";  break;  //  Jalath'gak || FQ: Uncommon || 9 CR 8 HD</v>
      </c>
    </row>
    <row r="83" spans="1:14" ht="15" customHeight="1">
      <c r="A83" s="20" t="s">
        <v>1594</v>
      </c>
      <c r="B83">
        <f t="shared" si="4"/>
        <v>82</v>
      </c>
      <c r="C83" s="26" t="s">
        <v>1593</v>
      </c>
      <c r="D83" s="27" t="s">
        <v>400</v>
      </c>
      <c r="E83" s="27" t="s">
        <v>1612</v>
      </c>
      <c r="F83" s="27" t="s">
        <v>399</v>
      </c>
      <c r="G83" s="1" t="s">
        <v>1599</v>
      </c>
      <c r="H83" s="27" t="s">
        <v>61</v>
      </c>
      <c r="I83" s="28" t="s">
        <v>1598</v>
      </c>
      <c r="J83" s="29">
        <v>9</v>
      </c>
      <c r="K83" s="27" t="s">
        <v>1596</v>
      </c>
      <c r="L83" s="29">
        <v>8</v>
      </c>
      <c r="M83" s="24" t="s">
        <v>1597</v>
      </c>
      <c r="N83" t="str">
        <f t="shared" si="3"/>
        <v>case 82:sRetTemplate = "ar_c_jathlagak";  break;  //  Jalath'gak || FQ: Uncommon || 9 CR 8 HD</v>
      </c>
    </row>
    <row r="84" spans="1:14" ht="15" customHeight="1">
      <c r="A84" s="20" t="s">
        <v>1594</v>
      </c>
      <c r="B84">
        <f t="shared" si="4"/>
        <v>83</v>
      </c>
      <c r="C84" s="26" t="s">
        <v>1593</v>
      </c>
      <c r="D84" s="27" t="s">
        <v>400</v>
      </c>
      <c r="E84" s="27" t="s">
        <v>1612</v>
      </c>
      <c r="F84" s="27" t="s">
        <v>399</v>
      </c>
      <c r="G84" s="1" t="s">
        <v>1599</v>
      </c>
      <c r="H84" s="27" t="s">
        <v>61</v>
      </c>
      <c r="I84" s="28" t="s">
        <v>1598</v>
      </c>
      <c r="J84" s="29">
        <v>9</v>
      </c>
      <c r="K84" s="27" t="s">
        <v>1596</v>
      </c>
      <c r="L84" s="29">
        <v>8</v>
      </c>
      <c r="M84" s="24" t="s">
        <v>1597</v>
      </c>
      <c r="N84" t="str">
        <f t="shared" si="3"/>
        <v>case 83:sRetTemplate = "ar_c_jathlagak";  break;  //  Jalath'gak || FQ: Uncommon || 9 CR 8 HD</v>
      </c>
    </row>
    <row r="85" spans="1:14" ht="15" customHeight="1">
      <c r="A85" s="20" t="s">
        <v>1594</v>
      </c>
      <c r="B85">
        <f t="shared" si="4"/>
        <v>84</v>
      </c>
      <c r="C85" s="26" t="s">
        <v>1593</v>
      </c>
      <c r="D85" s="27" t="s">
        <v>400</v>
      </c>
      <c r="E85" s="27" t="s">
        <v>1612</v>
      </c>
      <c r="F85" s="27" t="s">
        <v>399</v>
      </c>
      <c r="G85" s="1" t="s">
        <v>1599</v>
      </c>
      <c r="H85" s="27" t="s">
        <v>61</v>
      </c>
      <c r="I85" s="28" t="s">
        <v>1598</v>
      </c>
      <c r="J85" s="29">
        <v>9</v>
      </c>
      <c r="K85" s="27" t="s">
        <v>1596</v>
      </c>
      <c r="L85" s="29">
        <v>8</v>
      </c>
      <c r="M85" s="24" t="s">
        <v>1597</v>
      </c>
      <c r="N85" t="str">
        <f t="shared" si="3"/>
        <v>case 84:sRetTemplate = "ar_c_jathlagak";  break;  //  Jalath'gak || FQ: Uncommon || 9 CR 8 HD</v>
      </c>
    </row>
    <row r="86" spans="1:14" ht="15" customHeight="1">
      <c r="A86" s="20" t="s">
        <v>1594</v>
      </c>
      <c r="B86">
        <f t="shared" si="4"/>
        <v>85</v>
      </c>
      <c r="C86" s="26" t="s">
        <v>1593</v>
      </c>
      <c r="D86" s="27" t="s">
        <v>1468</v>
      </c>
      <c r="E86" s="27" t="s">
        <v>1612</v>
      </c>
      <c r="F86" s="27" t="s">
        <v>1467</v>
      </c>
      <c r="G86" s="1" t="s">
        <v>1599</v>
      </c>
      <c r="H86" s="27" t="s">
        <v>61</v>
      </c>
      <c r="I86" s="28" t="s">
        <v>1598</v>
      </c>
      <c r="J86" s="29">
        <v>6</v>
      </c>
      <c r="K86" s="27" t="s">
        <v>1596</v>
      </c>
      <c r="L86" s="29">
        <v>5</v>
      </c>
      <c r="M86" s="24" t="s">
        <v>1597</v>
      </c>
      <c r="N86" t="str">
        <f t="shared" si="3"/>
        <v>case 85:sRetTemplate = "ds_lirr001";  break;  //  Lirr || FQ: Uncommon || 6 CR 5 HD</v>
      </c>
    </row>
    <row r="87" spans="1:14" ht="15" customHeight="1">
      <c r="A87" s="20" t="s">
        <v>1594</v>
      </c>
      <c r="B87">
        <f t="shared" si="4"/>
        <v>86</v>
      </c>
      <c r="C87" s="26" t="s">
        <v>1593</v>
      </c>
      <c r="D87" s="27" t="s">
        <v>1468</v>
      </c>
      <c r="E87" s="27" t="s">
        <v>1612</v>
      </c>
      <c r="F87" s="27" t="s">
        <v>1467</v>
      </c>
      <c r="G87" s="1" t="s">
        <v>1599</v>
      </c>
      <c r="H87" s="27" t="s">
        <v>61</v>
      </c>
      <c r="I87" s="28" t="s">
        <v>1598</v>
      </c>
      <c r="J87" s="29">
        <v>6</v>
      </c>
      <c r="K87" s="27" t="s">
        <v>1596</v>
      </c>
      <c r="L87" s="29">
        <v>5</v>
      </c>
      <c r="M87" s="24" t="s">
        <v>1597</v>
      </c>
      <c r="N87" t="str">
        <f t="shared" si="3"/>
        <v>case 86:sRetTemplate = "ds_lirr001";  break;  //  Lirr || FQ: Uncommon || 6 CR 5 HD</v>
      </c>
    </row>
    <row r="88" spans="1:14" ht="15" customHeight="1">
      <c r="A88" s="20" t="s">
        <v>1594</v>
      </c>
      <c r="B88">
        <f t="shared" si="4"/>
        <v>87</v>
      </c>
      <c r="C88" s="26" t="s">
        <v>1593</v>
      </c>
      <c r="D88" s="27" t="s">
        <v>1468</v>
      </c>
      <c r="E88" s="27" t="s">
        <v>1612</v>
      </c>
      <c r="F88" s="27" t="s">
        <v>1467</v>
      </c>
      <c r="G88" s="1" t="s">
        <v>1599</v>
      </c>
      <c r="H88" s="27" t="s">
        <v>61</v>
      </c>
      <c r="I88" s="28" t="s">
        <v>1598</v>
      </c>
      <c r="J88" s="29">
        <v>6</v>
      </c>
      <c r="K88" s="27" t="s">
        <v>1596</v>
      </c>
      <c r="L88" s="29">
        <v>5</v>
      </c>
      <c r="M88" s="24" t="s">
        <v>1597</v>
      </c>
      <c r="N88" t="str">
        <f t="shared" si="3"/>
        <v>case 87:sRetTemplate = "ds_lirr001";  break;  //  Lirr || FQ: Uncommon || 6 CR 5 HD</v>
      </c>
    </row>
    <row r="89" spans="1:14" ht="15" customHeight="1">
      <c r="A89" s="20" t="s">
        <v>1594</v>
      </c>
      <c r="B89">
        <f t="shared" si="4"/>
        <v>88</v>
      </c>
      <c r="C89" s="26" t="s">
        <v>1593</v>
      </c>
      <c r="D89" s="27" t="s">
        <v>1468</v>
      </c>
      <c r="E89" s="27" t="s">
        <v>1612</v>
      </c>
      <c r="F89" s="27" t="s">
        <v>1467</v>
      </c>
      <c r="G89" s="1" t="s">
        <v>1599</v>
      </c>
      <c r="H89" s="27" t="s">
        <v>61</v>
      </c>
      <c r="I89" s="28" t="s">
        <v>1598</v>
      </c>
      <c r="J89" s="29">
        <v>6</v>
      </c>
      <c r="K89" s="27" t="s">
        <v>1596</v>
      </c>
      <c r="L89" s="29">
        <v>5</v>
      </c>
      <c r="M89" s="24" t="s">
        <v>1597</v>
      </c>
      <c r="N89" t="str">
        <f t="shared" si="3"/>
        <v>case 88:sRetTemplate = "ds_lirr001";  break;  //  Lirr || FQ: Uncommon || 6 CR 5 HD</v>
      </c>
    </row>
    <row r="90" spans="1:14" ht="15" customHeight="1">
      <c r="A90" s="20" t="s">
        <v>1594</v>
      </c>
      <c r="B90">
        <f t="shared" si="4"/>
        <v>89</v>
      </c>
      <c r="C90" s="26" t="s">
        <v>1593</v>
      </c>
      <c r="D90" s="27" t="s">
        <v>1537</v>
      </c>
      <c r="E90" s="27" t="s">
        <v>1612</v>
      </c>
      <c r="F90" s="27" t="s">
        <v>1536</v>
      </c>
      <c r="G90" s="1" t="s">
        <v>1599</v>
      </c>
      <c r="H90" s="27" t="s">
        <v>20</v>
      </c>
      <c r="I90" s="28" t="s">
        <v>1598</v>
      </c>
      <c r="J90" s="29">
        <v>9</v>
      </c>
      <c r="K90" s="27" t="s">
        <v>1596</v>
      </c>
      <c r="L90" s="29">
        <v>10</v>
      </c>
      <c r="M90" s="24" t="s">
        <v>1597</v>
      </c>
      <c r="N90" t="str">
        <f t="shared" si="3"/>
        <v>case 89:sRetTemplate = "ds_firelizard001";  break;  //  Lizard: Fire || FQ: Rare || 9 CR 10 HD</v>
      </c>
    </row>
    <row r="91" spans="1:14" ht="15" customHeight="1">
      <c r="A91" s="20" t="s">
        <v>1594</v>
      </c>
      <c r="B91">
        <f t="shared" si="4"/>
        <v>90</v>
      </c>
      <c r="C91" s="26" t="s">
        <v>1593</v>
      </c>
      <c r="D91" s="27" t="s">
        <v>1537</v>
      </c>
      <c r="E91" s="27" t="s">
        <v>1612</v>
      </c>
      <c r="F91" s="27" t="s">
        <v>1536</v>
      </c>
      <c r="G91" s="1" t="s">
        <v>1599</v>
      </c>
      <c r="H91" s="27" t="s">
        <v>20</v>
      </c>
      <c r="I91" s="28" t="s">
        <v>1598</v>
      </c>
      <c r="J91" s="29">
        <v>9</v>
      </c>
      <c r="K91" s="27" t="s">
        <v>1596</v>
      </c>
      <c r="L91" s="29">
        <v>10</v>
      </c>
      <c r="M91" s="24" t="s">
        <v>1597</v>
      </c>
      <c r="N91" t="str">
        <f t="shared" si="3"/>
        <v>case 90:sRetTemplate = "ds_firelizard001";  break;  //  Lizard: Fire || FQ: Rare || 9 CR 10 HD</v>
      </c>
    </row>
    <row r="92" spans="1:14" ht="15" customHeight="1">
      <c r="A92" s="20" t="s">
        <v>1594</v>
      </c>
      <c r="B92">
        <f t="shared" si="4"/>
        <v>91</v>
      </c>
      <c r="C92" s="26" t="s">
        <v>1593</v>
      </c>
      <c r="D92" s="27" t="s">
        <v>314</v>
      </c>
      <c r="E92" s="27" t="s">
        <v>1612</v>
      </c>
      <c r="F92" s="27" t="s">
        <v>313</v>
      </c>
      <c r="G92" s="1" t="s">
        <v>1599</v>
      </c>
      <c r="H92" s="27" t="s">
        <v>61</v>
      </c>
      <c r="I92" s="28" t="s">
        <v>1598</v>
      </c>
      <c r="J92" s="29">
        <v>5</v>
      </c>
      <c r="K92" s="27" t="s">
        <v>1596</v>
      </c>
      <c r="L92" s="29">
        <v>6</v>
      </c>
      <c r="M92" s="24" t="s">
        <v>1597</v>
      </c>
      <c r="N92" t="str">
        <f t="shared" si="3"/>
        <v>case 91:sRetTemplate = "magera_001";  break;  //  Magera || FQ: Uncommon || 5 CR 6 HD</v>
      </c>
    </row>
    <row r="93" spans="1:14" ht="15" customHeight="1">
      <c r="A93" s="20" t="s">
        <v>1594</v>
      </c>
      <c r="B93">
        <f t="shared" si="4"/>
        <v>92</v>
      </c>
      <c r="C93" s="26" t="s">
        <v>1593</v>
      </c>
      <c r="D93" s="27" t="s">
        <v>314</v>
      </c>
      <c r="E93" s="27" t="s">
        <v>1612</v>
      </c>
      <c r="F93" s="27" t="s">
        <v>313</v>
      </c>
      <c r="G93" s="1" t="s">
        <v>1599</v>
      </c>
      <c r="H93" s="27" t="s">
        <v>61</v>
      </c>
      <c r="I93" s="28" t="s">
        <v>1598</v>
      </c>
      <c r="J93" s="29">
        <v>5</v>
      </c>
      <c r="K93" s="27" t="s">
        <v>1596</v>
      </c>
      <c r="L93" s="29">
        <v>6</v>
      </c>
      <c r="M93" s="24" t="s">
        <v>1597</v>
      </c>
      <c r="N93" t="str">
        <f t="shared" si="3"/>
        <v>case 92:sRetTemplate = "magera_001";  break;  //  Magera || FQ: Uncommon || 5 CR 6 HD</v>
      </c>
    </row>
    <row r="94" spans="1:14" ht="15" customHeight="1">
      <c r="A94" s="20" t="s">
        <v>1594</v>
      </c>
      <c r="B94">
        <f t="shared" si="4"/>
        <v>93</v>
      </c>
      <c r="C94" s="26" t="s">
        <v>1593</v>
      </c>
      <c r="D94" s="27" t="s">
        <v>314</v>
      </c>
      <c r="E94" s="27" t="s">
        <v>1612</v>
      </c>
      <c r="F94" s="27" t="s">
        <v>313</v>
      </c>
      <c r="G94" s="1" t="s">
        <v>1599</v>
      </c>
      <c r="H94" s="27" t="s">
        <v>61</v>
      </c>
      <c r="I94" s="28" t="s">
        <v>1598</v>
      </c>
      <c r="J94" s="29">
        <v>5</v>
      </c>
      <c r="K94" s="27" t="s">
        <v>1596</v>
      </c>
      <c r="L94" s="29">
        <v>6</v>
      </c>
      <c r="M94" s="24" t="s">
        <v>1597</v>
      </c>
      <c r="N94" t="str">
        <f t="shared" si="3"/>
        <v>case 93:sRetTemplate = "magera_001";  break;  //  Magera || FQ: Uncommon || 5 CR 6 HD</v>
      </c>
    </row>
    <row r="95" spans="1:14" ht="15" customHeight="1">
      <c r="A95" s="20" t="s">
        <v>1594</v>
      </c>
      <c r="B95">
        <f t="shared" si="4"/>
        <v>94</v>
      </c>
      <c r="C95" s="26" t="s">
        <v>1593</v>
      </c>
      <c r="D95" s="27" t="s">
        <v>314</v>
      </c>
      <c r="E95" s="27" t="s">
        <v>1612</v>
      </c>
      <c r="F95" s="27" t="s">
        <v>313</v>
      </c>
      <c r="G95" s="1" t="s">
        <v>1599</v>
      </c>
      <c r="H95" s="27" t="s">
        <v>61</v>
      </c>
      <c r="I95" s="28" t="s">
        <v>1598</v>
      </c>
      <c r="J95" s="29">
        <v>5</v>
      </c>
      <c r="K95" s="27" t="s">
        <v>1596</v>
      </c>
      <c r="L95" s="29">
        <v>6</v>
      </c>
      <c r="M95" s="24" t="s">
        <v>1597</v>
      </c>
      <c r="N95" t="str">
        <f t="shared" si="3"/>
        <v>case 94:sRetTemplate = "magera_001";  break;  //  Magera || FQ: Uncommon || 5 CR 6 HD</v>
      </c>
    </row>
    <row r="96" spans="1:14" ht="15" customHeight="1">
      <c r="A96" s="20" t="s">
        <v>1594</v>
      </c>
      <c r="B96">
        <f t="shared" si="4"/>
        <v>95</v>
      </c>
      <c r="C96" s="26" t="s">
        <v>1593</v>
      </c>
      <c r="D96" s="27" t="s">
        <v>318</v>
      </c>
      <c r="E96" s="27" t="s">
        <v>1612</v>
      </c>
      <c r="F96" s="27" t="s">
        <v>317</v>
      </c>
      <c r="G96" s="1" t="s">
        <v>1599</v>
      </c>
      <c r="H96" s="27" t="s">
        <v>20</v>
      </c>
      <c r="I96" s="28" t="s">
        <v>1598</v>
      </c>
      <c r="J96" s="29">
        <v>11</v>
      </c>
      <c r="K96" s="27" t="s">
        <v>1596</v>
      </c>
      <c r="L96" s="29">
        <v>10</v>
      </c>
      <c r="M96" s="24" t="s">
        <v>1597</v>
      </c>
      <c r="N96" t="str">
        <f t="shared" si="3"/>
        <v>case 95:sRetTemplate = "magera_002";  break;  //  Magera Fighter || FQ: Rare || 11 CR 10 HD</v>
      </c>
    </row>
    <row r="97" spans="1:14" ht="15" customHeight="1">
      <c r="A97" s="20" t="s">
        <v>1594</v>
      </c>
      <c r="B97">
        <f t="shared" si="4"/>
        <v>96</v>
      </c>
      <c r="C97" s="26" t="s">
        <v>1593</v>
      </c>
      <c r="D97" s="27" t="s">
        <v>318</v>
      </c>
      <c r="E97" s="27" t="s">
        <v>1612</v>
      </c>
      <c r="F97" s="27" t="s">
        <v>317</v>
      </c>
      <c r="G97" s="1" t="s">
        <v>1599</v>
      </c>
      <c r="H97" s="27" t="s">
        <v>20</v>
      </c>
      <c r="I97" s="28" t="s">
        <v>1598</v>
      </c>
      <c r="J97" s="29">
        <v>11</v>
      </c>
      <c r="K97" s="27" t="s">
        <v>1596</v>
      </c>
      <c r="L97" s="29">
        <v>10</v>
      </c>
      <c r="M97" s="24" t="s">
        <v>1597</v>
      </c>
      <c r="N97" t="str">
        <f t="shared" si="3"/>
        <v>case 96:sRetTemplate = "magera_002";  break;  //  Magera Fighter || FQ: Rare || 11 CR 10 HD</v>
      </c>
    </row>
    <row r="98" spans="1:14" ht="15" customHeight="1">
      <c r="A98" s="20" t="s">
        <v>1594</v>
      </c>
      <c r="B98">
        <f t="shared" si="4"/>
        <v>97</v>
      </c>
      <c r="C98" s="26" t="s">
        <v>1593</v>
      </c>
      <c r="D98" s="27" t="s">
        <v>340</v>
      </c>
      <c r="E98" s="27" t="s">
        <v>1612</v>
      </c>
      <c r="F98" s="27" t="s">
        <v>339</v>
      </c>
      <c r="G98" s="1" t="s">
        <v>1599</v>
      </c>
      <c r="H98" s="27" t="s">
        <v>20</v>
      </c>
      <c r="I98" s="28" t="s">
        <v>1598</v>
      </c>
      <c r="J98" s="29">
        <v>12</v>
      </c>
      <c r="K98" s="27" t="s">
        <v>1596</v>
      </c>
      <c r="L98" s="29">
        <v>9</v>
      </c>
      <c r="M98" s="24" t="s">
        <v>1597</v>
      </c>
      <c r="N98" t="str">
        <f t="shared" ref="N98:N129" si="5">CONCATENATE(A98,B98, C98, D98, E98, F98, G98, H98, ,I98, J98, K98, L98, M98)</f>
        <v>case 97:sRetTemplate = "ar_bloodsent001";  break;  //  Marble Sentinel, Bloodstone || FQ: Rare || 12 CR 9 HD</v>
      </c>
    </row>
    <row r="99" spans="1:14" ht="15" customHeight="1">
      <c r="A99" s="20" t="s">
        <v>1594</v>
      </c>
      <c r="B99">
        <f t="shared" si="4"/>
        <v>98</v>
      </c>
      <c r="C99" s="26" t="s">
        <v>1593</v>
      </c>
      <c r="D99" s="27" t="s">
        <v>340</v>
      </c>
      <c r="E99" s="27" t="s">
        <v>1612</v>
      </c>
      <c r="F99" s="27" t="s">
        <v>339</v>
      </c>
      <c r="G99" s="1" t="s">
        <v>1599</v>
      </c>
      <c r="H99" s="27" t="s">
        <v>20</v>
      </c>
      <c r="I99" s="28" t="s">
        <v>1598</v>
      </c>
      <c r="J99" s="29">
        <v>12</v>
      </c>
      <c r="K99" s="27" t="s">
        <v>1596</v>
      </c>
      <c r="L99" s="29">
        <v>9</v>
      </c>
      <c r="M99" s="24" t="s">
        <v>1597</v>
      </c>
      <c r="N99" t="str">
        <f t="shared" si="5"/>
        <v>case 98:sRetTemplate = "ar_bloodsent001";  break;  //  Marble Sentinel, Bloodstone || FQ: Rare || 12 CR 9 HD</v>
      </c>
    </row>
    <row r="100" spans="1:14" ht="15" customHeight="1">
      <c r="A100" s="20" t="s">
        <v>1594</v>
      </c>
      <c r="B100">
        <f t="shared" si="4"/>
        <v>99</v>
      </c>
      <c r="C100" s="26" t="s">
        <v>1593</v>
      </c>
      <c r="D100" s="27" t="s">
        <v>346</v>
      </c>
      <c r="E100" s="27" t="s">
        <v>1612</v>
      </c>
      <c r="F100" s="27" t="s">
        <v>345</v>
      </c>
      <c r="G100" s="1" t="s">
        <v>1599</v>
      </c>
      <c r="H100" s="27" t="s">
        <v>20</v>
      </c>
      <c r="I100" s="28" t="s">
        <v>1598</v>
      </c>
      <c r="J100" s="29">
        <v>8</v>
      </c>
      <c r="K100" s="27" t="s">
        <v>1596</v>
      </c>
      <c r="L100" s="29">
        <v>6</v>
      </c>
      <c r="M100" s="24" t="s">
        <v>1597</v>
      </c>
      <c r="N100" t="str">
        <f t="shared" si="5"/>
        <v>case 99:sRetTemplate = "ar_onyxsent001";  break;  //  Marble Sentinel, Onyx || FQ: Rare || 8 CR 6 HD</v>
      </c>
    </row>
    <row r="101" spans="1:14" ht="15" customHeight="1">
      <c r="A101" s="20" t="s">
        <v>1594</v>
      </c>
      <c r="B101">
        <f t="shared" si="4"/>
        <v>100</v>
      </c>
      <c r="C101" s="26" t="s">
        <v>1593</v>
      </c>
      <c r="D101" s="27" t="s">
        <v>346</v>
      </c>
      <c r="E101" s="27" t="s">
        <v>1612</v>
      </c>
      <c r="F101" s="27" t="s">
        <v>345</v>
      </c>
      <c r="G101" s="1" t="s">
        <v>1599</v>
      </c>
      <c r="H101" s="27" t="s">
        <v>20</v>
      </c>
      <c r="I101" s="28" t="s">
        <v>1598</v>
      </c>
      <c r="J101" s="29">
        <v>8</v>
      </c>
      <c r="K101" s="27" t="s">
        <v>1596</v>
      </c>
      <c r="L101" s="29">
        <v>6</v>
      </c>
      <c r="M101" s="24" t="s">
        <v>1597</v>
      </c>
      <c r="N101" t="str">
        <f t="shared" si="5"/>
        <v>case 100:sRetTemplate = "ar_onyxsent001";  break;  //  Marble Sentinel, Onyx || FQ: Rare || 8 CR 6 HD</v>
      </c>
    </row>
    <row r="102" spans="1:14" ht="15" customHeight="1">
      <c r="A102" s="20" t="s">
        <v>1594</v>
      </c>
      <c r="B102">
        <f t="shared" si="4"/>
        <v>101</v>
      </c>
      <c r="C102" s="26" t="s">
        <v>1593</v>
      </c>
      <c r="D102" s="27" t="s">
        <v>421</v>
      </c>
      <c r="E102" s="27" t="s">
        <v>1612</v>
      </c>
      <c r="F102" s="27" t="s">
        <v>420</v>
      </c>
      <c r="G102" s="1" t="s">
        <v>1599</v>
      </c>
      <c r="H102" s="27" t="s">
        <v>206</v>
      </c>
      <c r="I102" s="28" t="s">
        <v>1598</v>
      </c>
      <c r="J102" s="29">
        <v>12</v>
      </c>
      <c r="K102" s="27" t="s">
        <v>1596</v>
      </c>
      <c r="L102" s="29">
        <v>10</v>
      </c>
      <c r="M102" s="24" t="s">
        <v>1597</v>
      </c>
      <c r="N102" t="str">
        <f t="shared" si="5"/>
        <v>case 101:sRetTemplate = "monst_scorp005";  break;  //  Monstrous Scorpion, Huge || FQ: Common || 12 CR 10 HD</v>
      </c>
    </row>
    <row r="103" spans="1:14" ht="15" customHeight="1">
      <c r="A103" s="20" t="s">
        <v>1594</v>
      </c>
      <c r="B103">
        <f t="shared" si="4"/>
        <v>102</v>
      </c>
      <c r="C103" s="26" t="s">
        <v>1593</v>
      </c>
      <c r="D103" s="27" t="s">
        <v>421</v>
      </c>
      <c r="E103" s="27" t="s">
        <v>1612</v>
      </c>
      <c r="F103" s="27" t="s">
        <v>420</v>
      </c>
      <c r="G103" s="1" t="s">
        <v>1599</v>
      </c>
      <c r="H103" s="27" t="s">
        <v>206</v>
      </c>
      <c r="I103" s="28" t="s">
        <v>1598</v>
      </c>
      <c r="J103" s="29">
        <v>12</v>
      </c>
      <c r="K103" s="27" t="s">
        <v>1596</v>
      </c>
      <c r="L103" s="29">
        <v>10</v>
      </c>
      <c r="M103" s="24" t="s">
        <v>1597</v>
      </c>
      <c r="N103" t="str">
        <f t="shared" si="5"/>
        <v>case 102:sRetTemplate = "monst_scorp005";  break;  //  Monstrous Scorpion, Huge || FQ: Common || 12 CR 10 HD</v>
      </c>
    </row>
    <row r="104" spans="1:14" ht="15" customHeight="1">
      <c r="A104" s="20" t="s">
        <v>1594</v>
      </c>
      <c r="B104">
        <f t="shared" si="4"/>
        <v>103</v>
      </c>
      <c r="C104" s="26" t="s">
        <v>1593</v>
      </c>
      <c r="D104" s="27" t="s">
        <v>421</v>
      </c>
      <c r="E104" s="27" t="s">
        <v>1612</v>
      </c>
      <c r="F104" s="27" t="s">
        <v>420</v>
      </c>
      <c r="G104" s="1" t="s">
        <v>1599</v>
      </c>
      <c r="H104" s="27" t="s">
        <v>206</v>
      </c>
      <c r="I104" s="28" t="s">
        <v>1598</v>
      </c>
      <c r="J104" s="29">
        <v>12</v>
      </c>
      <c r="K104" s="27" t="s">
        <v>1596</v>
      </c>
      <c r="L104" s="29">
        <v>10</v>
      </c>
      <c r="M104" s="24" t="s">
        <v>1597</v>
      </c>
      <c r="N104" t="str">
        <f t="shared" si="5"/>
        <v>case 103:sRetTemplate = "monst_scorp005";  break;  //  Monstrous Scorpion, Huge || FQ: Common || 12 CR 10 HD</v>
      </c>
    </row>
    <row r="105" spans="1:14" ht="15" customHeight="1">
      <c r="A105" s="20" t="s">
        <v>1594</v>
      </c>
      <c r="B105">
        <f t="shared" si="4"/>
        <v>104</v>
      </c>
      <c r="C105" s="26" t="s">
        <v>1593</v>
      </c>
      <c r="D105" s="27" t="s">
        <v>421</v>
      </c>
      <c r="E105" s="27" t="s">
        <v>1612</v>
      </c>
      <c r="F105" s="27" t="s">
        <v>420</v>
      </c>
      <c r="G105" s="1" t="s">
        <v>1599</v>
      </c>
      <c r="H105" s="27" t="s">
        <v>206</v>
      </c>
      <c r="I105" s="28" t="s">
        <v>1598</v>
      </c>
      <c r="J105" s="29">
        <v>12</v>
      </c>
      <c r="K105" s="27" t="s">
        <v>1596</v>
      </c>
      <c r="L105" s="29">
        <v>10</v>
      </c>
      <c r="M105" s="24" t="s">
        <v>1597</v>
      </c>
      <c r="N105" t="str">
        <f t="shared" si="5"/>
        <v>case 104:sRetTemplate = "monst_scorp005";  break;  //  Monstrous Scorpion, Huge || FQ: Common || 12 CR 10 HD</v>
      </c>
    </row>
    <row r="106" spans="1:14" ht="15" customHeight="1">
      <c r="A106" s="20" t="s">
        <v>1594</v>
      </c>
      <c r="B106">
        <f t="shared" si="4"/>
        <v>105</v>
      </c>
      <c r="C106" s="26" t="s">
        <v>1593</v>
      </c>
      <c r="D106" s="27" t="s">
        <v>421</v>
      </c>
      <c r="E106" s="27" t="s">
        <v>1612</v>
      </c>
      <c r="F106" s="27" t="s">
        <v>420</v>
      </c>
      <c r="G106" s="1" t="s">
        <v>1599</v>
      </c>
      <c r="H106" s="27" t="s">
        <v>206</v>
      </c>
      <c r="I106" s="28" t="s">
        <v>1598</v>
      </c>
      <c r="J106" s="29">
        <v>12</v>
      </c>
      <c r="K106" s="27" t="s">
        <v>1596</v>
      </c>
      <c r="L106" s="29">
        <v>10</v>
      </c>
      <c r="M106" s="24" t="s">
        <v>1597</v>
      </c>
      <c r="N106" t="str">
        <f t="shared" si="5"/>
        <v>case 105:sRetTemplate = "monst_scorp005";  break;  //  Monstrous Scorpion, Huge || FQ: Common || 12 CR 10 HD</v>
      </c>
    </row>
    <row r="107" spans="1:14" ht="15" customHeight="1">
      <c r="A107" s="20" t="s">
        <v>1594</v>
      </c>
      <c r="B107">
        <f t="shared" si="4"/>
        <v>106</v>
      </c>
      <c r="C107" s="26" t="s">
        <v>1593</v>
      </c>
      <c r="D107" s="27" t="s">
        <v>421</v>
      </c>
      <c r="E107" s="27" t="s">
        <v>1612</v>
      </c>
      <c r="F107" s="27" t="s">
        <v>420</v>
      </c>
      <c r="G107" s="1" t="s">
        <v>1599</v>
      </c>
      <c r="H107" s="27" t="s">
        <v>206</v>
      </c>
      <c r="I107" s="28" t="s">
        <v>1598</v>
      </c>
      <c r="J107" s="29">
        <v>12</v>
      </c>
      <c r="K107" s="27" t="s">
        <v>1596</v>
      </c>
      <c r="L107" s="29">
        <v>10</v>
      </c>
      <c r="M107" s="24" t="s">
        <v>1597</v>
      </c>
      <c r="N107" t="str">
        <f t="shared" si="5"/>
        <v>case 106:sRetTemplate = "monst_scorp005";  break;  //  Monstrous Scorpion, Huge || FQ: Common || 12 CR 10 HD</v>
      </c>
    </row>
    <row r="108" spans="1:14" ht="15" customHeight="1">
      <c r="A108" s="20" t="s">
        <v>1594</v>
      </c>
      <c r="B108">
        <f t="shared" si="4"/>
        <v>107</v>
      </c>
      <c r="C108" s="26" t="s">
        <v>1593</v>
      </c>
      <c r="D108" s="27" t="s">
        <v>421</v>
      </c>
      <c r="E108" s="27" t="s">
        <v>1612</v>
      </c>
      <c r="F108" s="27" t="s">
        <v>420</v>
      </c>
      <c r="G108" s="1" t="s">
        <v>1599</v>
      </c>
      <c r="H108" s="27" t="s">
        <v>206</v>
      </c>
      <c r="I108" s="28" t="s">
        <v>1598</v>
      </c>
      <c r="J108" s="29">
        <v>12</v>
      </c>
      <c r="K108" s="27" t="s">
        <v>1596</v>
      </c>
      <c r="L108" s="29">
        <v>10</v>
      </c>
      <c r="M108" s="24" t="s">
        <v>1597</v>
      </c>
      <c r="N108" t="str">
        <f t="shared" si="5"/>
        <v>case 107:sRetTemplate = "monst_scorp005";  break;  //  Monstrous Scorpion, Huge || FQ: Common || 12 CR 10 HD</v>
      </c>
    </row>
    <row r="109" spans="1:14" ht="15" customHeight="1">
      <c r="A109" s="20" t="s">
        <v>1594</v>
      </c>
      <c r="B109">
        <f t="shared" si="4"/>
        <v>108</v>
      </c>
      <c r="C109" s="26" t="s">
        <v>1593</v>
      </c>
      <c r="D109" s="27" t="s">
        <v>421</v>
      </c>
      <c r="E109" s="27" t="s">
        <v>1612</v>
      </c>
      <c r="F109" s="27" t="s">
        <v>420</v>
      </c>
      <c r="G109" s="1" t="s">
        <v>1599</v>
      </c>
      <c r="H109" s="27" t="s">
        <v>206</v>
      </c>
      <c r="I109" s="28" t="s">
        <v>1598</v>
      </c>
      <c r="J109" s="29">
        <v>12</v>
      </c>
      <c r="K109" s="27" t="s">
        <v>1596</v>
      </c>
      <c r="L109" s="29">
        <v>10</v>
      </c>
      <c r="M109" s="24" t="s">
        <v>1597</v>
      </c>
      <c r="N109" t="str">
        <f t="shared" si="5"/>
        <v>case 108:sRetTemplate = "monst_scorp005";  break;  //  Monstrous Scorpion, Huge || FQ: Common || 12 CR 10 HD</v>
      </c>
    </row>
    <row r="110" spans="1:14" ht="15" customHeight="1">
      <c r="A110" s="20" t="s">
        <v>1594</v>
      </c>
      <c r="B110">
        <f t="shared" si="4"/>
        <v>109</v>
      </c>
      <c r="C110" s="26" t="s">
        <v>1593</v>
      </c>
      <c r="D110" s="27" t="s">
        <v>418</v>
      </c>
      <c r="E110" s="27" t="s">
        <v>1612</v>
      </c>
      <c r="F110" s="27" t="s">
        <v>417</v>
      </c>
      <c r="G110" s="1" t="s">
        <v>1599</v>
      </c>
      <c r="H110" s="27" t="s">
        <v>61</v>
      </c>
      <c r="I110" s="28" t="s">
        <v>1598</v>
      </c>
      <c r="J110" s="29">
        <v>6</v>
      </c>
      <c r="K110" s="27" t="s">
        <v>1596</v>
      </c>
      <c r="L110" s="29">
        <v>5</v>
      </c>
      <c r="M110" s="24" t="s">
        <v>1597</v>
      </c>
      <c r="N110" t="str">
        <f t="shared" si="5"/>
        <v>case 109:sRetTemplate = "monst_scorp004";  break;  //  Monstrous Scorpion, Large || FQ: Uncommon || 6 CR 5 HD</v>
      </c>
    </row>
    <row r="111" spans="1:14" ht="15" customHeight="1">
      <c r="A111" s="20" t="s">
        <v>1594</v>
      </c>
      <c r="B111">
        <f t="shared" si="4"/>
        <v>110</v>
      </c>
      <c r="C111" s="26" t="s">
        <v>1593</v>
      </c>
      <c r="D111" s="27" t="s">
        <v>418</v>
      </c>
      <c r="E111" s="27" t="s">
        <v>1612</v>
      </c>
      <c r="F111" s="27" t="s">
        <v>417</v>
      </c>
      <c r="G111" s="1" t="s">
        <v>1599</v>
      </c>
      <c r="H111" s="27" t="s">
        <v>61</v>
      </c>
      <c r="I111" s="28" t="s">
        <v>1598</v>
      </c>
      <c r="J111" s="29">
        <v>6</v>
      </c>
      <c r="K111" s="27" t="s">
        <v>1596</v>
      </c>
      <c r="L111" s="29">
        <v>5</v>
      </c>
      <c r="M111" s="24" t="s">
        <v>1597</v>
      </c>
      <c r="N111" t="str">
        <f t="shared" si="5"/>
        <v>case 110:sRetTemplate = "monst_scorp004";  break;  //  Monstrous Scorpion, Large || FQ: Uncommon || 6 CR 5 HD</v>
      </c>
    </row>
    <row r="112" spans="1:14" ht="15" customHeight="1">
      <c r="A112" s="20" t="s">
        <v>1594</v>
      </c>
      <c r="B112">
        <f t="shared" si="4"/>
        <v>111</v>
      </c>
      <c r="C112" s="26" t="s">
        <v>1593</v>
      </c>
      <c r="D112" s="27" t="s">
        <v>418</v>
      </c>
      <c r="E112" s="27" t="s">
        <v>1612</v>
      </c>
      <c r="F112" s="27" t="s">
        <v>417</v>
      </c>
      <c r="G112" s="1" t="s">
        <v>1599</v>
      </c>
      <c r="H112" s="27" t="s">
        <v>61</v>
      </c>
      <c r="I112" s="28" t="s">
        <v>1598</v>
      </c>
      <c r="J112" s="29">
        <v>6</v>
      </c>
      <c r="K112" s="27" t="s">
        <v>1596</v>
      </c>
      <c r="L112" s="29">
        <v>5</v>
      </c>
      <c r="M112" s="24" t="s">
        <v>1597</v>
      </c>
      <c r="N112" t="str">
        <f t="shared" si="5"/>
        <v>case 111:sRetTemplate = "monst_scorp004";  break;  //  Monstrous Scorpion, Large || FQ: Uncommon || 6 CR 5 HD</v>
      </c>
    </row>
    <row r="113" spans="1:14" ht="15" customHeight="1">
      <c r="A113" s="20" t="s">
        <v>1594</v>
      </c>
      <c r="B113">
        <f t="shared" si="4"/>
        <v>112</v>
      </c>
      <c r="C113" s="26" t="s">
        <v>1593</v>
      </c>
      <c r="D113" s="27" t="s">
        <v>418</v>
      </c>
      <c r="E113" s="27" t="s">
        <v>1612</v>
      </c>
      <c r="F113" s="27" t="s">
        <v>417</v>
      </c>
      <c r="G113" s="1" t="s">
        <v>1599</v>
      </c>
      <c r="H113" s="27" t="s">
        <v>61</v>
      </c>
      <c r="I113" s="28" t="s">
        <v>1598</v>
      </c>
      <c r="J113" s="29">
        <v>6</v>
      </c>
      <c r="K113" s="27" t="s">
        <v>1596</v>
      </c>
      <c r="L113" s="29">
        <v>5</v>
      </c>
      <c r="M113" s="24" t="s">
        <v>1597</v>
      </c>
      <c r="N113" t="str">
        <f t="shared" si="5"/>
        <v>case 112:sRetTemplate = "monst_scorp004";  break;  //  Monstrous Scorpion, Large || FQ: Uncommon || 6 CR 5 HD</v>
      </c>
    </row>
    <row r="114" spans="1:14" ht="15" customHeight="1">
      <c r="A114" s="20" t="s">
        <v>1594</v>
      </c>
      <c r="B114">
        <f t="shared" si="4"/>
        <v>113</v>
      </c>
      <c r="C114" s="26" t="s">
        <v>1593</v>
      </c>
      <c r="D114" s="27" t="s">
        <v>273</v>
      </c>
      <c r="E114" s="27" t="s">
        <v>1612</v>
      </c>
      <c r="F114" s="27" t="s">
        <v>272</v>
      </c>
      <c r="G114" s="1" t="s">
        <v>1599</v>
      </c>
      <c r="H114" s="27" t="s">
        <v>20</v>
      </c>
      <c r="I114" s="28" t="s">
        <v>1598</v>
      </c>
      <c r="J114" s="29">
        <v>5</v>
      </c>
      <c r="K114" s="27" t="s">
        <v>1596</v>
      </c>
      <c r="L114" s="29">
        <v>6</v>
      </c>
      <c r="M114" s="24" t="s">
        <v>1597</v>
      </c>
      <c r="N114" t="str">
        <f t="shared" si="5"/>
        <v>case 113:sRetTemplate = "ar_pakubrazi_001";  break;  //  Pakubrazi || FQ: Rare || 5 CR 6 HD</v>
      </c>
    </row>
    <row r="115" spans="1:14" ht="15" customHeight="1">
      <c r="A115" s="20" t="s">
        <v>1594</v>
      </c>
      <c r="B115">
        <f t="shared" si="4"/>
        <v>114</v>
      </c>
      <c r="C115" s="26" t="s">
        <v>1593</v>
      </c>
      <c r="D115" s="27" t="s">
        <v>273</v>
      </c>
      <c r="E115" s="27" t="s">
        <v>1612</v>
      </c>
      <c r="F115" s="27" t="s">
        <v>272</v>
      </c>
      <c r="G115" s="1" t="s">
        <v>1599</v>
      </c>
      <c r="H115" s="27" t="s">
        <v>20</v>
      </c>
      <c r="I115" s="28" t="s">
        <v>1598</v>
      </c>
      <c r="J115" s="29">
        <v>5</v>
      </c>
      <c r="K115" s="27" t="s">
        <v>1596</v>
      </c>
      <c r="L115" s="29">
        <v>6</v>
      </c>
      <c r="M115" s="24" t="s">
        <v>1597</v>
      </c>
      <c r="N115" t="str">
        <f t="shared" si="5"/>
        <v>case 114:sRetTemplate = "ar_pakubrazi_001";  break;  //  Pakubrazi || FQ: Rare || 5 CR 6 HD</v>
      </c>
    </row>
    <row r="116" spans="1:14" ht="15" customHeight="1">
      <c r="A116" s="20" t="s">
        <v>1594</v>
      </c>
      <c r="B116">
        <f t="shared" si="4"/>
        <v>115</v>
      </c>
      <c r="C116" s="26" t="s">
        <v>1593</v>
      </c>
      <c r="D116" s="27" t="s">
        <v>1408</v>
      </c>
      <c r="E116" s="27" t="s">
        <v>1612</v>
      </c>
      <c r="F116" s="27" t="s">
        <v>1407</v>
      </c>
      <c r="G116" s="1" t="s">
        <v>1599</v>
      </c>
      <c r="H116" s="27" t="s">
        <v>72</v>
      </c>
      <c r="I116" s="28" t="s">
        <v>1598</v>
      </c>
      <c r="J116" s="29">
        <v>8</v>
      </c>
      <c r="K116" s="27" t="s">
        <v>1596</v>
      </c>
      <c r="L116" s="29">
        <v>6</v>
      </c>
      <c r="M116" s="24" t="s">
        <v>1597</v>
      </c>
      <c r="N116" t="str">
        <f t="shared" si="5"/>
        <v>case 115:sRetTemplate = "ds_psishadow001";  break;  //  Psi-Shadow || FQ: Very Rare || 8 CR 6 HD</v>
      </c>
    </row>
    <row r="117" spans="1:14" ht="15" customHeight="1">
      <c r="A117" s="20" t="s">
        <v>1594</v>
      </c>
      <c r="B117">
        <f t="shared" si="4"/>
        <v>116</v>
      </c>
      <c r="C117" s="26" t="s">
        <v>1593</v>
      </c>
      <c r="D117" s="27" t="s">
        <v>183</v>
      </c>
      <c r="E117" s="27" t="s">
        <v>1612</v>
      </c>
      <c r="F117" s="27" t="s">
        <v>182</v>
      </c>
      <c r="G117" s="1" t="s">
        <v>1599</v>
      </c>
      <c r="H117" s="27" t="s">
        <v>61</v>
      </c>
      <c r="I117" s="28" t="s">
        <v>1598</v>
      </c>
      <c r="J117" s="29">
        <v>7</v>
      </c>
      <c r="K117" s="27" t="s">
        <v>1596</v>
      </c>
      <c r="L117" s="29">
        <v>8</v>
      </c>
      <c r="M117" s="24" t="s">
        <v>1597</v>
      </c>
      <c r="N117" t="str">
        <f t="shared" si="5"/>
        <v>case 116:sRetTemplate = "puddingdun001";  break;  //  Pudding, Dun || FQ: Uncommon || 7 CR 8 HD</v>
      </c>
    </row>
    <row r="118" spans="1:14" ht="15" customHeight="1">
      <c r="A118" s="20" t="s">
        <v>1594</v>
      </c>
      <c r="B118">
        <f t="shared" si="4"/>
        <v>117</v>
      </c>
      <c r="C118" s="26" t="s">
        <v>1593</v>
      </c>
      <c r="D118" s="27" t="s">
        <v>183</v>
      </c>
      <c r="E118" s="27" t="s">
        <v>1612</v>
      </c>
      <c r="F118" s="27" t="s">
        <v>182</v>
      </c>
      <c r="G118" s="1" t="s">
        <v>1599</v>
      </c>
      <c r="H118" s="27" t="s">
        <v>61</v>
      </c>
      <c r="I118" s="28" t="s">
        <v>1598</v>
      </c>
      <c r="J118" s="29">
        <v>7</v>
      </c>
      <c r="K118" s="27" t="s">
        <v>1596</v>
      </c>
      <c r="L118" s="29">
        <v>8</v>
      </c>
      <c r="M118" s="24" t="s">
        <v>1597</v>
      </c>
      <c r="N118" t="str">
        <f t="shared" si="5"/>
        <v>case 117:sRetTemplate = "puddingdun001";  break;  //  Pudding, Dun || FQ: Uncommon || 7 CR 8 HD</v>
      </c>
    </row>
    <row r="119" spans="1:14" ht="15" customHeight="1">
      <c r="A119" s="20" t="s">
        <v>1594</v>
      </c>
      <c r="B119">
        <f t="shared" si="4"/>
        <v>118</v>
      </c>
      <c r="C119" s="26" t="s">
        <v>1593</v>
      </c>
      <c r="D119" s="27" t="s">
        <v>183</v>
      </c>
      <c r="E119" s="27" t="s">
        <v>1612</v>
      </c>
      <c r="F119" s="27" t="s">
        <v>182</v>
      </c>
      <c r="G119" s="1" t="s">
        <v>1599</v>
      </c>
      <c r="H119" s="27" t="s">
        <v>61</v>
      </c>
      <c r="I119" s="28" t="s">
        <v>1598</v>
      </c>
      <c r="J119" s="29">
        <v>7</v>
      </c>
      <c r="K119" s="27" t="s">
        <v>1596</v>
      </c>
      <c r="L119" s="29">
        <v>8</v>
      </c>
      <c r="M119" s="24" t="s">
        <v>1597</v>
      </c>
      <c r="N119" t="str">
        <f t="shared" si="5"/>
        <v>case 118:sRetTemplate = "puddingdun001";  break;  //  Pudding, Dun || FQ: Uncommon || 7 CR 8 HD</v>
      </c>
    </row>
    <row r="120" spans="1:14" ht="15" customHeight="1">
      <c r="A120" s="20" t="s">
        <v>1594</v>
      </c>
      <c r="B120">
        <f t="shared" si="4"/>
        <v>119</v>
      </c>
      <c r="C120" s="26" t="s">
        <v>1593</v>
      </c>
      <c r="D120" s="27" t="s">
        <v>183</v>
      </c>
      <c r="E120" s="27" t="s">
        <v>1612</v>
      </c>
      <c r="F120" s="27" t="s">
        <v>182</v>
      </c>
      <c r="G120" s="1" t="s">
        <v>1599</v>
      </c>
      <c r="H120" s="27" t="s">
        <v>61</v>
      </c>
      <c r="I120" s="28" t="s">
        <v>1598</v>
      </c>
      <c r="J120" s="29">
        <v>7</v>
      </c>
      <c r="K120" s="27" t="s">
        <v>1596</v>
      </c>
      <c r="L120" s="29">
        <v>8</v>
      </c>
      <c r="M120" s="24" t="s">
        <v>1597</v>
      </c>
      <c r="N120" t="str">
        <f t="shared" si="5"/>
        <v>case 119:sRetTemplate = "puddingdun001";  break;  //  Pudding, Dun || FQ: Uncommon || 7 CR 8 HD</v>
      </c>
    </row>
    <row r="121" spans="1:14" ht="15" customHeight="1">
      <c r="A121" s="20" t="s">
        <v>1594</v>
      </c>
      <c r="B121">
        <f t="shared" si="4"/>
        <v>120</v>
      </c>
      <c r="C121" s="26" t="s">
        <v>1593</v>
      </c>
      <c r="D121" s="27" t="s">
        <v>1026</v>
      </c>
      <c r="E121" s="27" t="s">
        <v>1612</v>
      </c>
      <c r="F121" s="27" t="s">
        <v>1025</v>
      </c>
      <c r="G121" s="1" t="s">
        <v>1599</v>
      </c>
      <c r="H121" s="27" t="s">
        <v>20</v>
      </c>
      <c r="I121" s="28" t="s">
        <v>1598</v>
      </c>
      <c r="J121" s="29">
        <v>5</v>
      </c>
      <c r="K121" s="27" t="s">
        <v>1596</v>
      </c>
      <c r="L121" s="29">
        <v>6</v>
      </c>
      <c r="M121" s="24" t="s">
        <v>1597</v>
      </c>
      <c r="N121" t="str">
        <f t="shared" si="5"/>
        <v>case 120:sRetTemplate = "direrat_003";  break;  //  Rat, Dire - Elder || FQ: Rare || 5 CR 6 HD</v>
      </c>
    </row>
    <row r="122" spans="1:14" ht="15" customHeight="1">
      <c r="A122" s="20" t="s">
        <v>1594</v>
      </c>
      <c r="B122">
        <f t="shared" si="4"/>
        <v>121</v>
      </c>
      <c r="C122" s="26" t="s">
        <v>1593</v>
      </c>
      <c r="D122" s="27" t="s">
        <v>1026</v>
      </c>
      <c r="E122" s="27" t="s">
        <v>1612</v>
      </c>
      <c r="F122" s="27" t="s">
        <v>1025</v>
      </c>
      <c r="G122" s="1" t="s">
        <v>1599</v>
      </c>
      <c r="H122" s="27" t="s">
        <v>20</v>
      </c>
      <c r="I122" s="28" t="s">
        <v>1598</v>
      </c>
      <c r="J122" s="29">
        <v>5</v>
      </c>
      <c r="K122" s="27" t="s">
        <v>1596</v>
      </c>
      <c r="L122" s="29">
        <v>6</v>
      </c>
      <c r="M122" s="24" t="s">
        <v>1597</v>
      </c>
      <c r="N122" t="str">
        <f t="shared" si="5"/>
        <v>case 121:sRetTemplate = "direrat_003";  break;  //  Rat, Dire - Elder || FQ: Rare || 5 CR 6 HD</v>
      </c>
    </row>
    <row r="123" spans="1:14" ht="15" customHeight="1">
      <c r="A123" s="20" t="s">
        <v>1594</v>
      </c>
      <c r="B123">
        <f t="shared" si="4"/>
        <v>122</v>
      </c>
      <c r="C123" s="26" t="s">
        <v>1593</v>
      </c>
      <c r="D123" s="27" t="s">
        <v>1140</v>
      </c>
      <c r="E123" s="27" t="s">
        <v>1612</v>
      </c>
      <c r="F123" s="27" t="s">
        <v>1139</v>
      </c>
      <c r="G123" s="1" t="s">
        <v>1599</v>
      </c>
      <c r="H123" s="27" t="s">
        <v>72</v>
      </c>
      <c r="I123" s="28" t="s">
        <v>1598</v>
      </c>
      <c r="J123" s="29">
        <v>9</v>
      </c>
      <c r="K123" s="27" t="s">
        <v>1596</v>
      </c>
      <c r="L123" s="29">
        <v>8</v>
      </c>
      <c r="M123" s="24" t="s">
        <v>1597</v>
      </c>
      <c r="N123" t="str">
        <f t="shared" si="5"/>
        <v>case 122:sRetTemplate = "ruve002";  break;  //  Ruve, Greater || FQ: Very Rare || 9 CR 8 HD</v>
      </c>
    </row>
    <row r="124" spans="1:14" ht="15" customHeight="1">
      <c r="A124" s="20" t="s">
        <v>1594</v>
      </c>
      <c r="B124">
        <f t="shared" si="4"/>
        <v>123</v>
      </c>
      <c r="C124" s="26" t="s">
        <v>1593</v>
      </c>
      <c r="D124" s="27" t="s">
        <v>330</v>
      </c>
      <c r="E124" s="27" t="s">
        <v>1612</v>
      </c>
      <c r="F124" s="27" t="s">
        <v>329</v>
      </c>
      <c r="G124" s="1" t="s">
        <v>1599</v>
      </c>
      <c r="H124" s="27" t="s">
        <v>20</v>
      </c>
      <c r="I124" s="28" t="s">
        <v>1598</v>
      </c>
      <c r="J124" s="29">
        <v>6</v>
      </c>
      <c r="K124" s="27" t="s">
        <v>1596</v>
      </c>
      <c r="L124" s="29">
        <v>5</v>
      </c>
      <c r="M124" s="24" t="s">
        <v>1597</v>
      </c>
      <c r="N124" t="str">
        <f t="shared" si="5"/>
        <v>case 123:sRetTemplate = "sandwyvern002";  break;  //  Sand Wyvern, Female || FQ: Rare || 6 CR 5 HD</v>
      </c>
    </row>
    <row r="125" spans="1:14" ht="15" customHeight="1">
      <c r="A125" s="20" t="s">
        <v>1594</v>
      </c>
      <c r="B125">
        <f t="shared" si="4"/>
        <v>124</v>
      </c>
      <c r="C125" s="26" t="s">
        <v>1593</v>
      </c>
      <c r="D125" s="27" t="s">
        <v>330</v>
      </c>
      <c r="E125" s="27" t="s">
        <v>1612</v>
      </c>
      <c r="F125" s="27" t="s">
        <v>329</v>
      </c>
      <c r="G125" s="1" t="s">
        <v>1599</v>
      </c>
      <c r="H125" s="27" t="s">
        <v>20</v>
      </c>
      <c r="I125" s="28" t="s">
        <v>1598</v>
      </c>
      <c r="J125" s="29">
        <v>6</v>
      </c>
      <c r="K125" s="27" t="s">
        <v>1596</v>
      </c>
      <c r="L125" s="29">
        <v>5</v>
      </c>
      <c r="M125" s="24" t="s">
        <v>1597</v>
      </c>
      <c r="N125" t="str">
        <f t="shared" si="5"/>
        <v>case 124:sRetTemplate = "sandwyvern002";  break;  //  Sand Wyvern, Female || FQ: Rare || 6 CR 5 HD</v>
      </c>
    </row>
    <row r="126" spans="1:14" ht="15" customHeight="1">
      <c r="A126" s="20" t="s">
        <v>1594</v>
      </c>
      <c r="B126">
        <f t="shared" si="4"/>
        <v>125</v>
      </c>
      <c r="C126" s="26" t="s">
        <v>1593</v>
      </c>
      <c r="D126" s="27" t="s">
        <v>1393</v>
      </c>
      <c r="E126" s="27" t="s">
        <v>1612</v>
      </c>
      <c r="F126" s="27" t="s">
        <v>1392</v>
      </c>
      <c r="G126" s="1" t="s">
        <v>1599</v>
      </c>
      <c r="H126" s="27" t="s">
        <v>20</v>
      </c>
      <c r="I126" s="28" t="s">
        <v>1598</v>
      </c>
      <c r="J126" s="29">
        <v>7</v>
      </c>
      <c r="K126" s="27" t="s">
        <v>1596</v>
      </c>
      <c r="L126" s="29">
        <v>9</v>
      </c>
      <c r="M126" s="24" t="s">
        <v>1597</v>
      </c>
      <c r="N126" t="str">
        <f t="shared" si="5"/>
        <v>case 125:sRetTemplate = "ds_scrab002";  break;  //  Scrab: Hive Mother || FQ: Rare || 7 CR 9 HD</v>
      </c>
    </row>
    <row r="127" spans="1:14" ht="15" customHeight="1">
      <c r="A127" s="20" t="s">
        <v>1594</v>
      </c>
      <c r="B127">
        <f t="shared" si="4"/>
        <v>126</v>
      </c>
      <c r="C127" s="26" t="s">
        <v>1593</v>
      </c>
      <c r="D127" s="27" t="s">
        <v>1393</v>
      </c>
      <c r="E127" s="27" t="s">
        <v>1612</v>
      </c>
      <c r="F127" s="27" t="s">
        <v>1392</v>
      </c>
      <c r="G127" s="1" t="s">
        <v>1599</v>
      </c>
      <c r="H127" s="27" t="s">
        <v>20</v>
      </c>
      <c r="I127" s="28" t="s">
        <v>1598</v>
      </c>
      <c r="J127" s="29">
        <v>7</v>
      </c>
      <c r="K127" s="27" t="s">
        <v>1596</v>
      </c>
      <c r="L127" s="29">
        <v>9</v>
      </c>
      <c r="M127" s="24" t="s">
        <v>1597</v>
      </c>
      <c r="N127" t="str">
        <f t="shared" si="5"/>
        <v>case 126:sRetTemplate = "ds_scrab002";  break;  //  Scrab: Hive Mother || FQ: Rare || 7 CR 9 HD</v>
      </c>
    </row>
    <row r="128" spans="1:14" ht="15" customHeight="1">
      <c r="A128" s="20" t="s">
        <v>1594</v>
      </c>
      <c r="B128">
        <f t="shared" si="4"/>
        <v>127</v>
      </c>
      <c r="C128" s="26" t="s">
        <v>1593</v>
      </c>
      <c r="D128" s="27" t="s">
        <v>541</v>
      </c>
      <c r="E128" s="27" t="s">
        <v>1612</v>
      </c>
      <c r="F128" s="27" t="s">
        <v>540</v>
      </c>
      <c r="G128" s="1" t="s">
        <v>1599</v>
      </c>
      <c r="H128" s="27" t="s">
        <v>20</v>
      </c>
      <c r="I128" s="28" t="s">
        <v>1598</v>
      </c>
      <c r="J128" s="29">
        <v>8</v>
      </c>
      <c r="K128" s="27" t="s">
        <v>1596</v>
      </c>
      <c r="L128" s="29">
        <v>8</v>
      </c>
      <c r="M128" s="24" t="s">
        <v>1597</v>
      </c>
      <c r="N128" t="str">
        <f t="shared" si="5"/>
        <v>case 127:sRetTemplate = "elem_silt_lg001";  break;  //  Silt Paraelemental, Large || FQ: Rare || 8 CR 8 HD</v>
      </c>
    </row>
    <row r="129" spans="1:14" ht="15" customHeight="1">
      <c r="A129" s="20" t="s">
        <v>1594</v>
      </c>
      <c r="B129">
        <f t="shared" si="4"/>
        <v>128</v>
      </c>
      <c r="C129" s="26" t="s">
        <v>1593</v>
      </c>
      <c r="D129" s="27" t="s">
        <v>541</v>
      </c>
      <c r="E129" s="27" t="s">
        <v>1612</v>
      </c>
      <c r="F129" s="27" t="s">
        <v>540</v>
      </c>
      <c r="G129" s="1" t="s">
        <v>1599</v>
      </c>
      <c r="H129" s="27" t="s">
        <v>20</v>
      </c>
      <c r="I129" s="28" t="s">
        <v>1598</v>
      </c>
      <c r="J129" s="29">
        <v>8</v>
      </c>
      <c r="K129" s="27" t="s">
        <v>1596</v>
      </c>
      <c r="L129" s="29">
        <v>8</v>
      </c>
      <c r="M129" s="24" t="s">
        <v>1597</v>
      </c>
      <c r="N129" t="str">
        <f t="shared" si="5"/>
        <v>case 128:sRetTemplate = "elem_silt_lg001";  break;  //  Silt Paraelemental, Large || FQ: Rare || 8 CR 8 HD</v>
      </c>
    </row>
    <row r="130" spans="1:14" ht="15" customHeight="1">
      <c r="A130" s="20" t="s">
        <v>1594</v>
      </c>
      <c r="B130">
        <f t="shared" si="4"/>
        <v>129</v>
      </c>
      <c r="C130" s="26" t="s">
        <v>1593</v>
      </c>
      <c r="D130" s="28" t="s">
        <v>1621</v>
      </c>
      <c r="E130" s="27" t="s">
        <v>1612</v>
      </c>
      <c r="F130" s="28" t="s">
        <v>1622</v>
      </c>
      <c r="G130" s="1" t="s">
        <v>1599</v>
      </c>
      <c r="H130" s="27" t="s">
        <v>20</v>
      </c>
      <c r="I130" s="28" t="s">
        <v>1598</v>
      </c>
      <c r="J130" s="29">
        <v>6</v>
      </c>
      <c r="K130" s="27" t="s">
        <v>1596</v>
      </c>
      <c r="L130" s="29">
        <v>6</v>
      </c>
      <c r="M130" s="24" t="s">
        <v>1597</v>
      </c>
      <c r="N130" t="str">
        <f t="shared" ref="N130:N155" si="6">CONCATENATE(A130,B130, C130, D130, E130, F130, G130, H130, ,I130, J130, K130, L130, M130)</f>
        <v>case 129:sRetTemplate = "slig003";  break;  //  Slig, Warrior || FQ: Rare || 6 CR 6 HD</v>
      </c>
    </row>
    <row r="131" spans="1:14" ht="15" customHeight="1">
      <c r="A131" s="20" t="s">
        <v>1594</v>
      </c>
      <c r="B131">
        <f t="shared" si="4"/>
        <v>130</v>
      </c>
      <c r="C131" s="26" t="s">
        <v>1593</v>
      </c>
      <c r="D131" s="28" t="s">
        <v>1621</v>
      </c>
      <c r="E131" s="27" t="s">
        <v>1612</v>
      </c>
      <c r="F131" s="28" t="s">
        <v>1622</v>
      </c>
      <c r="G131" s="1" t="s">
        <v>1599</v>
      </c>
      <c r="H131" s="27" t="s">
        <v>20</v>
      </c>
      <c r="I131" s="28" t="s">
        <v>1598</v>
      </c>
      <c r="J131" s="29">
        <v>6</v>
      </c>
      <c r="K131" s="27" t="s">
        <v>1596</v>
      </c>
      <c r="L131" s="29">
        <v>6</v>
      </c>
      <c r="M131" s="24" t="s">
        <v>1597</v>
      </c>
      <c r="N131" t="str">
        <f t="shared" si="6"/>
        <v>case 130:sRetTemplate = "slig003";  break;  //  Slig, Warrior || FQ: Rare || 6 CR 6 HD</v>
      </c>
    </row>
    <row r="132" spans="1:14" ht="15" customHeight="1">
      <c r="A132" s="20" t="s">
        <v>1594</v>
      </c>
      <c r="B132">
        <f t="shared" ref="B132:B155" si="7">SUM(B131+1)</f>
        <v>131</v>
      </c>
      <c r="C132" s="26" t="s">
        <v>1593</v>
      </c>
      <c r="D132" s="27" t="s">
        <v>1359</v>
      </c>
      <c r="E132" s="27" t="s">
        <v>1612</v>
      </c>
      <c r="F132" s="27" t="s">
        <v>1358</v>
      </c>
      <c r="G132" s="1" t="s">
        <v>1599</v>
      </c>
      <c r="H132" s="27" t="s">
        <v>61</v>
      </c>
      <c r="I132" s="28" t="s">
        <v>1598</v>
      </c>
      <c r="J132" s="29">
        <v>10</v>
      </c>
      <c r="K132" s="27" t="s">
        <v>1596</v>
      </c>
      <c r="L132" s="29">
        <v>8</v>
      </c>
      <c r="M132" s="24" t="s">
        <v>1597</v>
      </c>
      <c r="N132" t="str">
        <f t="shared" si="6"/>
        <v>case 131:sRetTemplate = "ds_spinewyrm001";  break;  //  Spinewyrm || FQ: Uncommon || 10 CR 8 HD</v>
      </c>
    </row>
    <row r="133" spans="1:14" ht="15" customHeight="1">
      <c r="A133" s="20" t="s">
        <v>1594</v>
      </c>
      <c r="B133">
        <f t="shared" si="7"/>
        <v>132</v>
      </c>
      <c r="C133" s="26" t="s">
        <v>1593</v>
      </c>
      <c r="D133" s="27" t="s">
        <v>1359</v>
      </c>
      <c r="E133" s="27" t="s">
        <v>1612</v>
      </c>
      <c r="F133" s="27" t="s">
        <v>1358</v>
      </c>
      <c r="G133" s="1" t="s">
        <v>1599</v>
      </c>
      <c r="H133" s="27" t="s">
        <v>61</v>
      </c>
      <c r="I133" s="28" t="s">
        <v>1598</v>
      </c>
      <c r="J133" s="29">
        <v>10</v>
      </c>
      <c r="K133" s="27" t="s">
        <v>1596</v>
      </c>
      <c r="L133" s="29">
        <v>8</v>
      </c>
      <c r="M133" s="24" t="s">
        <v>1597</v>
      </c>
      <c r="N133" t="str">
        <f t="shared" si="6"/>
        <v>case 132:sRetTemplate = "ds_spinewyrm001";  break;  //  Spinewyrm || FQ: Uncommon || 10 CR 8 HD</v>
      </c>
    </row>
    <row r="134" spans="1:14" ht="15" customHeight="1">
      <c r="A134" s="20" t="s">
        <v>1594</v>
      </c>
      <c r="B134">
        <f t="shared" si="7"/>
        <v>133</v>
      </c>
      <c r="C134" s="26" t="s">
        <v>1593</v>
      </c>
      <c r="D134" s="27" t="s">
        <v>1359</v>
      </c>
      <c r="E134" s="27" t="s">
        <v>1612</v>
      </c>
      <c r="F134" s="27" t="s">
        <v>1358</v>
      </c>
      <c r="G134" s="1" t="s">
        <v>1599</v>
      </c>
      <c r="H134" s="27" t="s">
        <v>61</v>
      </c>
      <c r="I134" s="28" t="s">
        <v>1598</v>
      </c>
      <c r="J134" s="29">
        <v>10</v>
      </c>
      <c r="K134" s="27" t="s">
        <v>1596</v>
      </c>
      <c r="L134" s="29">
        <v>8</v>
      </c>
      <c r="M134" s="24" t="s">
        <v>1597</v>
      </c>
      <c r="N134" t="str">
        <f t="shared" si="6"/>
        <v>case 133:sRetTemplate = "ds_spinewyrm001";  break;  //  Spinewyrm || FQ: Uncommon || 10 CR 8 HD</v>
      </c>
    </row>
    <row r="135" spans="1:14" ht="15" customHeight="1">
      <c r="A135" s="20" t="s">
        <v>1594</v>
      </c>
      <c r="B135">
        <f t="shared" si="7"/>
        <v>134</v>
      </c>
      <c r="C135" s="26" t="s">
        <v>1593</v>
      </c>
      <c r="D135" s="27" t="s">
        <v>1359</v>
      </c>
      <c r="E135" s="27" t="s">
        <v>1612</v>
      </c>
      <c r="F135" s="27" t="s">
        <v>1358</v>
      </c>
      <c r="G135" s="1" t="s">
        <v>1599</v>
      </c>
      <c r="H135" s="27" t="s">
        <v>61</v>
      </c>
      <c r="I135" s="28" t="s">
        <v>1598</v>
      </c>
      <c r="J135" s="29">
        <v>10</v>
      </c>
      <c r="K135" s="27" t="s">
        <v>1596</v>
      </c>
      <c r="L135" s="29">
        <v>8</v>
      </c>
      <c r="M135" s="24" t="s">
        <v>1597</v>
      </c>
      <c r="N135" t="str">
        <f t="shared" si="6"/>
        <v>case 134:sRetTemplate = "ds_spinewyrm001";  break;  //  Spinewyrm || FQ: Uncommon || 10 CR 8 HD</v>
      </c>
    </row>
    <row r="136" spans="1:14" ht="15" customHeight="1">
      <c r="A136" s="20" t="s">
        <v>1594</v>
      </c>
      <c r="B136">
        <f t="shared" si="7"/>
        <v>135</v>
      </c>
      <c r="C136" s="26" t="s">
        <v>1593</v>
      </c>
      <c r="D136" s="27" t="s">
        <v>864</v>
      </c>
      <c r="E136" s="27" t="s">
        <v>1612</v>
      </c>
      <c r="F136" s="27" t="s">
        <v>863</v>
      </c>
      <c r="G136" s="1" t="s">
        <v>1599</v>
      </c>
      <c r="H136" s="27" t="s">
        <v>61</v>
      </c>
      <c r="I136" s="28" t="s">
        <v>1598</v>
      </c>
      <c r="J136" s="29">
        <v>7</v>
      </c>
      <c r="K136" s="27" t="s">
        <v>1596</v>
      </c>
      <c r="L136" s="29">
        <v>7</v>
      </c>
      <c r="M136" s="24" t="s">
        <v>1597</v>
      </c>
      <c r="N136" t="str">
        <f t="shared" si="6"/>
        <v>case 135:sRetTemplate = "ar_ssurran_002";  break;  //  Ssurran, Raider || FQ: Uncommon || 7 CR 7 HD</v>
      </c>
    </row>
    <row r="137" spans="1:14" ht="15" customHeight="1">
      <c r="A137" s="20" t="s">
        <v>1594</v>
      </c>
      <c r="B137">
        <f t="shared" si="7"/>
        <v>136</v>
      </c>
      <c r="C137" s="26" t="s">
        <v>1593</v>
      </c>
      <c r="D137" s="27" t="s">
        <v>864</v>
      </c>
      <c r="E137" s="27" t="s">
        <v>1612</v>
      </c>
      <c r="F137" s="27" t="s">
        <v>863</v>
      </c>
      <c r="G137" s="1" t="s">
        <v>1599</v>
      </c>
      <c r="H137" s="27" t="s">
        <v>61</v>
      </c>
      <c r="I137" s="28" t="s">
        <v>1598</v>
      </c>
      <c r="J137" s="29">
        <v>7</v>
      </c>
      <c r="K137" s="27" t="s">
        <v>1596</v>
      </c>
      <c r="L137" s="29">
        <v>7</v>
      </c>
      <c r="M137" s="24" t="s">
        <v>1597</v>
      </c>
      <c r="N137" t="str">
        <f t="shared" si="6"/>
        <v>case 136:sRetTemplate = "ar_ssurran_002";  break;  //  Ssurran, Raider || FQ: Uncommon || 7 CR 7 HD</v>
      </c>
    </row>
    <row r="138" spans="1:14" ht="15" customHeight="1">
      <c r="A138" s="20" t="s">
        <v>1594</v>
      </c>
      <c r="B138">
        <f t="shared" si="7"/>
        <v>137</v>
      </c>
      <c r="C138" s="26" t="s">
        <v>1593</v>
      </c>
      <c r="D138" s="27" t="s">
        <v>864</v>
      </c>
      <c r="E138" s="27" t="s">
        <v>1612</v>
      </c>
      <c r="F138" s="27" t="s">
        <v>863</v>
      </c>
      <c r="G138" s="1" t="s">
        <v>1599</v>
      </c>
      <c r="H138" s="27" t="s">
        <v>61</v>
      </c>
      <c r="I138" s="28" t="s">
        <v>1598</v>
      </c>
      <c r="J138" s="29">
        <v>7</v>
      </c>
      <c r="K138" s="27" t="s">
        <v>1596</v>
      </c>
      <c r="L138" s="29">
        <v>7</v>
      </c>
      <c r="M138" s="24" t="s">
        <v>1597</v>
      </c>
      <c r="N138" t="str">
        <f t="shared" si="6"/>
        <v>case 137:sRetTemplate = "ar_ssurran_002";  break;  //  Ssurran, Raider || FQ: Uncommon || 7 CR 7 HD</v>
      </c>
    </row>
    <row r="139" spans="1:14" ht="15" customHeight="1">
      <c r="A139" s="20" t="s">
        <v>1594</v>
      </c>
      <c r="B139">
        <f t="shared" si="7"/>
        <v>138</v>
      </c>
      <c r="C139" s="26" t="s">
        <v>1593</v>
      </c>
      <c r="D139" s="27" t="s">
        <v>864</v>
      </c>
      <c r="E139" s="27" t="s">
        <v>1612</v>
      </c>
      <c r="F139" s="27" t="s">
        <v>863</v>
      </c>
      <c r="G139" s="1" t="s">
        <v>1599</v>
      </c>
      <c r="H139" s="27" t="s">
        <v>61</v>
      </c>
      <c r="I139" s="28" t="s">
        <v>1598</v>
      </c>
      <c r="J139" s="29">
        <v>7</v>
      </c>
      <c r="K139" s="27" t="s">
        <v>1596</v>
      </c>
      <c r="L139" s="29">
        <v>7</v>
      </c>
      <c r="M139" s="24" t="s">
        <v>1597</v>
      </c>
      <c r="N139" t="str">
        <f t="shared" si="6"/>
        <v>case 138:sRetTemplate = "ar_ssurran_002";  break;  //  Ssurran, Raider || FQ: Uncommon || 7 CR 7 HD</v>
      </c>
    </row>
    <row r="140" spans="1:14" ht="15" customHeight="1">
      <c r="A140" s="20" t="s">
        <v>1594</v>
      </c>
      <c r="B140">
        <f t="shared" si="7"/>
        <v>139</v>
      </c>
      <c r="C140" s="26" t="s">
        <v>1593</v>
      </c>
      <c r="D140" s="27" t="s">
        <v>575</v>
      </c>
      <c r="E140" s="27" t="s">
        <v>1612</v>
      </c>
      <c r="F140" s="27" t="s">
        <v>574</v>
      </c>
      <c r="G140" s="1" t="s">
        <v>1599</v>
      </c>
      <c r="H140" s="27" t="s">
        <v>20</v>
      </c>
      <c r="I140" s="28" t="s">
        <v>1598</v>
      </c>
      <c r="J140" s="29">
        <v>13</v>
      </c>
      <c r="K140" s="27" t="s">
        <v>1596</v>
      </c>
      <c r="L140" s="29">
        <v>8</v>
      </c>
      <c r="M140" s="24" t="s">
        <v>1597</v>
      </c>
      <c r="N140" t="str">
        <f t="shared" si="6"/>
        <v>case 139:sRetTemplate = "elem_sun_lg001";  break;  //  Sun Paraelemental, Large || FQ: Rare || 13 CR 8 HD</v>
      </c>
    </row>
    <row r="141" spans="1:14" ht="15" customHeight="1">
      <c r="A141" s="20" t="s">
        <v>1594</v>
      </c>
      <c r="B141">
        <f t="shared" si="7"/>
        <v>140</v>
      </c>
      <c r="C141" s="26" t="s">
        <v>1593</v>
      </c>
      <c r="D141" s="27" t="s">
        <v>575</v>
      </c>
      <c r="E141" s="27" t="s">
        <v>1612</v>
      </c>
      <c r="F141" s="27" t="s">
        <v>574</v>
      </c>
      <c r="G141" s="1" t="s">
        <v>1599</v>
      </c>
      <c r="H141" s="27" t="s">
        <v>20</v>
      </c>
      <c r="I141" s="28" t="s">
        <v>1598</v>
      </c>
      <c r="J141" s="29">
        <v>13</v>
      </c>
      <c r="K141" s="27" t="s">
        <v>1596</v>
      </c>
      <c r="L141" s="29">
        <v>8</v>
      </c>
      <c r="M141" s="24" t="s">
        <v>1597</v>
      </c>
      <c r="N141" t="str">
        <f t="shared" si="6"/>
        <v>case 140:sRetTemplate = "elem_sun_lg001";  break;  //  Sun Paraelemental, Large || FQ: Rare || 13 CR 8 HD</v>
      </c>
    </row>
    <row r="142" spans="1:14" ht="15" customHeight="1">
      <c r="A142" s="20" t="s">
        <v>1594</v>
      </c>
      <c r="B142">
        <f t="shared" si="7"/>
        <v>141</v>
      </c>
      <c r="C142" s="26" t="s">
        <v>1593</v>
      </c>
      <c r="D142" s="27" t="s">
        <v>308</v>
      </c>
      <c r="E142" s="27" t="s">
        <v>1612</v>
      </c>
      <c r="F142" s="27" t="s">
        <v>307</v>
      </c>
      <c r="G142" s="1" t="s">
        <v>1599</v>
      </c>
      <c r="H142" s="27" t="s">
        <v>61</v>
      </c>
      <c r="I142" s="28" t="s">
        <v>1598</v>
      </c>
      <c r="J142" s="29">
        <v>5</v>
      </c>
      <c r="K142" s="27" t="s">
        <v>1596</v>
      </c>
      <c r="L142" s="29">
        <v>5</v>
      </c>
      <c r="M142" s="24" t="s">
        <v>1597</v>
      </c>
      <c r="N142" t="str">
        <f t="shared" si="6"/>
        <v>case 141:sRetTemplate = "tarek_001";  break;  //  Tarek || FQ: Uncommon || 5 CR 5 HD</v>
      </c>
    </row>
    <row r="143" spans="1:14" ht="15" customHeight="1">
      <c r="A143" s="20" t="s">
        <v>1594</v>
      </c>
      <c r="B143">
        <f t="shared" si="7"/>
        <v>142</v>
      </c>
      <c r="C143" s="26" t="s">
        <v>1593</v>
      </c>
      <c r="D143" s="27" t="s">
        <v>308</v>
      </c>
      <c r="E143" s="27" t="s">
        <v>1612</v>
      </c>
      <c r="F143" s="27" t="s">
        <v>307</v>
      </c>
      <c r="G143" s="1" t="s">
        <v>1599</v>
      </c>
      <c r="H143" s="27" t="s">
        <v>61</v>
      </c>
      <c r="I143" s="28" t="s">
        <v>1598</v>
      </c>
      <c r="J143" s="29">
        <v>5</v>
      </c>
      <c r="K143" s="27" t="s">
        <v>1596</v>
      </c>
      <c r="L143" s="29">
        <v>5</v>
      </c>
      <c r="M143" s="24" t="s">
        <v>1597</v>
      </c>
      <c r="N143" t="str">
        <f t="shared" si="6"/>
        <v>case 142:sRetTemplate = "tarek_001";  break;  //  Tarek || FQ: Uncommon || 5 CR 5 HD</v>
      </c>
    </row>
    <row r="144" spans="1:14" ht="15" customHeight="1">
      <c r="A144" s="20" t="s">
        <v>1594</v>
      </c>
      <c r="B144">
        <f t="shared" si="7"/>
        <v>143</v>
      </c>
      <c r="C144" s="26" t="s">
        <v>1593</v>
      </c>
      <c r="D144" s="27" t="s">
        <v>308</v>
      </c>
      <c r="E144" s="27" t="s">
        <v>1612</v>
      </c>
      <c r="F144" s="27" t="s">
        <v>307</v>
      </c>
      <c r="G144" s="1" t="s">
        <v>1599</v>
      </c>
      <c r="H144" s="27" t="s">
        <v>61</v>
      </c>
      <c r="I144" s="28" t="s">
        <v>1598</v>
      </c>
      <c r="J144" s="29">
        <v>5</v>
      </c>
      <c r="K144" s="27" t="s">
        <v>1596</v>
      </c>
      <c r="L144" s="29">
        <v>5</v>
      </c>
      <c r="M144" s="24" t="s">
        <v>1597</v>
      </c>
      <c r="N144" t="str">
        <f t="shared" si="6"/>
        <v>case 143:sRetTemplate = "tarek_001";  break;  //  Tarek || FQ: Uncommon || 5 CR 5 HD</v>
      </c>
    </row>
    <row r="145" spans="1:14" ht="15" customHeight="1">
      <c r="A145" s="20" t="s">
        <v>1594</v>
      </c>
      <c r="B145">
        <f t="shared" si="7"/>
        <v>144</v>
      </c>
      <c r="C145" s="26" t="s">
        <v>1593</v>
      </c>
      <c r="D145" s="27" t="s">
        <v>308</v>
      </c>
      <c r="E145" s="27" t="s">
        <v>1612</v>
      </c>
      <c r="F145" s="27" t="s">
        <v>307</v>
      </c>
      <c r="G145" s="1" t="s">
        <v>1599</v>
      </c>
      <c r="H145" s="27" t="s">
        <v>61</v>
      </c>
      <c r="I145" s="28" t="s">
        <v>1598</v>
      </c>
      <c r="J145" s="29">
        <v>5</v>
      </c>
      <c r="K145" s="27" t="s">
        <v>1596</v>
      </c>
      <c r="L145" s="29">
        <v>5</v>
      </c>
      <c r="M145" s="24" t="s">
        <v>1597</v>
      </c>
      <c r="N145" t="str">
        <f t="shared" si="6"/>
        <v>case 144:sRetTemplate = "tarek_001";  break;  //  Tarek || FQ: Uncommon || 5 CR 5 HD</v>
      </c>
    </row>
    <row r="146" spans="1:14" ht="15" customHeight="1">
      <c r="A146" s="20" t="s">
        <v>1594</v>
      </c>
      <c r="B146">
        <f t="shared" si="7"/>
        <v>145</v>
      </c>
      <c r="C146" s="26" t="s">
        <v>1593</v>
      </c>
      <c r="D146" s="27" t="s">
        <v>1352</v>
      </c>
      <c r="E146" s="27" t="s">
        <v>1612</v>
      </c>
      <c r="F146" s="27" t="s">
        <v>1351</v>
      </c>
      <c r="G146" s="1" t="s">
        <v>1599</v>
      </c>
      <c r="H146" s="27" t="s">
        <v>61</v>
      </c>
      <c r="I146" s="28" t="s">
        <v>1598</v>
      </c>
      <c r="J146" s="29">
        <v>5</v>
      </c>
      <c r="K146" s="27" t="s">
        <v>1596</v>
      </c>
      <c r="L146" s="29">
        <v>5</v>
      </c>
      <c r="M146" s="24" t="s">
        <v>1597</v>
      </c>
      <c r="N146" t="str">
        <f t="shared" si="6"/>
        <v>case 145:sRetTemplate = "ds_trin001";  break;  //  Trin || FQ: Uncommon || 5 CR 5 HD</v>
      </c>
    </row>
    <row r="147" spans="1:14" ht="15" customHeight="1">
      <c r="A147" s="20" t="s">
        <v>1594</v>
      </c>
      <c r="B147">
        <f t="shared" si="7"/>
        <v>146</v>
      </c>
      <c r="C147" s="26" t="s">
        <v>1593</v>
      </c>
      <c r="D147" s="27" t="s">
        <v>1352</v>
      </c>
      <c r="E147" s="27" t="s">
        <v>1612</v>
      </c>
      <c r="F147" s="27" t="s">
        <v>1351</v>
      </c>
      <c r="G147" s="1" t="s">
        <v>1599</v>
      </c>
      <c r="H147" s="27" t="s">
        <v>61</v>
      </c>
      <c r="I147" s="28" t="s">
        <v>1598</v>
      </c>
      <c r="J147" s="29">
        <v>5</v>
      </c>
      <c r="K147" s="27" t="s">
        <v>1596</v>
      </c>
      <c r="L147" s="29">
        <v>5</v>
      </c>
      <c r="M147" s="24" t="s">
        <v>1597</v>
      </c>
      <c r="N147" t="str">
        <f t="shared" si="6"/>
        <v>case 146:sRetTemplate = "ds_trin001";  break;  //  Trin || FQ: Uncommon || 5 CR 5 HD</v>
      </c>
    </row>
    <row r="148" spans="1:14" ht="15" customHeight="1">
      <c r="A148" s="20" t="s">
        <v>1594</v>
      </c>
      <c r="B148">
        <f t="shared" si="7"/>
        <v>147</v>
      </c>
      <c r="C148" s="26" t="s">
        <v>1593</v>
      </c>
      <c r="D148" s="27" t="s">
        <v>1352</v>
      </c>
      <c r="E148" s="27" t="s">
        <v>1612</v>
      </c>
      <c r="F148" s="27" t="s">
        <v>1351</v>
      </c>
      <c r="G148" s="1" t="s">
        <v>1599</v>
      </c>
      <c r="H148" s="27" t="s">
        <v>61</v>
      </c>
      <c r="I148" s="28" t="s">
        <v>1598</v>
      </c>
      <c r="J148" s="29">
        <v>5</v>
      </c>
      <c r="K148" s="27" t="s">
        <v>1596</v>
      </c>
      <c r="L148" s="29">
        <v>5</v>
      </c>
      <c r="M148" s="24" t="s">
        <v>1597</v>
      </c>
      <c r="N148" t="str">
        <f t="shared" si="6"/>
        <v>case 147:sRetTemplate = "ds_trin001";  break;  //  Trin || FQ: Uncommon || 5 CR 5 HD</v>
      </c>
    </row>
    <row r="149" spans="1:14" ht="15" customHeight="1">
      <c r="A149" s="20" t="s">
        <v>1594</v>
      </c>
      <c r="B149">
        <f t="shared" si="7"/>
        <v>148</v>
      </c>
      <c r="C149" s="26" t="s">
        <v>1593</v>
      </c>
      <c r="D149" s="27" t="s">
        <v>1352</v>
      </c>
      <c r="E149" s="27" t="s">
        <v>1612</v>
      </c>
      <c r="F149" s="27" t="s">
        <v>1351</v>
      </c>
      <c r="G149" s="1" t="s">
        <v>1599</v>
      </c>
      <c r="H149" s="27" t="s">
        <v>61</v>
      </c>
      <c r="I149" s="28" t="s">
        <v>1598</v>
      </c>
      <c r="J149" s="29">
        <v>5</v>
      </c>
      <c r="K149" s="27" t="s">
        <v>1596</v>
      </c>
      <c r="L149" s="29">
        <v>5</v>
      </c>
      <c r="M149" s="24" t="s">
        <v>1597</v>
      </c>
      <c r="N149" t="str">
        <f t="shared" si="6"/>
        <v>case 148:sRetTemplate = "ds_trin001";  break;  //  Trin || FQ: Uncommon || 5 CR 5 HD</v>
      </c>
    </row>
    <row r="150" spans="1:14" ht="15" customHeight="1">
      <c r="A150" s="20" t="s">
        <v>1594</v>
      </c>
      <c r="B150">
        <f t="shared" si="7"/>
        <v>149</v>
      </c>
      <c r="C150" s="26" t="s">
        <v>1593</v>
      </c>
      <c r="D150" s="27" t="s">
        <v>1322</v>
      </c>
      <c r="E150" s="27" t="s">
        <v>1612</v>
      </c>
      <c r="F150" s="27" t="s">
        <v>1321</v>
      </c>
      <c r="G150" s="1" t="s">
        <v>1599</v>
      </c>
      <c r="H150" s="27" t="s">
        <v>20</v>
      </c>
      <c r="I150" s="28" t="s">
        <v>1598</v>
      </c>
      <c r="J150" s="29">
        <v>4</v>
      </c>
      <c r="K150" s="27" t="s">
        <v>1596</v>
      </c>
      <c r="L150" s="29">
        <v>5</v>
      </c>
      <c r="M150" s="24" t="s">
        <v>1597</v>
      </c>
      <c r="N150" t="str">
        <f t="shared" si="6"/>
        <v>case 149:sRetTemplate = "ds_wezer003";  break;  //  Wezer: Queen || FQ: Rare || 4 CR 5 HD</v>
      </c>
    </row>
    <row r="151" spans="1:14" ht="15" customHeight="1">
      <c r="A151" s="20" t="s">
        <v>1594</v>
      </c>
      <c r="B151">
        <f t="shared" si="7"/>
        <v>150</v>
      </c>
      <c r="C151" s="26" t="s">
        <v>1593</v>
      </c>
      <c r="D151" s="27" t="s">
        <v>1322</v>
      </c>
      <c r="E151" s="27" t="s">
        <v>1612</v>
      </c>
      <c r="F151" s="27" t="s">
        <v>1321</v>
      </c>
      <c r="G151" s="1" t="s">
        <v>1599</v>
      </c>
      <c r="H151" s="27" t="s">
        <v>20</v>
      </c>
      <c r="I151" s="28" t="s">
        <v>1598</v>
      </c>
      <c r="J151" s="29">
        <v>4</v>
      </c>
      <c r="K151" s="27" t="s">
        <v>1596</v>
      </c>
      <c r="L151" s="29">
        <v>5</v>
      </c>
      <c r="M151" s="24" t="s">
        <v>1597</v>
      </c>
      <c r="N151" t="str">
        <f t="shared" si="6"/>
        <v>case 150:sRetTemplate = "ds_wezer003";  break;  //  Wezer: Queen || FQ: Rare || 4 CR 5 HD</v>
      </c>
    </row>
    <row r="152" spans="1:14" ht="15" customHeight="1">
      <c r="A152" s="20" t="s">
        <v>1594</v>
      </c>
      <c r="B152">
        <f t="shared" si="7"/>
        <v>151</v>
      </c>
      <c r="C152" s="26" t="s">
        <v>1593</v>
      </c>
      <c r="D152" s="27" t="s">
        <v>792</v>
      </c>
      <c r="E152" s="27" t="s">
        <v>1612</v>
      </c>
      <c r="F152" s="27" t="s">
        <v>791</v>
      </c>
      <c r="G152" s="1" t="s">
        <v>1599</v>
      </c>
      <c r="H152" s="27" t="s">
        <v>20</v>
      </c>
      <c r="I152" s="28" t="s">
        <v>1598</v>
      </c>
      <c r="J152" s="29">
        <v>7</v>
      </c>
      <c r="K152" s="27" t="s">
        <v>1596</v>
      </c>
      <c r="L152" s="29">
        <v>6</v>
      </c>
      <c r="M152" s="24" t="s">
        <v>1597</v>
      </c>
      <c r="N152" t="str">
        <f t="shared" si="6"/>
        <v>case 151:sRetTemplate = "ar_wolfspider001";  break;  //  Wolf-spider || FQ: Rare || 7 CR 6 HD</v>
      </c>
    </row>
    <row r="153" spans="1:14" ht="15" customHeight="1">
      <c r="A153" s="20" t="s">
        <v>1594</v>
      </c>
      <c r="B153">
        <f t="shared" si="7"/>
        <v>152</v>
      </c>
      <c r="C153" s="26" t="s">
        <v>1593</v>
      </c>
      <c r="D153" s="27" t="s">
        <v>792</v>
      </c>
      <c r="E153" s="27" t="s">
        <v>1612</v>
      </c>
      <c r="F153" s="27" t="s">
        <v>791</v>
      </c>
      <c r="G153" s="1" t="s">
        <v>1599</v>
      </c>
      <c r="H153" s="27" t="s">
        <v>20</v>
      </c>
      <c r="I153" s="28" t="s">
        <v>1598</v>
      </c>
      <c r="J153" s="29">
        <v>6</v>
      </c>
      <c r="K153" s="27" t="s">
        <v>1596</v>
      </c>
      <c r="L153" s="29">
        <v>6</v>
      </c>
      <c r="M153" s="24" t="s">
        <v>1597</v>
      </c>
      <c r="N153" t="str">
        <f t="shared" si="6"/>
        <v>case 152:sRetTemplate = "ar_wolfspider001";  break;  //  Wolf-spider || FQ: Rare || 6 CR 6 HD</v>
      </c>
    </row>
    <row r="154" spans="1:14" ht="15" customHeight="1">
      <c r="A154" s="20" t="s">
        <v>1594</v>
      </c>
      <c r="B154">
        <f t="shared" si="7"/>
        <v>153</v>
      </c>
      <c r="C154" s="26" t="s">
        <v>1593</v>
      </c>
      <c r="D154" s="27" t="s">
        <v>792</v>
      </c>
      <c r="E154" s="27" t="s">
        <v>1612</v>
      </c>
      <c r="F154" s="27" t="s">
        <v>791</v>
      </c>
      <c r="G154" s="1" t="s">
        <v>1599</v>
      </c>
      <c r="H154" s="27" t="s">
        <v>20</v>
      </c>
      <c r="I154" s="28" t="s">
        <v>1598</v>
      </c>
      <c r="J154" s="29">
        <v>7</v>
      </c>
      <c r="K154" s="27" t="s">
        <v>1596</v>
      </c>
      <c r="L154" s="29">
        <v>6</v>
      </c>
      <c r="M154" s="24" t="s">
        <v>1597</v>
      </c>
      <c r="N154" t="str">
        <f t="shared" si="6"/>
        <v>case 153:sRetTemplate = "ar_wolfspider001";  break;  //  Wolf-spider || FQ: Rare || 7 CR 6 HD</v>
      </c>
    </row>
    <row r="155" spans="1:14" ht="15" customHeight="1">
      <c r="A155" s="20" t="s">
        <v>1594</v>
      </c>
      <c r="B155">
        <f t="shared" si="7"/>
        <v>154</v>
      </c>
      <c r="C155" s="26" t="s">
        <v>1593</v>
      </c>
      <c r="D155" s="27" t="s">
        <v>792</v>
      </c>
      <c r="E155" s="27" t="s">
        <v>1612</v>
      </c>
      <c r="F155" s="27" t="s">
        <v>791</v>
      </c>
      <c r="G155" s="1" t="s">
        <v>1599</v>
      </c>
      <c r="H155" s="27" t="s">
        <v>20</v>
      </c>
      <c r="I155" s="28" t="s">
        <v>1598</v>
      </c>
      <c r="J155" s="29">
        <v>6</v>
      </c>
      <c r="K155" s="27" t="s">
        <v>1596</v>
      </c>
      <c r="L155" s="29">
        <v>6</v>
      </c>
      <c r="M155" s="24" t="s">
        <v>1597</v>
      </c>
      <c r="N155" t="str">
        <f t="shared" si="6"/>
        <v>case 154:sRetTemplate = "ar_wolfspider001";  break;  //  Wolf-spider || FQ: Rare || 6 CR 6 HD</v>
      </c>
    </row>
  </sheetData>
  <sortState ref="A2:N193">
    <sortCondition ref="F91"/>
  </sortState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68"/>
  <sheetViews>
    <sheetView topLeftCell="A13" workbookViewId="0">
      <selection activeCell="H38" sqref="H38"/>
    </sheetView>
  </sheetViews>
  <sheetFormatPr defaultRowHeight="15" customHeight="1"/>
  <cols>
    <col min="3" max="3" width="17.140625" customWidth="1"/>
    <col min="4" max="5" width="19.42578125" customWidth="1"/>
    <col min="6" max="6" width="28.5703125" customWidth="1"/>
    <col min="7" max="7" width="7.42578125" customWidth="1"/>
    <col min="8" max="8" width="14.140625" customWidth="1"/>
    <col min="9" max="9" width="3.42578125" customWidth="1"/>
    <col min="10" max="10" width="8.42578125" customWidth="1"/>
    <col min="11" max="11" width="5.7109375" customWidth="1"/>
    <col min="12" max="12" width="8.42578125" customWidth="1"/>
    <col min="13" max="13" width="4.5703125" customWidth="1"/>
    <col min="14" max="14" width="97.5703125" customWidth="1"/>
  </cols>
  <sheetData>
    <row r="1" spans="1:14" ht="15" customHeight="1" thickBot="1">
      <c r="A1" s="23" t="s">
        <v>1623</v>
      </c>
      <c r="B1" s="23" t="s">
        <v>1606</v>
      </c>
      <c r="C1" s="23" t="s">
        <v>1624</v>
      </c>
      <c r="D1" s="34" t="s">
        <v>1</v>
      </c>
      <c r="E1" s="38" t="s">
        <v>1608</v>
      </c>
      <c r="F1" s="34" t="s">
        <v>0</v>
      </c>
      <c r="G1" s="39" t="s">
        <v>1609</v>
      </c>
      <c r="H1" s="34" t="s">
        <v>5</v>
      </c>
      <c r="I1" s="40" t="s">
        <v>1620</v>
      </c>
      <c r="J1" s="34" t="s">
        <v>7</v>
      </c>
      <c r="K1" s="34" t="s">
        <v>1610</v>
      </c>
      <c r="L1" s="34" t="s">
        <v>1619</v>
      </c>
      <c r="M1" s="23" t="s">
        <v>1611</v>
      </c>
      <c r="N1" s="23" t="s">
        <v>1605</v>
      </c>
    </row>
    <row r="2" spans="1:14" ht="15" customHeight="1">
      <c r="A2" s="20" t="s">
        <v>1594</v>
      </c>
      <c r="B2">
        <v>1</v>
      </c>
      <c r="C2" s="26" t="s">
        <v>1593</v>
      </c>
      <c r="D2" s="1" t="s">
        <v>163</v>
      </c>
      <c r="E2" s="27" t="s">
        <v>1612</v>
      </c>
      <c r="F2" s="1" t="s">
        <v>162</v>
      </c>
      <c r="G2" s="1" t="s">
        <v>1599</v>
      </c>
      <c r="H2" s="1" t="s">
        <v>20</v>
      </c>
      <c r="I2" s="28" t="s">
        <v>1598</v>
      </c>
      <c r="J2" s="1">
        <v>18</v>
      </c>
      <c r="K2" s="12" t="s">
        <v>1596</v>
      </c>
      <c r="L2" s="1">
        <v>16</v>
      </c>
      <c r="M2" s="23" t="s">
        <v>1597</v>
      </c>
      <c r="N2" t="str">
        <f t="shared" ref="N2:N33" si="0">CONCATENATE(A2,B2, C2, D2, E2, F2, G2, H2, ,I2, J2, K2, L2, M2)</f>
        <v>case 1:sRetTemplate = "ar_aerservant001";  break;  //  Aerial Servant || FQ: Rare || 18 CR 16 HD</v>
      </c>
    </row>
    <row r="3" spans="1:14" ht="15" customHeight="1">
      <c r="A3" s="20" t="s">
        <v>1594</v>
      </c>
      <c r="B3">
        <f t="shared" ref="B3:B34" si="1">SUM(B2)+1</f>
        <v>2</v>
      </c>
      <c r="C3" s="26" t="s">
        <v>1593</v>
      </c>
      <c r="D3" s="1" t="s">
        <v>163</v>
      </c>
      <c r="E3" s="27" t="s">
        <v>1612</v>
      </c>
      <c r="F3" s="1" t="s">
        <v>162</v>
      </c>
      <c r="G3" s="1" t="s">
        <v>1599</v>
      </c>
      <c r="H3" s="1" t="s">
        <v>20</v>
      </c>
      <c r="I3" s="28" t="s">
        <v>1598</v>
      </c>
      <c r="J3" s="1">
        <v>18</v>
      </c>
      <c r="K3" s="12" t="s">
        <v>1596</v>
      </c>
      <c r="L3" s="1">
        <v>16</v>
      </c>
      <c r="M3" s="23" t="s">
        <v>1597</v>
      </c>
      <c r="N3" t="str">
        <f t="shared" si="0"/>
        <v>case 2:sRetTemplate = "ar_aerservant001";  break;  //  Aerial Servant || FQ: Rare || 18 CR 16 HD</v>
      </c>
    </row>
    <row r="4" spans="1:14" ht="15" customHeight="1">
      <c r="A4" s="20" t="s">
        <v>1594</v>
      </c>
      <c r="B4">
        <f t="shared" si="1"/>
        <v>3</v>
      </c>
      <c r="C4" s="26" t="s">
        <v>1593</v>
      </c>
      <c r="D4" s="1" t="s">
        <v>408</v>
      </c>
      <c r="E4" s="27" t="s">
        <v>1612</v>
      </c>
      <c r="F4" s="1" t="s">
        <v>407</v>
      </c>
      <c r="G4" s="1" t="s">
        <v>1599</v>
      </c>
      <c r="H4" s="1" t="s">
        <v>61</v>
      </c>
      <c r="I4" s="28" t="s">
        <v>1598</v>
      </c>
      <c r="J4" s="1">
        <v>11</v>
      </c>
      <c r="K4" s="12" t="s">
        <v>1596</v>
      </c>
      <c r="L4" s="1">
        <v>9</v>
      </c>
      <c r="M4" s="23" t="s">
        <v>1597</v>
      </c>
      <c r="N4" t="str">
        <f t="shared" si="0"/>
        <v>case 3:sRetTemplate = "barbscorpion_001";  break;  //  Barbed Scorpion || FQ: Uncommon || 11 CR 9 HD</v>
      </c>
    </row>
    <row r="5" spans="1:14" ht="15" customHeight="1">
      <c r="A5" s="20" t="s">
        <v>1594</v>
      </c>
      <c r="B5">
        <f t="shared" si="1"/>
        <v>4</v>
      </c>
      <c r="C5" s="26" t="s">
        <v>1593</v>
      </c>
      <c r="D5" s="1" t="s">
        <v>408</v>
      </c>
      <c r="E5" s="27" t="s">
        <v>1612</v>
      </c>
      <c r="F5" s="1" t="s">
        <v>407</v>
      </c>
      <c r="G5" s="1" t="s">
        <v>1599</v>
      </c>
      <c r="H5" s="1" t="s">
        <v>61</v>
      </c>
      <c r="I5" s="28" t="s">
        <v>1598</v>
      </c>
      <c r="J5" s="1">
        <v>11</v>
      </c>
      <c r="K5" s="12" t="s">
        <v>1596</v>
      </c>
      <c r="L5" s="1">
        <v>9</v>
      </c>
      <c r="M5" s="23" t="s">
        <v>1597</v>
      </c>
      <c r="N5" t="str">
        <f t="shared" si="0"/>
        <v>case 4:sRetTemplate = "barbscorpion_001";  break;  //  Barbed Scorpion || FQ: Uncommon || 11 CR 9 HD</v>
      </c>
    </row>
    <row r="6" spans="1:14" ht="15" customHeight="1">
      <c r="A6" s="20" t="s">
        <v>1594</v>
      </c>
      <c r="B6">
        <f t="shared" si="1"/>
        <v>5</v>
      </c>
      <c r="C6" s="26" t="s">
        <v>1593</v>
      </c>
      <c r="D6" s="1" t="s">
        <v>408</v>
      </c>
      <c r="E6" s="27" t="s">
        <v>1612</v>
      </c>
      <c r="F6" s="1" t="s">
        <v>407</v>
      </c>
      <c r="G6" s="1" t="s">
        <v>1599</v>
      </c>
      <c r="H6" s="1" t="s">
        <v>61</v>
      </c>
      <c r="I6" s="28" t="s">
        <v>1598</v>
      </c>
      <c r="J6" s="1">
        <v>11</v>
      </c>
      <c r="K6" s="12" t="s">
        <v>1596</v>
      </c>
      <c r="L6" s="1">
        <v>9</v>
      </c>
      <c r="M6" s="23" t="s">
        <v>1597</v>
      </c>
      <c r="N6" t="str">
        <f t="shared" si="0"/>
        <v>case 5:sRetTemplate = "barbscorpion_001";  break;  //  Barbed Scorpion || FQ: Uncommon || 11 CR 9 HD</v>
      </c>
    </row>
    <row r="7" spans="1:14" ht="15" customHeight="1">
      <c r="A7" s="20" t="s">
        <v>1594</v>
      </c>
      <c r="B7">
        <f t="shared" si="1"/>
        <v>6</v>
      </c>
      <c r="C7" s="26" t="s">
        <v>1593</v>
      </c>
      <c r="D7" s="1" t="s">
        <v>408</v>
      </c>
      <c r="E7" s="27" t="s">
        <v>1612</v>
      </c>
      <c r="F7" s="1" t="s">
        <v>407</v>
      </c>
      <c r="G7" s="1" t="s">
        <v>1599</v>
      </c>
      <c r="H7" s="1" t="s">
        <v>61</v>
      </c>
      <c r="I7" s="28" t="s">
        <v>1598</v>
      </c>
      <c r="J7" s="1">
        <v>11</v>
      </c>
      <c r="K7" s="12" t="s">
        <v>1596</v>
      </c>
      <c r="L7" s="1">
        <v>9</v>
      </c>
      <c r="M7" s="23" t="s">
        <v>1597</v>
      </c>
      <c r="N7" t="str">
        <f t="shared" si="0"/>
        <v>case 6:sRetTemplate = "barbscorpion_001";  break;  //  Barbed Scorpion || FQ: Uncommon || 11 CR 9 HD</v>
      </c>
    </row>
    <row r="8" spans="1:14" ht="15" customHeight="1">
      <c r="A8" s="20" t="s">
        <v>1594</v>
      </c>
      <c r="B8">
        <f t="shared" si="1"/>
        <v>7</v>
      </c>
      <c r="C8" s="26" t="s">
        <v>1593</v>
      </c>
      <c r="D8" s="1" t="s">
        <v>804</v>
      </c>
      <c r="E8" s="27" t="s">
        <v>1612</v>
      </c>
      <c r="F8" s="1" t="s">
        <v>803</v>
      </c>
      <c r="G8" s="1" t="s">
        <v>1599</v>
      </c>
      <c r="H8" s="1" t="s">
        <v>20</v>
      </c>
      <c r="I8" s="28" t="s">
        <v>1598</v>
      </c>
      <c r="J8" s="1">
        <v>14</v>
      </c>
      <c r="K8" s="12" t="s">
        <v>1596</v>
      </c>
      <c r="L8" s="1">
        <v>15</v>
      </c>
      <c r="M8" s="23" t="s">
        <v>1597</v>
      </c>
      <c r="N8" t="str">
        <f t="shared" si="0"/>
        <v>case 7:sRetTemplate = "ar_c_belgoi004";  break;  //  Belgoi, Flamewarder || FQ: Rare || 14 CR 15 HD</v>
      </c>
    </row>
    <row r="9" spans="1:14" ht="15" customHeight="1">
      <c r="A9" s="20" t="s">
        <v>1594</v>
      </c>
      <c r="B9">
        <f t="shared" si="1"/>
        <v>8</v>
      </c>
      <c r="C9" s="26" t="s">
        <v>1593</v>
      </c>
      <c r="D9" s="1" t="s">
        <v>804</v>
      </c>
      <c r="E9" s="27" t="s">
        <v>1612</v>
      </c>
      <c r="F9" s="1" t="s">
        <v>803</v>
      </c>
      <c r="G9" s="1" t="s">
        <v>1599</v>
      </c>
      <c r="H9" s="1" t="s">
        <v>20</v>
      </c>
      <c r="I9" s="28" t="s">
        <v>1598</v>
      </c>
      <c r="J9" s="1">
        <v>14</v>
      </c>
      <c r="K9" s="12" t="s">
        <v>1596</v>
      </c>
      <c r="L9" s="1">
        <v>15</v>
      </c>
      <c r="M9" s="23" t="s">
        <v>1597</v>
      </c>
      <c r="N9" t="str">
        <f t="shared" si="0"/>
        <v>case 8:sRetTemplate = "ar_c_belgoi004";  break;  //  Belgoi, Flamewarder || FQ: Rare || 14 CR 15 HD</v>
      </c>
    </row>
    <row r="10" spans="1:14" ht="15" customHeight="1">
      <c r="A10" s="20" t="s">
        <v>1594</v>
      </c>
      <c r="B10">
        <f t="shared" si="1"/>
        <v>9</v>
      </c>
      <c r="C10" s="26" t="s">
        <v>1593</v>
      </c>
      <c r="D10" s="1" t="s">
        <v>800</v>
      </c>
      <c r="E10" s="27" t="s">
        <v>1612</v>
      </c>
      <c r="F10" s="1" t="s">
        <v>799</v>
      </c>
      <c r="G10" s="1" t="s">
        <v>1599</v>
      </c>
      <c r="H10" s="1" t="s">
        <v>20</v>
      </c>
      <c r="I10" s="28" t="s">
        <v>1598</v>
      </c>
      <c r="J10" s="1">
        <v>6</v>
      </c>
      <c r="K10" s="12" t="s">
        <v>1596</v>
      </c>
      <c r="L10" s="1">
        <v>10</v>
      </c>
      <c r="M10" s="23" t="s">
        <v>1597</v>
      </c>
      <c r="N10" t="str">
        <f t="shared" si="0"/>
        <v>case 9:sRetTemplate = "ar_c_belgoi002";  break;  //  Belgoi, Raider || FQ: Rare || 6 CR 10 HD</v>
      </c>
    </row>
    <row r="11" spans="1:14" ht="15" customHeight="1">
      <c r="A11" s="20" t="s">
        <v>1594</v>
      </c>
      <c r="B11">
        <f t="shared" si="1"/>
        <v>10</v>
      </c>
      <c r="C11" s="26" t="s">
        <v>1593</v>
      </c>
      <c r="D11" s="1" t="s">
        <v>800</v>
      </c>
      <c r="E11" s="27" t="s">
        <v>1612</v>
      </c>
      <c r="F11" s="1" t="s">
        <v>799</v>
      </c>
      <c r="G11" s="1" t="s">
        <v>1599</v>
      </c>
      <c r="H11" s="1" t="s">
        <v>20</v>
      </c>
      <c r="I11" s="28" t="s">
        <v>1598</v>
      </c>
      <c r="J11" s="1">
        <v>6</v>
      </c>
      <c r="K11" s="12" t="s">
        <v>1596</v>
      </c>
      <c r="L11" s="1">
        <v>10</v>
      </c>
      <c r="M11" s="23" t="s">
        <v>1597</v>
      </c>
      <c r="N11" t="str">
        <f t="shared" si="0"/>
        <v>case 10:sRetTemplate = "ar_c_belgoi002";  break;  //  Belgoi, Raider || FQ: Rare || 6 CR 10 HD</v>
      </c>
    </row>
    <row r="12" spans="1:14" ht="15" customHeight="1">
      <c r="A12" s="20" t="s">
        <v>1594</v>
      </c>
      <c r="B12">
        <f t="shared" si="1"/>
        <v>11</v>
      </c>
      <c r="C12" s="26" t="s">
        <v>1593</v>
      </c>
      <c r="D12" s="1" t="s">
        <v>802</v>
      </c>
      <c r="E12" s="27" t="s">
        <v>1612</v>
      </c>
      <c r="F12" s="1" t="s">
        <v>801</v>
      </c>
      <c r="G12" s="1" t="s">
        <v>1599</v>
      </c>
      <c r="H12" s="1" t="s">
        <v>20</v>
      </c>
      <c r="I12" s="28" t="s">
        <v>1598</v>
      </c>
      <c r="J12" s="1">
        <v>6</v>
      </c>
      <c r="K12" s="12" t="s">
        <v>1596</v>
      </c>
      <c r="L12" s="1">
        <v>10</v>
      </c>
      <c r="M12" s="23" t="s">
        <v>1597</v>
      </c>
      <c r="N12" t="str">
        <f t="shared" si="0"/>
        <v>case 11:sRetTemplate = "ar_c_belgoi003";  break;  //  Belgoi, Scout || FQ: Rare || 6 CR 10 HD</v>
      </c>
    </row>
    <row r="13" spans="1:14" ht="15" customHeight="1">
      <c r="A13" s="20" t="s">
        <v>1594</v>
      </c>
      <c r="B13">
        <f t="shared" si="1"/>
        <v>12</v>
      </c>
      <c r="C13" s="26" t="s">
        <v>1593</v>
      </c>
      <c r="D13" s="1" t="s">
        <v>802</v>
      </c>
      <c r="E13" s="27" t="s">
        <v>1612</v>
      </c>
      <c r="F13" s="1" t="s">
        <v>801</v>
      </c>
      <c r="G13" s="1" t="s">
        <v>1599</v>
      </c>
      <c r="H13" s="1" t="s">
        <v>20</v>
      </c>
      <c r="I13" s="28" t="s">
        <v>1598</v>
      </c>
      <c r="J13" s="1">
        <v>6</v>
      </c>
      <c r="K13" s="12" t="s">
        <v>1596</v>
      </c>
      <c r="L13" s="1">
        <v>10</v>
      </c>
      <c r="M13" s="23" t="s">
        <v>1597</v>
      </c>
      <c r="N13" t="str">
        <f t="shared" si="0"/>
        <v>case 12:sRetTemplate = "ar_c_belgoi003";  break;  //  Belgoi, Scout || FQ: Rare || 6 CR 10 HD</v>
      </c>
    </row>
    <row r="14" spans="1:14" ht="15" customHeight="1">
      <c r="A14" s="20" t="s">
        <v>1594</v>
      </c>
      <c r="B14">
        <f t="shared" si="1"/>
        <v>13</v>
      </c>
      <c r="C14" s="26" t="s">
        <v>1593</v>
      </c>
      <c r="D14" s="1" t="s">
        <v>326</v>
      </c>
      <c r="E14" s="27" t="s">
        <v>1612</v>
      </c>
      <c r="F14" s="1" t="s">
        <v>325</v>
      </c>
      <c r="G14" s="1" t="s">
        <v>1599</v>
      </c>
      <c r="H14" s="1" t="s">
        <v>20</v>
      </c>
      <c r="I14" s="28" t="s">
        <v>1598</v>
      </c>
      <c r="J14" s="1">
        <v>8</v>
      </c>
      <c r="K14" s="12" t="s">
        <v>1596</v>
      </c>
      <c r="L14" s="1">
        <v>9</v>
      </c>
      <c r="M14" s="23" t="s">
        <v>1597</v>
      </c>
      <c r="N14" t="str">
        <f t="shared" si="0"/>
        <v>case 13:sRetTemplate = "ar_bladehood002";  break;  //  Blade Hood, Greater || FQ: Rare || 8 CR 9 HD</v>
      </c>
    </row>
    <row r="15" spans="1:14" ht="15" customHeight="1">
      <c r="A15" s="20" t="s">
        <v>1594</v>
      </c>
      <c r="B15">
        <f t="shared" si="1"/>
        <v>14</v>
      </c>
      <c r="C15" s="26" t="s">
        <v>1593</v>
      </c>
      <c r="D15" s="1" t="s">
        <v>326</v>
      </c>
      <c r="E15" s="27" t="s">
        <v>1612</v>
      </c>
      <c r="F15" s="1" t="s">
        <v>325</v>
      </c>
      <c r="G15" s="1" t="s">
        <v>1599</v>
      </c>
      <c r="H15" s="1" t="s">
        <v>20</v>
      </c>
      <c r="I15" s="28" t="s">
        <v>1598</v>
      </c>
      <c r="J15" s="1">
        <v>8</v>
      </c>
      <c r="K15" s="12" t="s">
        <v>1596</v>
      </c>
      <c r="L15" s="1">
        <v>9</v>
      </c>
      <c r="M15" s="23" t="s">
        <v>1597</v>
      </c>
      <c r="N15" t="str">
        <f t="shared" si="0"/>
        <v>case 14:sRetTemplate = "ar_bladehood002";  break;  //  Blade Hood, Greater || FQ: Rare || 8 CR 9 HD</v>
      </c>
    </row>
    <row r="16" spans="1:14" ht="15" customHeight="1">
      <c r="A16" s="20" t="s">
        <v>1594</v>
      </c>
      <c r="B16">
        <f t="shared" si="1"/>
        <v>15</v>
      </c>
      <c r="C16" s="26" t="s">
        <v>1593</v>
      </c>
      <c r="D16" s="1" t="s">
        <v>113</v>
      </c>
      <c r="E16" s="27" t="s">
        <v>1612</v>
      </c>
      <c r="F16" s="1" t="s">
        <v>112</v>
      </c>
      <c r="G16" s="1" t="s">
        <v>1599</v>
      </c>
      <c r="H16" s="1" t="s">
        <v>72</v>
      </c>
      <c r="I16" s="28" t="s">
        <v>1598</v>
      </c>
      <c r="J16" s="1">
        <v>11</v>
      </c>
      <c r="K16" s="12" t="s">
        <v>1596</v>
      </c>
      <c r="L16" s="1">
        <v>10</v>
      </c>
      <c r="M16" s="23" t="s">
        <v>1597</v>
      </c>
      <c r="N16" t="str">
        <f t="shared" si="0"/>
        <v>case 15:sRetTemplate = "cinderspawn001";  break;  //  Cinderspawn || FQ: Very Rare || 11 CR 10 HD</v>
      </c>
    </row>
    <row r="17" spans="1:14" ht="15" customHeight="1">
      <c r="A17" s="20" t="s">
        <v>1594</v>
      </c>
      <c r="B17">
        <f t="shared" si="1"/>
        <v>16</v>
      </c>
      <c r="C17" s="26" t="s">
        <v>1593</v>
      </c>
      <c r="D17" s="1" t="s">
        <v>113</v>
      </c>
      <c r="E17" s="27" t="s">
        <v>1612</v>
      </c>
      <c r="F17" s="1" t="s">
        <v>112</v>
      </c>
      <c r="G17" s="1" t="s">
        <v>1599</v>
      </c>
      <c r="H17" s="1" t="s">
        <v>72</v>
      </c>
      <c r="I17" s="28" t="s">
        <v>1598</v>
      </c>
      <c r="J17" s="1">
        <v>11</v>
      </c>
      <c r="K17" s="12" t="s">
        <v>1596</v>
      </c>
      <c r="L17" s="1">
        <v>10</v>
      </c>
      <c r="M17" s="23" t="s">
        <v>1597</v>
      </c>
      <c r="N17" t="str">
        <f t="shared" si="0"/>
        <v>case 16:sRetTemplate = "cinderspawn001";  break;  //  Cinderspawn || FQ: Very Rare || 11 CR 10 HD</v>
      </c>
    </row>
    <row r="18" spans="1:14" ht="15" customHeight="1">
      <c r="A18" s="20" t="s">
        <v>1594</v>
      </c>
      <c r="B18">
        <f t="shared" si="1"/>
        <v>17</v>
      </c>
      <c r="C18" s="26" t="s">
        <v>1593</v>
      </c>
      <c r="D18" s="1" t="s">
        <v>704</v>
      </c>
      <c r="E18" s="27" t="s">
        <v>1612</v>
      </c>
      <c r="F18" s="1" t="s">
        <v>703</v>
      </c>
      <c r="G18" s="1" t="s">
        <v>1599</v>
      </c>
      <c r="H18" s="1" t="s">
        <v>72</v>
      </c>
      <c r="I18" s="28" t="s">
        <v>1598</v>
      </c>
      <c r="J18" s="1">
        <v>8</v>
      </c>
      <c r="K18" s="12" t="s">
        <v>1596</v>
      </c>
      <c r="L18" s="1">
        <v>9</v>
      </c>
      <c r="M18" s="23" t="s">
        <v>1597</v>
      </c>
      <c r="N18" t="str">
        <f t="shared" si="0"/>
        <v>case 17:sRetTemplate = "ar_dragonne001";  break;  //  Dragonne || FQ: Very Rare || 8 CR 9 HD</v>
      </c>
    </row>
    <row r="19" spans="1:14" ht="15" customHeight="1">
      <c r="A19" s="20" t="s">
        <v>1594</v>
      </c>
      <c r="B19">
        <f t="shared" si="1"/>
        <v>18</v>
      </c>
      <c r="C19" s="26" t="s">
        <v>1593</v>
      </c>
      <c r="D19" s="1" t="s">
        <v>706</v>
      </c>
      <c r="E19" s="27" t="s">
        <v>1612</v>
      </c>
      <c r="F19" s="1" t="s">
        <v>705</v>
      </c>
      <c r="G19" s="1" t="s">
        <v>1599</v>
      </c>
      <c r="H19" s="1" t="s">
        <v>72</v>
      </c>
      <c r="I19" s="28" t="s">
        <v>1598</v>
      </c>
      <c r="J19" s="1">
        <v>11</v>
      </c>
      <c r="K19" s="12" t="s">
        <v>1596</v>
      </c>
      <c r="L19" s="1">
        <v>12</v>
      </c>
      <c r="M19" s="23" t="s">
        <v>1597</v>
      </c>
      <c r="N19" t="str">
        <f t="shared" si="0"/>
        <v>case 18:sRetTemplate = "ar_dragonne002";  break;  //  Dragonne, Greater || FQ: Very Rare || 11 CR 12 HD</v>
      </c>
    </row>
    <row r="20" spans="1:14" ht="15" customHeight="1">
      <c r="A20" s="20" t="s">
        <v>1594</v>
      </c>
      <c r="B20">
        <f t="shared" si="1"/>
        <v>19</v>
      </c>
      <c r="C20" s="26" t="s">
        <v>1593</v>
      </c>
      <c r="D20" s="1" t="s">
        <v>773</v>
      </c>
      <c r="E20" s="27" t="s">
        <v>1612</v>
      </c>
      <c r="F20" s="1" t="s">
        <v>772</v>
      </c>
      <c r="G20" s="1" t="s">
        <v>1599</v>
      </c>
      <c r="H20" s="1" t="s">
        <v>20</v>
      </c>
      <c r="I20" s="28" t="s">
        <v>1598</v>
      </c>
      <c r="J20" s="1">
        <v>9</v>
      </c>
      <c r="K20" s="12" t="s">
        <v>1596</v>
      </c>
      <c r="L20" s="1">
        <v>11</v>
      </c>
      <c r="M20" s="23" t="s">
        <v>1597</v>
      </c>
      <c r="N20" t="str">
        <f t="shared" si="0"/>
        <v>case 19:sRetTemplate = "ar_saltdrake001";  break;  //  Drake, Salt  || FQ: Rare || 9 CR 11 HD</v>
      </c>
    </row>
    <row r="21" spans="1:14" ht="15" customHeight="1">
      <c r="A21" s="20" t="s">
        <v>1594</v>
      </c>
      <c r="B21">
        <f t="shared" si="1"/>
        <v>20</v>
      </c>
      <c r="C21" s="26" t="s">
        <v>1593</v>
      </c>
      <c r="D21" s="1" t="s">
        <v>773</v>
      </c>
      <c r="E21" s="27" t="s">
        <v>1612</v>
      </c>
      <c r="F21" s="1" t="s">
        <v>772</v>
      </c>
      <c r="G21" s="1" t="s">
        <v>1599</v>
      </c>
      <c r="H21" s="1" t="s">
        <v>20</v>
      </c>
      <c r="I21" s="28" t="s">
        <v>1598</v>
      </c>
      <c r="J21" s="1">
        <v>9</v>
      </c>
      <c r="K21" s="12" t="s">
        <v>1596</v>
      </c>
      <c r="L21" s="1">
        <v>11</v>
      </c>
      <c r="M21" s="23" t="s">
        <v>1597</v>
      </c>
      <c r="N21" t="str">
        <f t="shared" si="0"/>
        <v>case 20:sRetTemplate = "ar_saltdrake001";  break;  //  Drake, Salt  || FQ: Rare || 9 CR 11 HD</v>
      </c>
    </row>
    <row r="22" spans="1:14" ht="15" customHeight="1">
      <c r="A22" s="20" t="s">
        <v>1594</v>
      </c>
      <c r="B22">
        <f t="shared" si="1"/>
        <v>21</v>
      </c>
      <c r="C22" s="26" t="s">
        <v>1593</v>
      </c>
      <c r="D22" s="1" t="s">
        <v>1102</v>
      </c>
      <c r="E22" s="27" t="s">
        <v>1612</v>
      </c>
      <c r="F22" s="1" t="s">
        <v>1101</v>
      </c>
      <c r="G22" s="1" t="s">
        <v>1599</v>
      </c>
      <c r="H22" s="1" t="s">
        <v>61</v>
      </c>
      <c r="I22" s="28" t="s">
        <v>1598</v>
      </c>
      <c r="J22" s="1">
        <v>15</v>
      </c>
      <c r="K22" s="12" t="s">
        <v>1596</v>
      </c>
      <c r="L22" s="1">
        <v>14</v>
      </c>
      <c r="M22" s="23" t="s">
        <v>1597</v>
      </c>
      <c r="N22" t="str">
        <f t="shared" si="0"/>
        <v>case 21:sRetTemplate = "giantdesert001";  break;  //  Giant, Desert || FQ: Uncommon || 15 CR 14 HD</v>
      </c>
    </row>
    <row r="23" spans="1:14" ht="15" customHeight="1">
      <c r="A23" s="20" t="s">
        <v>1594</v>
      </c>
      <c r="B23">
        <f t="shared" si="1"/>
        <v>22</v>
      </c>
      <c r="C23" s="26" t="s">
        <v>1593</v>
      </c>
      <c r="D23" s="1" t="s">
        <v>1102</v>
      </c>
      <c r="E23" s="27" t="s">
        <v>1612</v>
      </c>
      <c r="F23" s="1" t="s">
        <v>1101</v>
      </c>
      <c r="G23" s="1" t="s">
        <v>1599</v>
      </c>
      <c r="H23" s="1" t="s">
        <v>61</v>
      </c>
      <c r="I23" s="28" t="s">
        <v>1598</v>
      </c>
      <c r="J23" s="1">
        <v>15</v>
      </c>
      <c r="K23" s="12" t="s">
        <v>1596</v>
      </c>
      <c r="L23" s="1">
        <v>14</v>
      </c>
      <c r="M23" s="23" t="s">
        <v>1597</v>
      </c>
      <c r="N23" t="str">
        <f t="shared" si="0"/>
        <v>case 22:sRetTemplate = "giantdesert001";  break;  //  Giant, Desert || FQ: Uncommon || 15 CR 14 HD</v>
      </c>
    </row>
    <row r="24" spans="1:14" ht="15" customHeight="1">
      <c r="A24" s="20" t="s">
        <v>1594</v>
      </c>
      <c r="B24">
        <f t="shared" si="1"/>
        <v>23</v>
      </c>
      <c r="C24" s="26" t="s">
        <v>1593</v>
      </c>
      <c r="D24" s="1" t="s">
        <v>1102</v>
      </c>
      <c r="E24" s="27" t="s">
        <v>1612</v>
      </c>
      <c r="F24" s="1" t="s">
        <v>1101</v>
      </c>
      <c r="G24" s="1" t="s">
        <v>1599</v>
      </c>
      <c r="H24" s="1" t="s">
        <v>61</v>
      </c>
      <c r="I24" s="28" t="s">
        <v>1598</v>
      </c>
      <c r="J24" s="1">
        <v>15</v>
      </c>
      <c r="K24" s="12" t="s">
        <v>1596</v>
      </c>
      <c r="L24" s="1">
        <v>14</v>
      </c>
      <c r="M24" s="23" t="s">
        <v>1597</v>
      </c>
      <c r="N24" t="str">
        <f t="shared" si="0"/>
        <v>case 23:sRetTemplate = "giantdesert001";  break;  //  Giant, Desert || FQ: Uncommon || 15 CR 14 HD</v>
      </c>
    </row>
    <row r="25" spans="1:14" ht="15" customHeight="1">
      <c r="A25" s="20" t="s">
        <v>1594</v>
      </c>
      <c r="B25">
        <f t="shared" si="1"/>
        <v>24</v>
      </c>
      <c r="C25" s="26" t="s">
        <v>1593</v>
      </c>
      <c r="D25" s="1" t="s">
        <v>1102</v>
      </c>
      <c r="E25" s="27" t="s">
        <v>1612</v>
      </c>
      <c r="F25" s="1" t="s">
        <v>1101</v>
      </c>
      <c r="G25" s="1" t="s">
        <v>1599</v>
      </c>
      <c r="H25" s="1" t="s">
        <v>61</v>
      </c>
      <c r="I25" s="28" t="s">
        <v>1598</v>
      </c>
      <c r="J25" s="1">
        <v>15</v>
      </c>
      <c r="K25" s="12" t="s">
        <v>1596</v>
      </c>
      <c r="L25" s="1">
        <v>14</v>
      </c>
      <c r="M25" s="23" t="s">
        <v>1597</v>
      </c>
      <c r="N25" t="str">
        <f t="shared" si="0"/>
        <v>case 24:sRetTemplate = "giantdesert001";  break;  //  Giant, Desert || FQ: Uncommon || 15 CR 14 HD</v>
      </c>
    </row>
    <row r="26" spans="1:14" ht="15" customHeight="1">
      <c r="A26" s="20" t="s">
        <v>1594</v>
      </c>
      <c r="B26">
        <f t="shared" si="1"/>
        <v>25</v>
      </c>
      <c r="C26" s="26" t="s">
        <v>1593</v>
      </c>
      <c r="D26" s="1" t="s">
        <v>1537</v>
      </c>
      <c r="E26" s="27" t="s">
        <v>1612</v>
      </c>
      <c r="F26" s="1" t="s">
        <v>1536</v>
      </c>
      <c r="G26" s="1" t="s">
        <v>1599</v>
      </c>
      <c r="H26" s="1" t="s">
        <v>20</v>
      </c>
      <c r="I26" s="28" t="s">
        <v>1598</v>
      </c>
      <c r="J26" s="1">
        <v>9</v>
      </c>
      <c r="K26" s="12" t="s">
        <v>1596</v>
      </c>
      <c r="L26" s="1">
        <v>10</v>
      </c>
      <c r="M26" s="23" t="s">
        <v>1597</v>
      </c>
      <c r="N26" t="str">
        <f t="shared" si="0"/>
        <v>case 25:sRetTemplate = "ds_firelizard001";  break;  //  Lizard: Fire || FQ: Rare || 9 CR 10 HD</v>
      </c>
    </row>
    <row r="27" spans="1:14" ht="15" customHeight="1">
      <c r="A27" s="20" t="s">
        <v>1594</v>
      </c>
      <c r="B27">
        <f t="shared" si="1"/>
        <v>26</v>
      </c>
      <c r="C27" s="26" t="s">
        <v>1593</v>
      </c>
      <c r="D27" s="1" t="s">
        <v>1537</v>
      </c>
      <c r="E27" s="27" t="s">
        <v>1612</v>
      </c>
      <c r="F27" s="1" t="s">
        <v>1536</v>
      </c>
      <c r="G27" s="1" t="s">
        <v>1599</v>
      </c>
      <c r="H27" s="1" t="s">
        <v>20</v>
      </c>
      <c r="I27" s="28" t="s">
        <v>1598</v>
      </c>
      <c r="J27" s="1">
        <v>9</v>
      </c>
      <c r="K27" s="12" t="s">
        <v>1596</v>
      </c>
      <c r="L27" s="1">
        <v>10</v>
      </c>
      <c r="M27" s="23" t="s">
        <v>1597</v>
      </c>
      <c r="N27" t="str">
        <f t="shared" si="0"/>
        <v>case 26:sRetTemplate = "ds_firelizard001";  break;  //  Lizard: Fire || FQ: Rare || 9 CR 10 HD</v>
      </c>
    </row>
    <row r="28" spans="1:14" ht="15" customHeight="1">
      <c r="A28" s="20" t="s">
        <v>1594</v>
      </c>
      <c r="B28">
        <f t="shared" si="1"/>
        <v>27</v>
      </c>
      <c r="C28" s="26" t="s">
        <v>1593</v>
      </c>
      <c r="D28" s="1" t="s">
        <v>318</v>
      </c>
      <c r="E28" s="27" t="s">
        <v>1612</v>
      </c>
      <c r="F28" s="1" t="s">
        <v>317</v>
      </c>
      <c r="G28" s="1" t="s">
        <v>1599</v>
      </c>
      <c r="H28" s="1" t="s">
        <v>20</v>
      </c>
      <c r="I28" s="28" t="s">
        <v>1598</v>
      </c>
      <c r="J28" s="1">
        <v>11</v>
      </c>
      <c r="K28" s="12" t="s">
        <v>1596</v>
      </c>
      <c r="L28" s="1">
        <v>10</v>
      </c>
      <c r="M28" s="23" t="s">
        <v>1597</v>
      </c>
      <c r="N28" t="str">
        <f t="shared" si="0"/>
        <v>case 27:sRetTemplate = "magera_002";  break;  //  Magera Fighter || FQ: Rare || 11 CR 10 HD</v>
      </c>
    </row>
    <row r="29" spans="1:14" ht="15" customHeight="1">
      <c r="A29" s="20" t="s">
        <v>1594</v>
      </c>
      <c r="B29">
        <f t="shared" si="1"/>
        <v>28</v>
      </c>
      <c r="C29" s="26" t="s">
        <v>1593</v>
      </c>
      <c r="D29" s="1" t="s">
        <v>318</v>
      </c>
      <c r="E29" s="27" t="s">
        <v>1612</v>
      </c>
      <c r="F29" s="1" t="s">
        <v>317</v>
      </c>
      <c r="G29" s="1" t="s">
        <v>1599</v>
      </c>
      <c r="H29" s="1" t="s">
        <v>20</v>
      </c>
      <c r="I29" s="28" t="s">
        <v>1598</v>
      </c>
      <c r="J29" s="1">
        <v>11</v>
      </c>
      <c r="K29" s="12" t="s">
        <v>1596</v>
      </c>
      <c r="L29" s="1">
        <v>10</v>
      </c>
      <c r="M29" s="23" t="s">
        <v>1597</v>
      </c>
      <c r="N29" t="str">
        <f t="shared" si="0"/>
        <v>case 28:sRetTemplate = "magera_002";  break;  //  Magera Fighter || FQ: Rare || 11 CR 10 HD</v>
      </c>
    </row>
    <row r="30" spans="1:14" ht="15" customHeight="1">
      <c r="A30" s="20" t="s">
        <v>1594</v>
      </c>
      <c r="B30">
        <f t="shared" si="1"/>
        <v>29</v>
      </c>
      <c r="C30" s="26" t="s">
        <v>1593</v>
      </c>
      <c r="D30" s="1" t="s">
        <v>340</v>
      </c>
      <c r="E30" s="27" t="s">
        <v>1612</v>
      </c>
      <c r="F30" s="1" t="s">
        <v>339</v>
      </c>
      <c r="G30" s="1" t="s">
        <v>1599</v>
      </c>
      <c r="H30" s="1" t="s">
        <v>20</v>
      </c>
      <c r="I30" s="28" t="s">
        <v>1598</v>
      </c>
      <c r="J30" s="1">
        <v>12</v>
      </c>
      <c r="K30" s="12" t="s">
        <v>1596</v>
      </c>
      <c r="L30" s="1">
        <v>9</v>
      </c>
      <c r="M30" s="23" t="s">
        <v>1597</v>
      </c>
      <c r="N30" t="str">
        <f t="shared" si="0"/>
        <v>case 29:sRetTemplate = "ar_bloodsent001";  break;  //  Marble Sentinel, Bloodstone || FQ: Rare || 12 CR 9 HD</v>
      </c>
    </row>
    <row r="31" spans="1:14" ht="15" customHeight="1">
      <c r="A31" s="20" t="s">
        <v>1594</v>
      </c>
      <c r="B31">
        <f t="shared" si="1"/>
        <v>30</v>
      </c>
      <c r="C31" s="26" t="s">
        <v>1593</v>
      </c>
      <c r="D31" s="1" t="s">
        <v>340</v>
      </c>
      <c r="E31" s="27" t="s">
        <v>1612</v>
      </c>
      <c r="F31" s="1" t="s">
        <v>339</v>
      </c>
      <c r="G31" s="1" t="s">
        <v>1599</v>
      </c>
      <c r="H31" s="1" t="s">
        <v>20</v>
      </c>
      <c r="I31" s="28" t="s">
        <v>1598</v>
      </c>
      <c r="J31" s="1">
        <v>12</v>
      </c>
      <c r="K31" s="12" t="s">
        <v>1596</v>
      </c>
      <c r="L31" s="1">
        <v>9</v>
      </c>
      <c r="M31" s="23" t="s">
        <v>1597</v>
      </c>
      <c r="N31" t="str">
        <f t="shared" si="0"/>
        <v>case 30:sRetTemplate = "ar_bloodsent001";  break;  //  Marble Sentinel, Bloodstone || FQ: Rare || 12 CR 9 HD</v>
      </c>
    </row>
    <row r="32" spans="1:14" ht="15" customHeight="1">
      <c r="A32" s="20" t="s">
        <v>1594</v>
      </c>
      <c r="B32">
        <f t="shared" si="1"/>
        <v>31</v>
      </c>
      <c r="C32" s="26" t="s">
        <v>1593</v>
      </c>
      <c r="D32" s="1" t="s">
        <v>343</v>
      </c>
      <c r="E32" s="27" t="s">
        <v>1612</v>
      </c>
      <c r="F32" s="1" t="s">
        <v>342</v>
      </c>
      <c r="G32" s="1" t="s">
        <v>1599</v>
      </c>
      <c r="H32" s="1" t="s">
        <v>20</v>
      </c>
      <c r="I32" s="28" t="s">
        <v>1598</v>
      </c>
      <c r="J32" s="1">
        <v>16</v>
      </c>
      <c r="K32" s="12" t="s">
        <v>1596</v>
      </c>
      <c r="L32" s="1">
        <v>12</v>
      </c>
      <c r="M32" s="23" t="s">
        <v>1597</v>
      </c>
      <c r="N32" t="str">
        <f t="shared" si="0"/>
        <v>case 31:sRetTemplate = "ar_ebonsent001";  break;  //  Marble Sentinel, Ebon || FQ: Rare || 16 CR 12 HD</v>
      </c>
    </row>
    <row r="33" spans="1:14" ht="15" customHeight="1">
      <c r="A33" s="20" t="s">
        <v>1594</v>
      </c>
      <c r="B33">
        <f t="shared" si="1"/>
        <v>32</v>
      </c>
      <c r="C33" s="26" t="s">
        <v>1593</v>
      </c>
      <c r="D33" s="1" t="s">
        <v>343</v>
      </c>
      <c r="E33" s="27" t="s">
        <v>1612</v>
      </c>
      <c r="F33" s="1" t="s">
        <v>342</v>
      </c>
      <c r="G33" s="1" t="s">
        <v>1599</v>
      </c>
      <c r="H33" s="1" t="s">
        <v>20</v>
      </c>
      <c r="I33" s="28" t="s">
        <v>1598</v>
      </c>
      <c r="J33" s="1">
        <v>16</v>
      </c>
      <c r="K33" s="12" t="s">
        <v>1596</v>
      </c>
      <c r="L33" s="1">
        <v>12</v>
      </c>
      <c r="M33" s="23" t="s">
        <v>1597</v>
      </c>
      <c r="N33" t="str">
        <f t="shared" si="0"/>
        <v>case 32:sRetTemplate = "ar_ebonsent001";  break;  //  Marble Sentinel, Ebon || FQ: Rare || 16 CR 12 HD</v>
      </c>
    </row>
    <row r="34" spans="1:14" ht="15" customHeight="1">
      <c r="A34" s="20" t="s">
        <v>1594</v>
      </c>
      <c r="B34">
        <f t="shared" si="1"/>
        <v>33</v>
      </c>
      <c r="C34" s="26" t="s">
        <v>1593</v>
      </c>
      <c r="D34" s="1" t="s">
        <v>386</v>
      </c>
      <c r="E34" s="27" t="s">
        <v>1612</v>
      </c>
      <c r="F34" s="1" t="s">
        <v>385</v>
      </c>
      <c r="G34" s="1" t="s">
        <v>1599</v>
      </c>
      <c r="H34" s="1" t="s">
        <v>61</v>
      </c>
      <c r="I34" s="28" t="s">
        <v>1598</v>
      </c>
      <c r="J34" s="1">
        <v>13</v>
      </c>
      <c r="K34" s="12" t="s">
        <v>1596</v>
      </c>
      <c r="L34" s="1">
        <v>12</v>
      </c>
      <c r="M34" s="23" t="s">
        <v>1597</v>
      </c>
      <c r="N34" t="str">
        <f t="shared" ref="N34:N65" si="2">CONCATENATE(A34,B34, C34, D34, E34, F34, G34, H34, ,I34, J34, K34, L34, M34)</f>
        <v>case 33:sRetTemplate = "ar_desmast_001";  break;  //  Mastyrial, Desert || FQ: Uncommon || 13 CR 12 HD</v>
      </c>
    </row>
    <row r="35" spans="1:14" ht="15" customHeight="1">
      <c r="A35" s="20" t="s">
        <v>1594</v>
      </c>
      <c r="B35">
        <f t="shared" ref="B35:B68" si="3">SUM(B34)+1</f>
        <v>34</v>
      </c>
      <c r="C35" s="26" t="s">
        <v>1593</v>
      </c>
      <c r="D35" s="1" t="s">
        <v>386</v>
      </c>
      <c r="E35" s="27" t="s">
        <v>1612</v>
      </c>
      <c r="F35" s="1" t="s">
        <v>385</v>
      </c>
      <c r="G35" s="1" t="s">
        <v>1599</v>
      </c>
      <c r="H35" s="1" t="s">
        <v>61</v>
      </c>
      <c r="I35" s="28" t="s">
        <v>1598</v>
      </c>
      <c r="J35" s="1">
        <v>13</v>
      </c>
      <c r="K35" s="12" t="s">
        <v>1596</v>
      </c>
      <c r="L35" s="1">
        <v>12</v>
      </c>
      <c r="M35" s="23" t="s">
        <v>1597</v>
      </c>
      <c r="N35" t="str">
        <f t="shared" si="2"/>
        <v>case 34:sRetTemplate = "ar_desmast_001";  break;  //  Mastyrial, Desert || FQ: Uncommon || 13 CR 12 HD</v>
      </c>
    </row>
    <row r="36" spans="1:14" ht="15" customHeight="1">
      <c r="A36" s="20" t="s">
        <v>1594</v>
      </c>
      <c r="B36">
        <f t="shared" si="3"/>
        <v>35</v>
      </c>
      <c r="C36" s="26" t="s">
        <v>1593</v>
      </c>
      <c r="D36" s="1" t="s">
        <v>386</v>
      </c>
      <c r="E36" s="27" t="s">
        <v>1612</v>
      </c>
      <c r="F36" s="1" t="s">
        <v>385</v>
      </c>
      <c r="G36" s="1" t="s">
        <v>1599</v>
      </c>
      <c r="H36" s="1" t="s">
        <v>61</v>
      </c>
      <c r="I36" s="28" t="s">
        <v>1598</v>
      </c>
      <c r="J36" s="1">
        <v>13</v>
      </c>
      <c r="K36" s="12" t="s">
        <v>1596</v>
      </c>
      <c r="L36" s="1">
        <v>12</v>
      </c>
      <c r="M36" s="23" t="s">
        <v>1597</v>
      </c>
      <c r="N36" t="str">
        <f t="shared" si="2"/>
        <v>case 35:sRetTemplate = "ar_desmast_001";  break;  //  Mastyrial, Desert || FQ: Uncommon || 13 CR 12 HD</v>
      </c>
    </row>
    <row r="37" spans="1:14" ht="15" customHeight="1">
      <c r="A37" s="20" t="s">
        <v>1594</v>
      </c>
      <c r="B37">
        <f t="shared" si="3"/>
        <v>36</v>
      </c>
      <c r="C37" s="26" t="s">
        <v>1593</v>
      </c>
      <c r="D37" s="1" t="s">
        <v>386</v>
      </c>
      <c r="E37" s="27" t="s">
        <v>1612</v>
      </c>
      <c r="F37" s="1" t="s">
        <v>385</v>
      </c>
      <c r="G37" s="1" t="s">
        <v>1599</v>
      </c>
      <c r="H37" s="1" t="s">
        <v>61</v>
      </c>
      <c r="I37" s="28" t="s">
        <v>1598</v>
      </c>
      <c r="J37" s="1">
        <v>13</v>
      </c>
      <c r="K37" s="12" t="s">
        <v>1596</v>
      </c>
      <c r="L37" s="1">
        <v>12</v>
      </c>
      <c r="M37" s="23" t="s">
        <v>1597</v>
      </c>
      <c r="N37" t="str">
        <f t="shared" si="2"/>
        <v>case 36:sRetTemplate = "ar_desmast_001";  break;  //  Mastyrial, Desert || FQ: Uncommon || 13 CR 12 HD</v>
      </c>
    </row>
    <row r="38" spans="1:14" ht="15" customHeight="1">
      <c r="A38" s="20" t="s">
        <v>1594</v>
      </c>
      <c r="B38">
        <f t="shared" si="3"/>
        <v>37</v>
      </c>
      <c r="C38" s="26" t="s">
        <v>1593</v>
      </c>
      <c r="D38" s="1" t="s">
        <v>1020</v>
      </c>
      <c r="E38" s="27" t="s">
        <v>1612</v>
      </c>
      <c r="F38" s="1" t="s">
        <v>1019</v>
      </c>
      <c r="G38" s="1" t="s">
        <v>1599</v>
      </c>
      <c r="H38" s="1" t="s">
        <v>61</v>
      </c>
      <c r="I38" s="28" t="s">
        <v>1598</v>
      </c>
      <c r="J38" s="1">
        <v>16</v>
      </c>
      <c r="K38" s="12" t="s">
        <v>1596</v>
      </c>
      <c r="L38" s="1">
        <v>16</v>
      </c>
      <c r="M38" s="23" t="s">
        <v>1597</v>
      </c>
      <c r="N38" t="str">
        <f t="shared" si="2"/>
        <v>case 37:sRetTemplate = "ds_mekilliot001";  break;  //  Mekillot, Wild || FQ: Uncommon || 16 CR 16 HD</v>
      </c>
    </row>
    <row r="39" spans="1:14" ht="15" customHeight="1">
      <c r="A39" s="20" t="s">
        <v>1594</v>
      </c>
      <c r="B39">
        <f t="shared" si="3"/>
        <v>38</v>
      </c>
      <c r="C39" s="26" t="s">
        <v>1593</v>
      </c>
      <c r="D39" s="1" t="s">
        <v>1020</v>
      </c>
      <c r="E39" s="27" t="s">
        <v>1612</v>
      </c>
      <c r="F39" s="1" t="s">
        <v>1019</v>
      </c>
      <c r="G39" s="1" t="s">
        <v>1599</v>
      </c>
      <c r="H39" s="1" t="s">
        <v>61</v>
      </c>
      <c r="I39" s="28" t="s">
        <v>1598</v>
      </c>
      <c r="J39" s="1">
        <v>16</v>
      </c>
      <c r="K39" s="12" t="s">
        <v>1596</v>
      </c>
      <c r="L39" s="1">
        <v>16</v>
      </c>
      <c r="M39" s="23" t="s">
        <v>1597</v>
      </c>
      <c r="N39" t="str">
        <f t="shared" si="2"/>
        <v>case 38:sRetTemplate = "ds_mekilliot001";  break;  //  Mekillot, Wild || FQ: Uncommon || 16 CR 16 HD</v>
      </c>
    </row>
    <row r="40" spans="1:14" ht="15" customHeight="1">
      <c r="A40" s="20" t="s">
        <v>1594</v>
      </c>
      <c r="B40">
        <f t="shared" si="3"/>
        <v>39</v>
      </c>
      <c r="C40" s="26" t="s">
        <v>1593</v>
      </c>
      <c r="D40" s="1" t="s">
        <v>1020</v>
      </c>
      <c r="E40" s="27" t="s">
        <v>1612</v>
      </c>
      <c r="F40" s="1" t="s">
        <v>1019</v>
      </c>
      <c r="G40" s="1" t="s">
        <v>1599</v>
      </c>
      <c r="H40" s="1" t="s">
        <v>61</v>
      </c>
      <c r="I40" s="28" t="s">
        <v>1598</v>
      </c>
      <c r="J40" s="1">
        <v>16</v>
      </c>
      <c r="K40" s="12" t="s">
        <v>1596</v>
      </c>
      <c r="L40" s="1">
        <v>16</v>
      </c>
      <c r="M40" s="23" t="s">
        <v>1597</v>
      </c>
      <c r="N40" t="str">
        <f t="shared" si="2"/>
        <v>case 39:sRetTemplate = "ds_mekilliot001";  break;  //  Mekillot, Wild || FQ: Uncommon || 16 CR 16 HD</v>
      </c>
    </row>
    <row r="41" spans="1:14" ht="15" customHeight="1">
      <c r="A41" s="20" t="s">
        <v>1594</v>
      </c>
      <c r="B41">
        <f t="shared" si="3"/>
        <v>40</v>
      </c>
      <c r="C41" s="26" t="s">
        <v>1593</v>
      </c>
      <c r="D41" s="1" t="s">
        <v>1020</v>
      </c>
      <c r="E41" s="27" t="s">
        <v>1612</v>
      </c>
      <c r="F41" s="1" t="s">
        <v>1019</v>
      </c>
      <c r="G41" s="1" t="s">
        <v>1599</v>
      </c>
      <c r="H41" s="1" t="s">
        <v>61</v>
      </c>
      <c r="I41" s="28" t="s">
        <v>1598</v>
      </c>
      <c r="J41" s="1">
        <v>16</v>
      </c>
      <c r="K41" s="12" t="s">
        <v>1596</v>
      </c>
      <c r="L41" s="1">
        <v>16</v>
      </c>
      <c r="M41" s="23" t="s">
        <v>1597</v>
      </c>
      <c r="N41" t="str">
        <f t="shared" si="2"/>
        <v>case 40:sRetTemplate = "ds_mekilliot001";  break;  //  Mekillot, Wild || FQ: Uncommon || 16 CR 16 HD</v>
      </c>
    </row>
    <row r="42" spans="1:14" ht="15" customHeight="1">
      <c r="A42" s="20" t="s">
        <v>1594</v>
      </c>
      <c r="B42">
        <f t="shared" si="3"/>
        <v>41</v>
      </c>
      <c r="C42" s="26" t="s">
        <v>1593</v>
      </c>
      <c r="D42" s="1" t="s">
        <v>421</v>
      </c>
      <c r="E42" s="27" t="s">
        <v>1612</v>
      </c>
      <c r="F42" s="1" t="s">
        <v>420</v>
      </c>
      <c r="G42" s="1" t="s">
        <v>1599</v>
      </c>
      <c r="H42" s="1" t="s">
        <v>206</v>
      </c>
      <c r="I42" s="28" t="s">
        <v>1598</v>
      </c>
      <c r="J42" s="1">
        <v>12</v>
      </c>
      <c r="K42" s="12" t="s">
        <v>1596</v>
      </c>
      <c r="L42" s="1">
        <v>10</v>
      </c>
      <c r="M42" s="23" t="s">
        <v>1597</v>
      </c>
      <c r="N42" t="str">
        <f t="shared" si="2"/>
        <v>case 41:sRetTemplate = "monst_scorp005";  break;  //  Monstrous Scorpion, Huge || FQ: Common || 12 CR 10 HD</v>
      </c>
    </row>
    <row r="43" spans="1:14" ht="15" customHeight="1">
      <c r="A43" s="20" t="s">
        <v>1594</v>
      </c>
      <c r="B43">
        <f t="shared" si="3"/>
        <v>42</v>
      </c>
      <c r="C43" s="26" t="s">
        <v>1593</v>
      </c>
      <c r="D43" s="1" t="s">
        <v>421</v>
      </c>
      <c r="E43" s="27" t="s">
        <v>1612</v>
      </c>
      <c r="F43" s="1" t="s">
        <v>420</v>
      </c>
      <c r="G43" s="1" t="s">
        <v>1599</v>
      </c>
      <c r="H43" s="1" t="s">
        <v>206</v>
      </c>
      <c r="I43" s="28" t="s">
        <v>1598</v>
      </c>
      <c r="J43" s="1">
        <v>12</v>
      </c>
      <c r="K43" s="12" t="s">
        <v>1596</v>
      </c>
      <c r="L43" s="1">
        <v>10</v>
      </c>
      <c r="M43" s="23" t="s">
        <v>1597</v>
      </c>
      <c r="N43" t="str">
        <f t="shared" si="2"/>
        <v>case 42:sRetTemplate = "monst_scorp005";  break;  //  Monstrous Scorpion, Huge || FQ: Common || 12 CR 10 HD</v>
      </c>
    </row>
    <row r="44" spans="1:14" ht="15" customHeight="1">
      <c r="A44" s="20" t="s">
        <v>1594</v>
      </c>
      <c r="B44">
        <f t="shared" si="3"/>
        <v>43</v>
      </c>
      <c r="C44" s="26" t="s">
        <v>1593</v>
      </c>
      <c r="D44" s="1" t="s">
        <v>421</v>
      </c>
      <c r="E44" s="27" t="s">
        <v>1612</v>
      </c>
      <c r="F44" s="1" t="s">
        <v>420</v>
      </c>
      <c r="G44" s="1" t="s">
        <v>1599</v>
      </c>
      <c r="H44" s="1" t="s">
        <v>206</v>
      </c>
      <c r="I44" s="28" t="s">
        <v>1598</v>
      </c>
      <c r="J44" s="1">
        <v>12</v>
      </c>
      <c r="K44" s="12" t="s">
        <v>1596</v>
      </c>
      <c r="L44" s="1">
        <v>10</v>
      </c>
      <c r="M44" s="23" t="s">
        <v>1597</v>
      </c>
      <c r="N44" t="str">
        <f t="shared" si="2"/>
        <v>case 43:sRetTemplate = "monst_scorp005";  break;  //  Monstrous Scorpion, Huge || FQ: Common || 12 CR 10 HD</v>
      </c>
    </row>
    <row r="45" spans="1:14" ht="15" customHeight="1">
      <c r="A45" s="20" t="s">
        <v>1594</v>
      </c>
      <c r="B45">
        <f t="shared" si="3"/>
        <v>44</v>
      </c>
      <c r="C45" s="26" t="s">
        <v>1593</v>
      </c>
      <c r="D45" s="1" t="s">
        <v>421</v>
      </c>
      <c r="E45" s="27" t="s">
        <v>1612</v>
      </c>
      <c r="F45" s="1" t="s">
        <v>420</v>
      </c>
      <c r="G45" s="1" t="s">
        <v>1599</v>
      </c>
      <c r="H45" s="1" t="s">
        <v>206</v>
      </c>
      <c r="I45" s="28" t="s">
        <v>1598</v>
      </c>
      <c r="J45" s="1">
        <v>12</v>
      </c>
      <c r="K45" s="12" t="s">
        <v>1596</v>
      </c>
      <c r="L45" s="1">
        <v>10</v>
      </c>
      <c r="M45" s="23" t="s">
        <v>1597</v>
      </c>
      <c r="N45" t="str">
        <f t="shared" si="2"/>
        <v>case 44:sRetTemplate = "monst_scorp005";  break;  //  Monstrous Scorpion, Huge || FQ: Common || 12 CR 10 HD</v>
      </c>
    </row>
    <row r="46" spans="1:14" ht="15" customHeight="1">
      <c r="A46" s="20" t="s">
        <v>1594</v>
      </c>
      <c r="B46">
        <f t="shared" si="3"/>
        <v>45</v>
      </c>
      <c r="C46" s="26" t="s">
        <v>1593</v>
      </c>
      <c r="D46" s="1" t="s">
        <v>421</v>
      </c>
      <c r="E46" s="27" t="s">
        <v>1612</v>
      </c>
      <c r="F46" s="1" t="s">
        <v>420</v>
      </c>
      <c r="G46" s="1" t="s">
        <v>1599</v>
      </c>
      <c r="H46" s="1" t="s">
        <v>206</v>
      </c>
      <c r="I46" s="28" t="s">
        <v>1598</v>
      </c>
      <c r="J46" s="1">
        <v>12</v>
      </c>
      <c r="K46" s="12" t="s">
        <v>1596</v>
      </c>
      <c r="L46" s="1">
        <v>10</v>
      </c>
      <c r="M46" s="23" t="s">
        <v>1597</v>
      </c>
      <c r="N46" t="str">
        <f t="shared" si="2"/>
        <v>case 45:sRetTemplate = "monst_scorp005";  break;  //  Monstrous Scorpion, Huge || FQ: Common || 12 CR 10 HD</v>
      </c>
    </row>
    <row r="47" spans="1:14" ht="15" customHeight="1">
      <c r="A47" s="20" t="s">
        <v>1594</v>
      </c>
      <c r="B47">
        <f t="shared" si="3"/>
        <v>46</v>
      </c>
      <c r="C47" s="26" t="s">
        <v>1593</v>
      </c>
      <c r="D47" s="1" t="s">
        <v>421</v>
      </c>
      <c r="E47" s="27" t="s">
        <v>1612</v>
      </c>
      <c r="F47" s="1" t="s">
        <v>420</v>
      </c>
      <c r="G47" s="1" t="s">
        <v>1599</v>
      </c>
      <c r="H47" s="1" t="s">
        <v>206</v>
      </c>
      <c r="I47" s="28" t="s">
        <v>1598</v>
      </c>
      <c r="J47" s="1">
        <v>12</v>
      </c>
      <c r="K47" s="12" t="s">
        <v>1596</v>
      </c>
      <c r="L47" s="1">
        <v>10</v>
      </c>
      <c r="M47" s="23" t="s">
        <v>1597</v>
      </c>
      <c r="N47" t="str">
        <f t="shared" si="2"/>
        <v>case 46:sRetTemplate = "monst_scorp005";  break;  //  Monstrous Scorpion, Huge || FQ: Common || 12 CR 10 HD</v>
      </c>
    </row>
    <row r="48" spans="1:14" ht="15" customHeight="1">
      <c r="A48" s="20" t="s">
        <v>1594</v>
      </c>
      <c r="B48">
        <f t="shared" si="3"/>
        <v>47</v>
      </c>
      <c r="C48" s="26" t="s">
        <v>1593</v>
      </c>
      <c r="D48" s="1" t="s">
        <v>421</v>
      </c>
      <c r="E48" s="27" t="s">
        <v>1612</v>
      </c>
      <c r="F48" s="1" t="s">
        <v>420</v>
      </c>
      <c r="G48" s="1" t="s">
        <v>1599</v>
      </c>
      <c r="H48" s="1" t="s">
        <v>206</v>
      </c>
      <c r="I48" s="28" t="s">
        <v>1598</v>
      </c>
      <c r="J48" s="1">
        <v>12</v>
      </c>
      <c r="K48" s="12" t="s">
        <v>1596</v>
      </c>
      <c r="L48" s="1">
        <v>10</v>
      </c>
      <c r="M48" s="23" t="s">
        <v>1597</v>
      </c>
      <c r="N48" t="str">
        <f t="shared" si="2"/>
        <v>case 47:sRetTemplate = "monst_scorp005";  break;  //  Monstrous Scorpion, Huge || FQ: Common || 12 CR 10 HD</v>
      </c>
    </row>
    <row r="49" spans="1:14" ht="15" customHeight="1">
      <c r="A49" s="20" t="s">
        <v>1594</v>
      </c>
      <c r="B49">
        <f t="shared" si="3"/>
        <v>48</v>
      </c>
      <c r="C49" s="26" t="s">
        <v>1593</v>
      </c>
      <c r="D49" s="1" t="s">
        <v>421</v>
      </c>
      <c r="E49" s="27" t="s">
        <v>1612</v>
      </c>
      <c r="F49" s="1" t="s">
        <v>420</v>
      </c>
      <c r="G49" s="1" t="s">
        <v>1599</v>
      </c>
      <c r="H49" s="1" t="s">
        <v>206</v>
      </c>
      <c r="I49" s="28" t="s">
        <v>1598</v>
      </c>
      <c r="J49" s="1">
        <v>12</v>
      </c>
      <c r="K49" s="12" t="s">
        <v>1596</v>
      </c>
      <c r="L49" s="1">
        <v>10</v>
      </c>
      <c r="M49" s="23" t="s">
        <v>1597</v>
      </c>
      <c r="N49" t="str">
        <f t="shared" si="2"/>
        <v>case 48:sRetTemplate = "monst_scorp005";  break;  //  Monstrous Scorpion, Huge || FQ: Common || 12 CR 10 HD</v>
      </c>
    </row>
    <row r="50" spans="1:14" ht="15" customHeight="1">
      <c r="A50" s="20" t="s">
        <v>1594</v>
      </c>
      <c r="B50">
        <f t="shared" si="3"/>
        <v>49</v>
      </c>
      <c r="C50" s="26" t="s">
        <v>1593</v>
      </c>
      <c r="D50" s="1" t="s">
        <v>839</v>
      </c>
      <c r="E50" s="27" t="s">
        <v>1612</v>
      </c>
      <c r="F50" s="1" t="s">
        <v>838</v>
      </c>
      <c r="G50" s="1" t="s">
        <v>1599</v>
      </c>
      <c r="H50" s="1" t="s">
        <v>61</v>
      </c>
      <c r="I50" s="28" t="s">
        <v>1598</v>
      </c>
      <c r="J50" s="1">
        <v>11</v>
      </c>
      <c r="K50" s="12" t="s">
        <v>1596</v>
      </c>
      <c r="L50" s="1">
        <v>12</v>
      </c>
      <c r="M50" s="23" t="s">
        <v>1597</v>
      </c>
      <c r="N50" t="str">
        <f t="shared" si="2"/>
        <v>case 49:sRetTemplate = "wildmul002";  break;  //  Mul, Wild - Dragon's Paw || FQ: Uncommon || 11 CR 12 HD</v>
      </c>
    </row>
    <row r="51" spans="1:14" ht="15" customHeight="1">
      <c r="A51" s="20" t="s">
        <v>1594</v>
      </c>
      <c r="B51">
        <f t="shared" si="3"/>
        <v>50</v>
      </c>
      <c r="C51" s="26" t="s">
        <v>1593</v>
      </c>
      <c r="D51" s="1" t="s">
        <v>839</v>
      </c>
      <c r="E51" s="27" t="s">
        <v>1612</v>
      </c>
      <c r="F51" s="1" t="s">
        <v>838</v>
      </c>
      <c r="G51" s="1" t="s">
        <v>1599</v>
      </c>
      <c r="H51" s="1" t="s">
        <v>61</v>
      </c>
      <c r="I51" s="28" t="s">
        <v>1598</v>
      </c>
      <c r="J51" s="1">
        <v>11</v>
      </c>
      <c r="K51" s="12" t="s">
        <v>1596</v>
      </c>
      <c r="L51" s="1">
        <v>12</v>
      </c>
      <c r="M51" s="23" t="s">
        <v>1597</v>
      </c>
      <c r="N51" t="str">
        <f t="shared" si="2"/>
        <v>case 50:sRetTemplate = "wildmul002";  break;  //  Mul, Wild - Dragon's Paw || FQ: Uncommon || 11 CR 12 HD</v>
      </c>
    </row>
    <row r="52" spans="1:14" ht="15" customHeight="1">
      <c r="A52" s="20" t="s">
        <v>1594</v>
      </c>
      <c r="B52">
        <f t="shared" si="3"/>
        <v>51</v>
      </c>
      <c r="C52" s="26" t="s">
        <v>1593</v>
      </c>
      <c r="D52" s="1" t="s">
        <v>839</v>
      </c>
      <c r="E52" s="27" t="s">
        <v>1612</v>
      </c>
      <c r="F52" s="1" t="s">
        <v>838</v>
      </c>
      <c r="G52" s="1" t="s">
        <v>1599</v>
      </c>
      <c r="H52" s="1" t="s">
        <v>61</v>
      </c>
      <c r="I52" s="28" t="s">
        <v>1598</v>
      </c>
      <c r="J52" s="1">
        <v>11</v>
      </c>
      <c r="K52" s="12" t="s">
        <v>1596</v>
      </c>
      <c r="L52" s="1">
        <v>12</v>
      </c>
      <c r="M52" s="23" t="s">
        <v>1597</v>
      </c>
      <c r="N52" t="str">
        <f t="shared" si="2"/>
        <v>case 51:sRetTemplate = "wildmul002";  break;  //  Mul, Wild - Dragon's Paw || FQ: Uncommon || 11 CR 12 HD</v>
      </c>
    </row>
    <row r="53" spans="1:14" ht="15" customHeight="1">
      <c r="A53" s="20" t="s">
        <v>1594</v>
      </c>
      <c r="B53">
        <f t="shared" si="3"/>
        <v>52</v>
      </c>
      <c r="C53" s="26" t="s">
        <v>1593</v>
      </c>
      <c r="D53" s="1" t="s">
        <v>839</v>
      </c>
      <c r="E53" s="27" t="s">
        <v>1612</v>
      </c>
      <c r="F53" s="1" t="s">
        <v>838</v>
      </c>
      <c r="G53" s="1" t="s">
        <v>1599</v>
      </c>
      <c r="H53" s="1" t="s">
        <v>61</v>
      </c>
      <c r="I53" s="28" t="s">
        <v>1598</v>
      </c>
      <c r="J53" s="1">
        <v>11</v>
      </c>
      <c r="K53" s="12" t="s">
        <v>1596</v>
      </c>
      <c r="L53" s="1">
        <v>12</v>
      </c>
      <c r="M53" s="23" t="s">
        <v>1597</v>
      </c>
      <c r="N53" t="str">
        <f t="shared" si="2"/>
        <v>case 52:sRetTemplate = "wildmul002";  break;  //  Mul, Wild - Dragon's Paw || FQ: Uncommon || 11 CR 12 HD</v>
      </c>
    </row>
    <row r="54" spans="1:14" ht="15" customHeight="1">
      <c r="A54" s="20" t="s">
        <v>1594</v>
      </c>
      <c r="B54">
        <f t="shared" si="3"/>
        <v>53</v>
      </c>
      <c r="C54" s="26" t="s">
        <v>1593</v>
      </c>
      <c r="D54" s="1" t="s">
        <v>1393</v>
      </c>
      <c r="E54" s="27" t="s">
        <v>1612</v>
      </c>
      <c r="F54" s="1" t="s">
        <v>1392</v>
      </c>
      <c r="G54" s="1" t="s">
        <v>1599</v>
      </c>
      <c r="H54" s="1" t="s">
        <v>20</v>
      </c>
      <c r="I54" s="28" t="s">
        <v>1598</v>
      </c>
      <c r="J54" s="1">
        <v>7</v>
      </c>
      <c r="K54" s="12" t="s">
        <v>1596</v>
      </c>
      <c r="L54" s="1">
        <v>9</v>
      </c>
      <c r="M54" s="23" t="s">
        <v>1597</v>
      </c>
      <c r="N54" t="str">
        <f t="shared" si="2"/>
        <v>case 53:sRetTemplate = "ds_scrab002";  break;  //  Scrab: Hive Mother || FQ: Rare || 7 CR 9 HD</v>
      </c>
    </row>
    <row r="55" spans="1:14" ht="15" customHeight="1">
      <c r="A55" s="20" t="s">
        <v>1594</v>
      </c>
      <c r="B55">
        <f t="shared" si="3"/>
        <v>54</v>
      </c>
      <c r="C55" s="26" t="s">
        <v>1593</v>
      </c>
      <c r="D55" s="1" t="s">
        <v>1393</v>
      </c>
      <c r="E55" s="27" t="s">
        <v>1612</v>
      </c>
      <c r="F55" s="1" t="s">
        <v>1392</v>
      </c>
      <c r="G55" s="1" t="s">
        <v>1599</v>
      </c>
      <c r="H55" s="1" t="s">
        <v>20</v>
      </c>
      <c r="I55" s="28" t="s">
        <v>1598</v>
      </c>
      <c r="J55" s="1">
        <v>7</v>
      </c>
      <c r="K55" s="12" t="s">
        <v>1596</v>
      </c>
      <c r="L55" s="1">
        <v>9</v>
      </c>
      <c r="M55" s="23" t="s">
        <v>1597</v>
      </c>
      <c r="N55" t="str">
        <f t="shared" si="2"/>
        <v>case 54:sRetTemplate = "ds_scrab002";  break;  //  Scrab: Hive Mother || FQ: Rare || 7 CR 9 HD</v>
      </c>
    </row>
    <row r="56" spans="1:14" ht="15" customHeight="1">
      <c r="A56" s="20" t="s">
        <v>1594</v>
      </c>
      <c r="B56">
        <f t="shared" si="3"/>
        <v>55</v>
      </c>
      <c r="C56" s="26" t="s">
        <v>1593</v>
      </c>
      <c r="D56" s="1" t="s">
        <v>543</v>
      </c>
      <c r="E56" s="27" t="s">
        <v>1612</v>
      </c>
      <c r="F56" s="1" t="s">
        <v>542</v>
      </c>
      <c r="G56" s="1" t="s">
        <v>1599</v>
      </c>
      <c r="H56" s="1" t="s">
        <v>20</v>
      </c>
      <c r="I56" s="28" t="s">
        <v>1598</v>
      </c>
      <c r="J56" s="1">
        <v>14</v>
      </c>
      <c r="K56" s="12" t="s">
        <v>1596</v>
      </c>
      <c r="L56" s="1">
        <v>16</v>
      </c>
      <c r="M56" s="23" t="s">
        <v>1597</v>
      </c>
      <c r="N56" t="str">
        <f t="shared" si="2"/>
        <v>case 55:sRetTemplate = "elem_silt_hg001";  break;  //  Silt Paraelemental, Huge || FQ: Rare || 14 CR 16 HD</v>
      </c>
    </row>
    <row r="57" spans="1:14" ht="15" customHeight="1">
      <c r="A57" s="20" t="s">
        <v>1594</v>
      </c>
      <c r="B57">
        <f t="shared" si="3"/>
        <v>56</v>
      </c>
      <c r="C57" s="26" t="s">
        <v>1593</v>
      </c>
      <c r="D57" s="1" t="s">
        <v>543</v>
      </c>
      <c r="E57" s="27" t="s">
        <v>1612</v>
      </c>
      <c r="F57" s="1" t="s">
        <v>542</v>
      </c>
      <c r="G57" s="1" t="s">
        <v>1599</v>
      </c>
      <c r="H57" s="1" t="s">
        <v>20</v>
      </c>
      <c r="I57" s="28" t="s">
        <v>1598</v>
      </c>
      <c r="J57" s="1">
        <v>14</v>
      </c>
      <c r="K57" s="12" t="s">
        <v>1596</v>
      </c>
      <c r="L57" s="1">
        <v>16</v>
      </c>
      <c r="M57" s="23" t="s">
        <v>1597</v>
      </c>
      <c r="N57" t="str">
        <f t="shared" si="2"/>
        <v>case 56:sRetTemplate = "elem_silt_hg001";  break;  //  Silt Paraelemental, Huge || FQ: Rare || 14 CR 16 HD</v>
      </c>
    </row>
    <row r="58" spans="1:14" ht="15" customHeight="1">
      <c r="A58" s="20" t="s">
        <v>1594</v>
      </c>
      <c r="B58">
        <f t="shared" si="3"/>
        <v>57</v>
      </c>
      <c r="C58" s="26" t="s">
        <v>1593</v>
      </c>
      <c r="D58" s="1" t="s">
        <v>1356</v>
      </c>
      <c r="E58" s="27" t="s">
        <v>1612</v>
      </c>
      <c r="F58" s="1" t="s">
        <v>1355</v>
      </c>
      <c r="G58" s="1" t="s">
        <v>1599</v>
      </c>
      <c r="H58" s="1" t="s">
        <v>20</v>
      </c>
      <c r="I58" s="28" t="s">
        <v>1598</v>
      </c>
      <c r="J58" s="1">
        <v>11</v>
      </c>
      <c r="K58" s="12" t="s">
        <v>1596</v>
      </c>
      <c r="L58" s="1">
        <v>14</v>
      </c>
      <c r="M58" s="23" t="s">
        <v>1597</v>
      </c>
      <c r="N58" t="str">
        <f t="shared" si="2"/>
        <v>case 57:sRetTemplate = "ds_styr001";  break;  //  Styr || FQ: Rare || 11 CR 14 HD</v>
      </c>
    </row>
    <row r="59" spans="1:14" ht="15" customHeight="1">
      <c r="A59" s="20" t="s">
        <v>1594</v>
      </c>
      <c r="B59">
        <f t="shared" si="3"/>
        <v>58</v>
      </c>
      <c r="C59" s="26" t="s">
        <v>1593</v>
      </c>
      <c r="D59" s="1" t="s">
        <v>1356</v>
      </c>
      <c r="E59" s="27" t="s">
        <v>1612</v>
      </c>
      <c r="F59" s="1" t="s">
        <v>1355</v>
      </c>
      <c r="G59" s="1" t="s">
        <v>1599</v>
      </c>
      <c r="H59" s="1" t="s">
        <v>20</v>
      </c>
      <c r="I59" s="28" t="s">
        <v>1598</v>
      </c>
      <c r="J59" s="1">
        <v>11</v>
      </c>
      <c r="K59" s="12" t="s">
        <v>1596</v>
      </c>
      <c r="L59" s="1">
        <v>14</v>
      </c>
      <c r="M59" s="23" t="s">
        <v>1597</v>
      </c>
      <c r="N59" t="str">
        <f t="shared" si="2"/>
        <v>case 58:sRetTemplate = "ds_styr001";  break;  //  Styr || FQ: Rare || 11 CR 14 HD</v>
      </c>
    </row>
    <row r="60" spans="1:14" ht="15" customHeight="1">
      <c r="A60" s="20" t="s">
        <v>1594</v>
      </c>
      <c r="B60">
        <f t="shared" si="3"/>
        <v>59</v>
      </c>
      <c r="C60" s="26" t="s">
        <v>1593</v>
      </c>
      <c r="D60" s="1" t="s">
        <v>311</v>
      </c>
      <c r="E60" s="27" t="s">
        <v>1612</v>
      </c>
      <c r="F60" s="1" t="s">
        <v>310</v>
      </c>
      <c r="G60" s="1" t="s">
        <v>1599</v>
      </c>
      <c r="H60" s="1" t="s">
        <v>20</v>
      </c>
      <c r="I60" s="28" t="s">
        <v>1598</v>
      </c>
      <c r="J60" s="1">
        <v>10</v>
      </c>
      <c r="K60" s="12" t="s">
        <v>1596</v>
      </c>
      <c r="L60" s="1">
        <v>12</v>
      </c>
      <c r="M60" s="23" t="s">
        <v>1597</v>
      </c>
      <c r="N60" t="str">
        <f t="shared" si="2"/>
        <v>case 59:sRetTemplate = "tarek_002";  break;  //  Tarek, Chieftain || FQ: Rare || 10 CR 12 HD</v>
      </c>
    </row>
    <row r="61" spans="1:14" ht="15" customHeight="1">
      <c r="A61" s="20" t="s">
        <v>1594</v>
      </c>
      <c r="B61">
        <f t="shared" si="3"/>
        <v>60</v>
      </c>
      <c r="C61" s="26" t="s">
        <v>1593</v>
      </c>
      <c r="D61" s="1" t="s">
        <v>311</v>
      </c>
      <c r="E61" s="27" t="s">
        <v>1612</v>
      </c>
      <c r="F61" s="1" t="s">
        <v>310</v>
      </c>
      <c r="G61" s="1" t="s">
        <v>1599</v>
      </c>
      <c r="H61" s="1" t="s">
        <v>20</v>
      </c>
      <c r="I61" s="28" t="s">
        <v>1598</v>
      </c>
      <c r="J61" s="1">
        <v>10</v>
      </c>
      <c r="K61" s="12" t="s">
        <v>1596</v>
      </c>
      <c r="L61" s="1">
        <v>12</v>
      </c>
      <c r="M61" s="23" t="s">
        <v>1597</v>
      </c>
      <c r="N61" t="str">
        <f t="shared" si="2"/>
        <v>case 60:sRetTemplate = "tarek_002";  break;  //  Tarek, Chieftain || FQ: Rare || 10 CR 12 HD</v>
      </c>
    </row>
    <row r="62" spans="1:14" ht="15" customHeight="1">
      <c r="A62" s="20" t="s">
        <v>1594</v>
      </c>
      <c r="B62">
        <f t="shared" si="3"/>
        <v>61</v>
      </c>
      <c r="C62" s="26" t="s">
        <v>1593</v>
      </c>
      <c r="D62" s="1" t="s">
        <v>890</v>
      </c>
      <c r="E62" s="27" t="s">
        <v>1612</v>
      </c>
      <c r="F62" s="1" t="s">
        <v>889</v>
      </c>
      <c r="G62" s="1" t="s">
        <v>1599</v>
      </c>
      <c r="H62" s="1" t="s">
        <v>20</v>
      </c>
      <c r="I62" s="28" t="s">
        <v>1598</v>
      </c>
      <c r="J62" s="1">
        <v>14</v>
      </c>
      <c r="K62" s="12" t="s">
        <v>1596</v>
      </c>
      <c r="L62" s="1">
        <v>12</v>
      </c>
      <c r="M62" s="23" t="s">
        <v>1597</v>
      </c>
      <c r="N62" t="str">
        <f t="shared" si="2"/>
        <v>case 61:sRetTemplate = "ar_kreen_003";  break;  //  Thri-kreen, Druid || FQ: Rare || 14 CR 12 HD</v>
      </c>
    </row>
    <row r="63" spans="1:14" ht="15" customHeight="1">
      <c r="A63" s="20" t="s">
        <v>1594</v>
      </c>
      <c r="B63">
        <f t="shared" si="3"/>
        <v>62</v>
      </c>
      <c r="C63" s="26" t="s">
        <v>1593</v>
      </c>
      <c r="D63" s="1" t="s">
        <v>890</v>
      </c>
      <c r="E63" s="27" t="s">
        <v>1612</v>
      </c>
      <c r="F63" s="1" t="s">
        <v>889</v>
      </c>
      <c r="G63" s="1" t="s">
        <v>1599</v>
      </c>
      <c r="H63" s="1" t="s">
        <v>20</v>
      </c>
      <c r="I63" s="28" t="s">
        <v>1598</v>
      </c>
      <c r="J63" s="1">
        <v>14</v>
      </c>
      <c r="K63" s="12" t="s">
        <v>1596</v>
      </c>
      <c r="L63" s="1">
        <v>12</v>
      </c>
      <c r="M63" s="23" t="s">
        <v>1597</v>
      </c>
      <c r="N63" t="str">
        <f t="shared" si="2"/>
        <v>case 62:sRetTemplate = "ar_kreen_003";  break;  //  Thri-kreen, Druid || FQ: Rare || 14 CR 12 HD</v>
      </c>
    </row>
    <row r="64" spans="1:14" ht="15" customHeight="1">
      <c r="A64" s="20" t="s">
        <v>1594</v>
      </c>
      <c r="B64">
        <f t="shared" si="3"/>
        <v>63</v>
      </c>
      <c r="C64" s="26" t="s">
        <v>1593</v>
      </c>
      <c r="D64" s="1" t="s">
        <v>888</v>
      </c>
      <c r="E64" s="27" t="s">
        <v>1612</v>
      </c>
      <c r="F64" s="1" t="s">
        <v>887</v>
      </c>
      <c r="G64" s="1" t="s">
        <v>1599</v>
      </c>
      <c r="H64" s="1" t="s">
        <v>20</v>
      </c>
      <c r="I64" s="28" t="s">
        <v>1598</v>
      </c>
      <c r="J64" s="1">
        <v>13</v>
      </c>
      <c r="K64" s="12" t="s">
        <v>1596</v>
      </c>
      <c r="L64" s="1">
        <v>12</v>
      </c>
      <c r="M64" s="23" t="s">
        <v>1597</v>
      </c>
      <c r="N64" t="str">
        <f t="shared" si="2"/>
        <v>case 63:sRetTemplate = "ar_kreen_002";  break;  //  Thri-kreen, Ranger || FQ: Rare || 13 CR 12 HD</v>
      </c>
    </row>
    <row r="65" spans="1:14" ht="15" customHeight="1" thickBot="1">
      <c r="A65" s="20" t="s">
        <v>1594</v>
      </c>
      <c r="B65">
        <f t="shared" si="3"/>
        <v>64</v>
      </c>
      <c r="C65" s="26" t="s">
        <v>1593</v>
      </c>
      <c r="D65" s="4" t="s">
        <v>888</v>
      </c>
      <c r="E65" s="27" t="s">
        <v>1612</v>
      </c>
      <c r="F65" s="4" t="s">
        <v>887</v>
      </c>
      <c r="G65" s="1" t="s">
        <v>1599</v>
      </c>
      <c r="H65" s="4" t="s">
        <v>20</v>
      </c>
      <c r="I65" s="28" t="s">
        <v>1598</v>
      </c>
      <c r="J65" s="4">
        <v>13</v>
      </c>
      <c r="K65" s="12" t="s">
        <v>1596</v>
      </c>
      <c r="L65" s="4">
        <v>12</v>
      </c>
      <c r="M65" s="23" t="s">
        <v>1597</v>
      </c>
      <c r="N65" t="str">
        <f t="shared" si="2"/>
        <v>case 64:sRetTemplate = "ar_kreen_002";  break;  //  Thri-kreen, Ranger || FQ: Rare || 13 CR 12 HD</v>
      </c>
    </row>
    <row r="66" spans="1:14" ht="15" customHeight="1">
      <c r="A66" s="20" t="s">
        <v>1594</v>
      </c>
      <c r="B66">
        <f t="shared" si="3"/>
        <v>65</v>
      </c>
      <c r="C66" s="26" t="s">
        <v>1593</v>
      </c>
      <c r="D66" s="12" t="s">
        <v>1626</v>
      </c>
      <c r="E66" s="27" t="s">
        <v>1612</v>
      </c>
      <c r="F66" s="12" t="s">
        <v>1625</v>
      </c>
      <c r="G66" s="1" t="s">
        <v>1599</v>
      </c>
      <c r="H66" s="23" t="s">
        <v>72</v>
      </c>
      <c r="I66" s="28" t="s">
        <v>1598</v>
      </c>
      <c r="J66">
        <v>9</v>
      </c>
      <c r="K66" s="12" t="s">
        <v>1596</v>
      </c>
      <c r="L66">
        <v>10</v>
      </c>
      <c r="M66" s="23" t="s">
        <v>1597</v>
      </c>
      <c r="N66" t="str">
        <f>CONCATENATE(A66,B66, C66, D66, E66, F66, G66, H66, ,I66, J66, K66, L66, M66)</f>
        <v>case 65:sRetTemplate = "ar_defiler_002";  break;  //  Defiler, Journeyman || FQ: Very Rare || 9 CR 10 HD</v>
      </c>
    </row>
    <row r="67" spans="1:14" ht="15" customHeight="1">
      <c r="A67" s="20" t="s">
        <v>1594</v>
      </c>
      <c r="B67">
        <f t="shared" si="3"/>
        <v>66</v>
      </c>
      <c r="C67" s="26" t="s">
        <v>1593</v>
      </c>
      <c r="D67" t="s">
        <v>1627</v>
      </c>
      <c r="E67" s="27" t="s">
        <v>1612</v>
      </c>
      <c r="F67" t="s">
        <v>1628</v>
      </c>
      <c r="G67" s="1" t="s">
        <v>1599</v>
      </c>
      <c r="H67" s="23" t="s">
        <v>20</v>
      </c>
      <c r="I67" s="28" t="s">
        <v>1598</v>
      </c>
      <c r="J67">
        <v>11</v>
      </c>
      <c r="K67" s="12" t="s">
        <v>1596</v>
      </c>
      <c r="L67">
        <v>12</v>
      </c>
      <c r="M67" s="23" t="s">
        <v>1597</v>
      </c>
      <c r="N67" t="str">
        <f>CONCATENATE(A67,B67, C67, D67, E67, F67, G67, H67, ,I67, J67, K67, L67, M67)</f>
        <v>case 66:sRetTemplate = "elvenraider002";  break;  //  Elven Raider Defiler || FQ: Rare || 11 CR 12 HD</v>
      </c>
    </row>
    <row r="68" spans="1:14" ht="15" customHeight="1">
      <c r="A68" s="20" t="s">
        <v>1594</v>
      </c>
      <c r="B68">
        <f t="shared" si="3"/>
        <v>67</v>
      </c>
      <c r="C68" s="26" t="s">
        <v>1593</v>
      </c>
      <c r="D68" t="s">
        <v>1627</v>
      </c>
      <c r="E68" s="27" t="s">
        <v>1612</v>
      </c>
      <c r="F68" t="s">
        <v>1628</v>
      </c>
      <c r="G68" s="1" t="s">
        <v>1599</v>
      </c>
      <c r="H68" s="23" t="s">
        <v>20</v>
      </c>
      <c r="I68" s="28" t="s">
        <v>1598</v>
      </c>
      <c r="J68">
        <v>11</v>
      </c>
      <c r="K68" s="12" t="s">
        <v>1596</v>
      </c>
      <c r="L68">
        <v>12</v>
      </c>
      <c r="M68" s="23" t="s">
        <v>1597</v>
      </c>
      <c r="N68" t="str">
        <f>CONCATENATE(A68,B68, C68, D68, E68, F68, G68, H68, ,I68, J68, K68, L68, M68)</f>
        <v>case 67:sRetTemplate = "elvenraider002";  break;  //  Elven Raider Defiler || FQ: Rare || 11 CR 12 HD</v>
      </c>
    </row>
  </sheetData>
  <sortState ref="A2:N65">
    <sortCondition ref="F1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37"/>
  <sheetViews>
    <sheetView workbookViewId="0">
      <selection activeCell="N40" sqref="N40"/>
    </sheetView>
  </sheetViews>
  <sheetFormatPr defaultColWidth="34.140625" defaultRowHeight="15" customHeight="1"/>
  <cols>
    <col min="1" max="1" width="6" customWidth="1"/>
    <col min="2" max="2" width="9.7109375" customWidth="1"/>
    <col min="3" max="3" width="16.85546875" customWidth="1"/>
    <col min="4" max="4" width="15.140625" bestFit="1" customWidth="1"/>
    <col min="5" max="5" width="11.5703125" customWidth="1"/>
    <col min="6" max="6" width="28.85546875" bestFit="1" customWidth="1"/>
    <col min="7" max="7" width="7.140625" customWidth="1"/>
    <col min="8" max="8" width="10.42578125" bestFit="1" customWidth="1"/>
    <col min="9" max="9" width="4" customWidth="1"/>
    <col min="10" max="10" width="7.28515625" bestFit="1" customWidth="1"/>
    <col min="11" max="11" width="7.28515625" customWidth="1"/>
    <col min="12" max="12" width="9.7109375" bestFit="1" customWidth="1"/>
    <col min="13" max="13" width="6.42578125" customWidth="1"/>
    <col min="14" max="14" width="103.7109375" customWidth="1"/>
  </cols>
  <sheetData>
    <row r="1" spans="1:14" ht="15" customHeight="1" thickBot="1">
      <c r="A1" s="23" t="s">
        <v>1623</v>
      </c>
      <c r="B1" s="23" t="s">
        <v>1606</v>
      </c>
      <c r="C1" s="23" t="s">
        <v>1624</v>
      </c>
      <c r="D1" s="44" t="s">
        <v>1</v>
      </c>
      <c r="E1" s="38" t="s">
        <v>1608</v>
      </c>
      <c r="F1" s="44" t="s">
        <v>0</v>
      </c>
      <c r="G1" s="39" t="s">
        <v>1609</v>
      </c>
      <c r="H1" s="44" t="s">
        <v>5</v>
      </c>
      <c r="I1" s="40" t="s">
        <v>1620</v>
      </c>
      <c r="J1" s="44" t="s">
        <v>7</v>
      </c>
      <c r="K1" s="44" t="s">
        <v>1610</v>
      </c>
      <c r="L1" s="44" t="s">
        <v>9</v>
      </c>
      <c r="M1" s="23" t="s">
        <v>1611</v>
      </c>
      <c r="N1" s="23" t="s">
        <v>1605</v>
      </c>
    </row>
    <row r="2" spans="1:14" ht="15" customHeight="1">
      <c r="A2" s="20" t="s">
        <v>1594</v>
      </c>
      <c r="B2">
        <v>1</v>
      </c>
      <c r="C2" s="26" t="s">
        <v>1593</v>
      </c>
      <c r="D2" s="1" t="s">
        <v>496</v>
      </c>
      <c r="E2" s="27" t="s">
        <v>1612</v>
      </c>
      <c r="F2" s="1" t="s">
        <v>495</v>
      </c>
      <c r="G2" s="1" t="s">
        <v>1599</v>
      </c>
      <c r="H2" s="1" t="s">
        <v>20</v>
      </c>
      <c r="I2" s="28" t="s">
        <v>1598</v>
      </c>
      <c r="J2" s="1">
        <v>33</v>
      </c>
      <c r="K2" s="12" t="s">
        <v>1596</v>
      </c>
      <c r="L2" s="1">
        <v>21</v>
      </c>
      <c r="M2" s="23" t="s">
        <v>1597</v>
      </c>
      <c r="N2" t="str">
        <f t="shared" ref="N2:N37" si="0">CONCATENATE(A2,B2, C2, D2, E2, F2, G2, H2, ,I2, J2, K2, L2, M2)</f>
        <v>case 1:sRetTemplate = "elem_air_gr001";  break;  //  [AR] Air Elemental, Greater || FQ: Rare || 33 CR 21 HD</v>
      </c>
    </row>
    <row r="3" spans="1:14" ht="15" customHeight="1">
      <c r="A3" s="20" t="s">
        <v>1594</v>
      </c>
      <c r="B3">
        <f>SUM(B2+1)</f>
        <v>2</v>
      </c>
      <c r="C3" s="26" t="s">
        <v>1593</v>
      </c>
      <c r="D3" s="1" t="s">
        <v>496</v>
      </c>
      <c r="E3" s="27" t="s">
        <v>1612</v>
      </c>
      <c r="F3" s="1" t="s">
        <v>495</v>
      </c>
      <c r="G3" s="1" t="s">
        <v>1599</v>
      </c>
      <c r="H3" s="1" t="s">
        <v>20</v>
      </c>
      <c r="I3" s="28" t="s">
        <v>1598</v>
      </c>
      <c r="J3" s="1">
        <v>33</v>
      </c>
      <c r="K3" s="12" t="s">
        <v>1596</v>
      </c>
      <c r="L3" s="1">
        <v>21</v>
      </c>
      <c r="M3" s="23" t="s">
        <v>1597</v>
      </c>
      <c r="N3" t="str">
        <f t="shared" si="0"/>
        <v>case 2:sRetTemplate = "elem_air_gr001";  break;  //  [AR] Air Elemental, Greater || FQ: Rare || 33 CR 21 HD</v>
      </c>
    </row>
    <row r="4" spans="1:14" ht="15" customHeight="1">
      <c r="A4" s="20" t="s">
        <v>1594</v>
      </c>
      <c r="B4">
        <f t="shared" ref="B4:B37" si="1">SUM(B3+1)</f>
        <v>3</v>
      </c>
      <c r="C4" s="26" t="s">
        <v>1593</v>
      </c>
      <c r="D4" s="1" t="s">
        <v>494</v>
      </c>
      <c r="E4" s="27" t="s">
        <v>1612</v>
      </c>
      <c r="F4" s="1" t="s">
        <v>493</v>
      </c>
      <c r="G4" s="1" t="s">
        <v>1599</v>
      </c>
      <c r="H4" s="1" t="s">
        <v>20</v>
      </c>
      <c r="I4" s="28" t="s">
        <v>1598</v>
      </c>
      <c r="J4" s="1">
        <v>25</v>
      </c>
      <c r="K4" s="12" t="s">
        <v>1596</v>
      </c>
      <c r="L4" s="1">
        <v>16</v>
      </c>
      <c r="M4" s="23" t="s">
        <v>1597</v>
      </c>
      <c r="N4" t="str">
        <f t="shared" si="0"/>
        <v>case 3:sRetTemplate = "elem_air_hg001";  break;  //  [AR] Air Elemental, Huge || FQ: Rare || 25 CR 16 HD</v>
      </c>
    </row>
    <row r="5" spans="1:14" ht="15" customHeight="1">
      <c r="A5" s="20" t="s">
        <v>1594</v>
      </c>
      <c r="B5">
        <f t="shared" si="1"/>
        <v>4</v>
      </c>
      <c r="C5" s="26" t="s">
        <v>1593</v>
      </c>
      <c r="D5" s="1" t="s">
        <v>494</v>
      </c>
      <c r="E5" s="27" t="s">
        <v>1612</v>
      </c>
      <c r="F5" s="1" t="s">
        <v>493</v>
      </c>
      <c r="G5" s="1" t="s">
        <v>1599</v>
      </c>
      <c r="H5" s="1" t="s">
        <v>20</v>
      </c>
      <c r="I5" s="28" t="s">
        <v>1598</v>
      </c>
      <c r="J5" s="1">
        <v>25</v>
      </c>
      <c r="K5" s="12" t="s">
        <v>1596</v>
      </c>
      <c r="L5" s="1">
        <v>16</v>
      </c>
      <c r="M5" s="23" t="s">
        <v>1597</v>
      </c>
      <c r="N5" t="str">
        <f t="shared" si="0"/>
        <v>case 4:sRetTemplate = "elem_air_hg001";  break;  //  [AR] Air Elemental, Huge || FQ: Rare || 25 CR 16 HD</v>
      </c>
    </row>
    <row r="6" spans="1:14" ht="15" customHeight="1">
      <c r="A6" s="20" t="s">
        <v>1594</v>
      </c>
      <c r="B6">
        <f t="shared" si="1"/>
        <v>5</v>
      </c>
      <c r="C6" s="26" t="s">
        <v>1593</v>
      </c>
      <c r="D6" s="1" t="s">
        <v>163</v>
      </c>
      <c r="E6" s="27" t="s">
        <v>1612</v>
      </c>
      <c r="F6" s="1" t="s">
        <v>162</v>
      </c>
      <c r="G6" s="1" t="s">
        <v>1599</v>
      </c>
      <c r="H6" s="1" t="s">
        <v>20</v>
      </c>
      <c r="I6" s="28" t="s">
        <v>1598</v>
      </c>
      <c r="J6" s="1">
        <v>18</v>
      </c>
      <c r="K6" s="12" t="s">
        <v>1596</v>
      </c>
      <c r="L6" s="1">
        <v>16</v>
      </c>
      <c r="M6" s="23" t="s">
        <v>1597</v>
      </c>
      <c r="N6" t="str">
        <f t="shared" si="0"/>
        <v>case 5:sRetTemplate = "ar_aerservant001";  break;  //  Aerial Servant || FQ: Rare || 18 CR 16 HD</v>
      </c>
    </row>
    <row r="7" spans="1:14" ht="15" customHeight="1">
      <c r="A7" s="20" t="s">
        <v>1594</v>
      </c>
      <c r="B7">
        <f t="shared" si="1"/>
        <v>6</v>
      </c>
      <c r="C7" s="26" t="s">
        <v>1593</v>
      </c>
      <c r="D7" s="1" t="s">
        <v>163</v>
      </c>
      <c r="E7" s="27" t="s">
        <v>1612</v>
      </c>
      <c r="F7" s="1" t="s">
        <v>162</v>
      </c>
      <c r="G7" s="1" t="s">
        <v>1599</v>
      </c>
      <c r="H7" s="1" t="s">
        <v>20</v>
      </c>
      <c r="I7" s="28" t="s">
        <v>1598</v>
      </c>
      <c r="J7" s="1">
        <v>18</v>
      </c>
      <c r="K7" s="12" t="s">
        <v>1596</v>
      </c>
      <c r="L7" s="1">
        <v>16</v>
      </c>
      <c r="M7" s="23" t="s">
        <v>1597</v>
      </c>
      <c r="N7" t="str">
        <f t="shared" si="0"/>
        <v>case 6:sRetTemplate = "ar_aerservant001";  break;  //  Aerial Servant || FQ: Rare || 18 CR 16 HD</v>
      </c>
    </row>
    <row r="8" spans="1:14" ht="15" customHeight="1">
      <c r="A8" s="20" t="s">
        <v>1594</v>
      </c>
      <c r="B8">
        <f t="shared" si="1"/>
        <v>7</v>
      </c>
      <c r="C8" s="26" t="s">
        <v>1593</v>
      </c>
      <c r="D8" s="1" t="s">
        <v>370</v>
      </c>
      <c r="E8" s="27" t="s">
        <v>1612</v>
      </c>
      <c r="F8" s="1" t="s">
        <v>369</v>
      </c>
      <c r="G8" s="1" t="s">
        <v>1599</v>
      </c>
      <c r="H8" s="1" t="s">
        <v>20</v>
      </c>
      <c r="I8" s="28" t="s">
        <v>1598</v>
      </c>
      <c r="J8" s="1">
        <v>19</v>
      </c>
      <c r="K8" s="12" t="s">
        <v>1596</v>
      </c>
      <c r="L8" s="1">
        <v>18</v>
      </c>
      <c r="M8" s="23" t="s">
        <v>1597</v>
      </c>
      <c r="N8" t="str">
        <f t="shared" si="0"/>
        <v>case 7:sRetTemplate = "athasianbear001";  break;  //  Bear, Athasian || FQ: Rare || 19 CR 18 HD</v>
      </c>
    </row>
    <row r="9" spans="1:14" ht="15" customHeight="1">
      <c r="A9" s="20" t="s">
        <v>1594</v>
      </c>
      <c r="B9">
        <f t="shared" si="1"/>
        <v>8</v>
      </c>
      <c r="C9" s="26" t="s">
        <v>1593</v>
      </c>
      <c r="D9" s="1" t="s">
        <v>370</v>
      </c>
      <c r="E9" s="27" t="s">
        <v>1612</v>
      </c>
      <c r="F9" s="1" t="s">
        <v>369</v>
      </c>
      <c r="G9" s="1" t="s">
        <v>1599</v>
      </c>
      <c r="H9" s="1" t="s">
        <v>20</v>
      </c>
      <c r="I9" s="28" t="s">
        <v>1598</v>
      </c>
      <c r="J9" s="1">
        <v>19</v>
      </c>
      <c r="K9" s="12" t="s">
        <v>1596</v>
      </c>
      <c r="L9" s="1">
        <v>18</v>
      </c>
      <c r="M9" s="23" t="s">
        <v>1597</v>
      </c>
      <c r="N9" t="str">
        <f t="shared" si="0"/>
        <v>case 8:sRetTemplate = "athasianbear001";  break;  //  Bear, Athasian || FQ: Rare || 19 CR 18 HD</v>
      </c>
    </row>
    <row r="10" spans="1:14" ht="15" customHeight="1">
      <c r="A10" s="20" t="s">
        <v>1594</v>
      </c>
      <c r="B10">
        <f t="shared" si="1"/>
        <v>9</v>
      </c>
      <c r="C10" s="26" t="s">
        <v>1593</v>
      </c>
      <c r="D10" s="1" t="s">
        <v>804</v>
      </c>
      <c r="E10" s="27" t="s">
        <v>1612</v>
      </c>
      <c r="F10" s="1" t="s">
        <v>803</v>
      </c>
      <c r="G10" s="1" t="s">
        <v>1599</v>
      </c>
      <c r="H10" s="1" t="s">
        <v>20</v>
      </c>
      <c r="I10" s="28" t="s">
        <v>1598</v>
      </c>
      <c r="J10" s="1">
        <v>14</v>
      </c>
      <c r="K10" s="12" t="s">
        <v>1596</v>
      </c>
      <c r="L10" s="1">
        <v>15</v>
      </c>
      <c r="M10" s="23" t="s">
        <v>1597</v>
      </c>
      <c r="N10" t="str">
        <f t="shared" si="0"/>
        <v>case 9:sRetTemplate = "ar_c_belgoi004";  break;  //  Belgoi, Flamewarder || FQ: Rare || 14 CR 15 HD</v>
      </c>
    </row>
    <row r="11" spans="1:14" ht="15" customHeight="1">
      <c r="A11" s="20" t="s">
        <v>1594</v>
      </c>
      <c r="B11">
        <f t="shared" si="1"/>
        <v>10</v>
      </c>
      <c r="C11" s="26" t="s">
        <v>1593</v>
      </c>
      <c r="D11" s="1" t="s">
        <v>804</v>
      </c>
      <c r="E11" s="27" t="s">
        <v>1612</v>
      </c>
      <c r="F11" s="1" t="s">
        <v>803</v>
      </c>
      <c r="G11" s="1" t="s">
        <v>1599</v>
      </c>
      <c r="H11" s="1" t="s">
        <v>20</v>
      </c>
      <c r="I11" s="28" t="s">
        <v>1598</v>
      </c>
      <c r="J11" s="1">
        <v>14</v>
      </c>
      <c r="K11" s="12" t="s">
        <v>1596</v>
      </c>
      <c r="L11" s="1">
        <v>15</v>
      </c>
      <c r="M11" s="23" t="s">
        <v>1597</v>
      </c>
      <c r="N11" t="str">
        <f t="shared" si="0"/>
        <v>case 10:sRetTemplate = "ar_c_belgoi004";  break;  //  Belgoi, Flamewarder || FQ: Rare || 14 CR 15 HD</v>
      </c>
    </row>
    <row r="12" spans="1:14" ht="15" customHeight="1">
      <c r="A12" s="20" t="s">
        <v>1594</v>
      </c>
      <c r="B12">
        <f t="shared" si="1"/>
        <v>11</v>
      </c>
      <c r="C12" s="26" t="s">
        <v>1593</v>
      </c>
      <c r="D12" s="1" t="s">
        <v>291</v>
      </c>
      <c r="E12" s="27" t="s">
        <v>1612</v>
      </c>
      <c r="F12" s="1" t="s">
        <v>290</v>
      </c>
      <c r="G12" s="1" t="s">
        <v>1599</v>
      </c>
      <c r="H12" s="1" t="s">
        <v>72</v>
      </c>
      <c r="I12" s="28" t="s">
        <v>1598</v>
      </c>
      <c r="J12" s="1">
        <v>22</v>
      </c>
      <c r="K12" s="12" t="s">
        <v>1596</v>
      </c>
      <c r="L12" s="1">
        <v>17</v>
      </c>
      <c r="M12" s="23" t="s">
        <v>1597</v>
      </c>
      <c r="N12" t="str">
        <f t="shared" si="0"/>
        <v>case 11:sRetTemplate = "crystalspider002";  break;  //  Crystal Spider, Greater || FQ: Very Rare || 22 CR 17 HD</v>
      </c>
    </row>
    <row r="13" spans="1:14" ht="15" customHeight="1">
      <c r="A13" s="20" t="s">
        <v>1594</v>
      </c>
      <c r="B13">
        <f t="shared" si="1"/>
        <v>12</v>
      </c>
      <c r="C13" s="26" t="s">
        <v>1593</v>
      </c>
      <c r="D13" s="1" t="s">
        <v>246</v>
      </c>
      <c r="E13" s="27" t="s">
        <v>1612</v>
      </c>
      <c r="F13" s="1" t="s">
        <v>245</v>
      </c>
      <c r="G13" s="1" t="s">
        <v>1599</v>
      </c>
      <c r="H13" s="1" t="s">
        <v>72</v>
      </c>
      <c r="I13" s="28" t="s">
        <v>1598</v>
      </c>
      <c r="J13" s="1">
        <v>16</v>
      </c>
      <c r="K13" s="12" t="s">
        <v>1596</v>
      </c>
      <c r="L13" s="1">
        <v>20</v>
      </c>
      <c r="M13" s="23" t="s">
        <v>1597</v>
      </c>
      <c r="N13" t="str">
        <f t="shared" si="0"/>
        <v>case 12:sRetTemplate = "drake_fire001";  break;  //  Drake, Fire || FQ: Very Rare || 16 CR 20 HD</v>
      </c>
    </row>
    <row r="14" spans="1:14" ht="15" customHeight="1">
      <c r="A14" s="20" t="s">
        <v>1594</v>
      </c>
      <c r="B14">
        <f t="shared" si="1"/>
        <v>13</v>
      </c>
      <c r="C14" s="26" t="s">
        <v>1593</v>
      </c>
      <c r="D14" s="1" t="s">
        <v>776</v>
      </c>
      <c r="E14" s="27" t="s">
        <v>1612</v>
      </c>
      <c r="F14" s="1" t="s">
        <v>775</v>
      </c>
      <c r="G14" s="1" t="s">
        <v>1599</v>
      </c>
      <c r="H14" s="1" t="s">
        <v>72</v>
      </c>
      <c r="I14" s="28" t="s">
        <v>1598</v>
      </c>
      <c r="J14" s="1">
        <v>17</v>
      </c>
      <c r="K14" s="12" t="s">
        <v>1596</v>
      </c>
      <c r="L14" s="1">
        <v>20</v>
      </c>
      <c r="M14" s="23" t="s">
        <v>1597</v>
      </c>
      <c r="N14" t="str">
        <f t="shared" si="0"/>
        <v>case 13:sRetTemplate = "ar_saltdrake002";  break;  //  Drake, Salt - Huge || FQ: Very Rare || 17 CR 20 HD</v>
      </c>
    </row>
    <row r="15" spans="1:14" ht="15" customHeight="1">
      <c r="A15" s="20" t="s">
        <v>1594</v>
      </c>
      <c r="B15">
        <f t="shared" si="1"/>
        <v>14</v>
      </c>
      <c r="C15" s="26" t="s">
        <v>1593</v>
      </c>
      <c r="D15" s="1" t="s">
        <v>1588</v>
      </c>
      <c r="E15" s="27" t="s">
        <v>1612</v>
      </c>
      <c r="F15" s="1" t="s">
        <v>1587</v>
      </c>
      <c r="G15" s="1" t="s">
        <v>1599</v>
      </c>
      <c r="H15" s="1" t="s">
        <v>72</v>
      </c>
      <c r="I15" s="28" t="s">
        <v>1598</v>
      </c>
      <c r="J15" s="1">
        <v>23</v>
      </c>
      <c r="K15" s="12" t="s">
        <v>1596</v>
      </c>
      <c r="L15" s="1">
        <v>20</v>
      </c>
      <c r="M15" s="23" t="s">
        <v>1597</v>
      </c>
      <c r="N15" t="str">
        <f t="shared" si="0"/>
        <v>case 14:sRetTemplate = "drake_sun001";  break;  //  Drake, Sun || FQ: Very Rare || 23 CR 20 HD</v>
      </c>
    </row>
    <row r="16" spans="1:14" ht="15" customHeight="1">
      <c r="A16" s="20" t="s">
        <v>1594</v>
      </c>
      <c r="B16">
        <f t="shared" si="1"/>
        <v>15</v>
      </c>
      <c r="C16" s="26" t="s">
        <v>1593</v>
      </c>
      <c r="D16" s="1" t="s">
        <v>945</v>
      </c>
      <c r="E16" s="27" t="s">
        <v>1612</v>
      </c>
      <c r="F16" s="1" t="s">
        <v>944</v>
      </c>
      <c r="G16" s="1" t="s">
        <v>1599</v>
      </c>
      <c r="H16" s="1" t="s">
        <v>72</v>
      </c>
      <c r="I16" s="28" t="s">
        <v>1598</v>
      </c>
      <c r="J16" s="1">
        <v>20</v>
      </c>
      <c r="K16" s="12" t="s">
        <v>1596</v>
      </c>
      <c r="L16" s="1">
        <v>16</v>
      </c>
      <c r="M16" s="23" t="s">
        <v>1597</v>
      </c>
      <c r="N16" t="str">
        <f t="shared" si="0"/>
        <v>case 15:sRetTemplate = "ds_gr_fihyr001";  break;  //  Greater Fihyr || FQ: Very Rare || 20 CR 16 HD</v>
      </c>
    </row>
    <row r="17" spans="1:14" ht="15" customHeight="1">
      <c r="A17" s="20" t="s">
        <v>1594</v>
      </c>
      <c r="B17">
        <f t="shared" si="1"/>
        <v>16</v>
      </c>
      <c r="C17" s="26" t="s">
        <v>1593</v>
      </c>
      <c r="D17" s="1" t="s">
        <v>945</v>
      </c>
      <c r="E17" s="27" t="s">
        <v>1612</v>
      </c>
      <c r="F17" s="1" t="s">
        <v>944</v>
      </c>
      <c r="G17" s="1" t="s">
        <v>1599</v>
      </c>
      <c r="H17" s="1" t="s">
        <v>72</v>
      </c>
      <c r="I17" s="28" t="s">
        <v>1598</v>
      </c>
      <c r="J17" s="1">
        <v>20</v>
      </c>
      <c r="K17" s="12" t="s">
        <v>1596</v>
      </c>
      <c r="L17" s="1">
        <v>16</v>
      </c>
      <c r="M17" s="23" t="s">
        <v>1597</v>
      </c>
      <c r="N17" t="str">
        <f t="shared" si="0"/>
        <v>case 16:sRetTemplate = "ds_gr_fihyr001";  break;  //  Greater Fihyr || FQ: Very Rare || 20 CR 16 HD</v>
      </c>
    </row>
    <row r="18" spans="1:14" ht="15" customHeight="1">
      <c r="A18" s="20" t="s">
        <v>1594</v>
      </c>
      <c r="B18">
        <f t="shared" si="1"/>
        <v>17</v>
      </c>
      <c r="C18" s="26" t="s">
        <v>1593</v>
      </c>
      <c r="D18" s="1" t="s">
        <v>945</v>
      </c>
      <c r="E18" s="27" t="s">
        <v>1612</v>
      </c>
      <c r="F18" s="1" t="s">
        <v>944</v>
      </c>
      <c r="G18" s="1" t="s">
        <v>1599</v>
      </c>
      <c r="H18" s="1" t="s">
        <v>72</v>
      </c>
      <c r="I18" s="28" t="s">
        <v>1598</v>
      </c>
      <c r="J18" s="1">
        <v>20</v>
      </c>
      <c r="K18" s="12" t="s">
        <v>1596</v>
      </c>
      <c r="L18" s="1">
        <v>16</v>
      </c>
      <c r="M18" s="23" t="s">
        <v>1597</v>
      </c>
      <c r="N18" t="str">
        <f t="shared" si="0"/>
        <v>case 17:sRetTemplate = "ds_gr_fihyr001";  break;  //  Greater Fihyr || FQ: Very Rare || 20 CR 16 HD</v>
      </c>
    </row>
    <row r="19" spans="1:14" ht="15" customHeight="1">
      <c r="A19" s="20" t="s">
        <v>1594</v>
      </c>
      <c r="B19">
        <f t="shared" si="1"/>
        <v>18</v>
      </c>
      <c r="C19" s="26" t="s">
        <v>1593</v>
      </c>
      <c r="D19" s="1" t="s">
        <v>945</v>
      </c>
      <c r="E19" s="27" t="s">
        <v>1612</v>
      </c>
      <c r="F19" s="1" t="s">
        <v>944</v>
      </c>
      <c r="G19" s="1" t="s">
        <v>1599</v>
      </c>
      <c r="H19" s="1" t="s">
        <v>72</v>
      </c>
      <c r="I19" s="28" t="s">
        <v>1598</v>
      </c>
      <c r="J19" s="1">
        <v>20</v>
      </c>
      <c r="K19" s="12" t="s">
        <v>1596</v>
      </c>
      <c r="L19" s="1">
        <v>16</v>
      </c>
      <c r="M19" s="23" t="s">
        <v>1597</v>
      </c>
      <c r="N19" t="str">
        <f t="shared" si="0"/>
        <v>case 18:sRetTemplate = "ds_gr_fihyr001";  break;  //  Greater Fihyr || FQ: Very Rare || 20 CR 16 HD</v>
      </c>
    </row>
    <row r="20" spans="1:14" ht="15" customHeight="1">
      <c r="A20" s="20" t="s">
        <v>1594</v>
      </c>
      <c r="B20">
        <f t="shared" si="1"/>
        <v>19</v>
      </c>
      <c r="C20" s="26" t="s">
        <v>1593</v>
      </c>
      <c r="D20" s="1" t="s">
        <v>338</v>
      </c>
      <c r="E20" s="27" t="s">
        <v>1612</v>
      </c>
      <c r="F20" s="1" t="s">
        <v>337</v>
      </c>
      <c r="G20" s="1" t="s">
        <v>1599</v>
      </c>
      <c r="H20" s="1" t="s">
        <v>72</v>
      </c>
      <c r="I20" s="28" t="s">
        <v>1598</v>
      </c>
      <c r="J20" s="1">
        <v>21</v>
      </c>
      <c r="K20" s="12" t="s">
        <v>1596</v>
      </c>
      <c r="L20" s="1">
        <v>16</v>
      </c>
      <c r="M20" s="23" t="s">
        <v>1597</v>
      </c>
      <c r="N20" t="str">
        <f t="shared" si="0"/>
        <v>case 19:sRetTemplate = "ar_alabasent001";  break;  //  Marble Sentinel, Alabaster || FQ: Very Rare || 21 CR 16 HD</v>
      </c>
    </row>
    <row r="21" spans="1:14" ht="15" customHeight="1">
      <c r="A21" s="20" t="s">
        <v>1594</v>
      </c>
      <c r="B21">
        <f t="shared" si="1"/>
        <v>20</v>
      </c>
      <c r="C21" s="26" t="s">
        <v>1593</v>
      </c>
      <c r="D21" s="1" t="s">
        <v>1020</v>
      </c>
      <c r="E21" s="27" t="s">
        <v>1612</v>
      </c>
      <c r="F21" s="1" t="s">
        <v>1019</v>
      </c>
      <c r="G21" s="1" t="s">
        <v>1599</v>
      </c>
      <c r="H21" s="1" t="s">
        <v>61</v>
      </c>
      <c r="I21" s="28" t="s">
        <v>1598</v>
      </c>
      <c r="J21" s="1">
        <v>16</v>
      </c>
      <c r="K21" s="12" t="s">
        <v>1596</v>
      </c>
      <c r="L21" s="1">
        <v>16</v>
      </c>
      <c r="M21" s="23" t="s">
        <v>1597</v>
      </c>
      <c r="N21" t="str">
        <f t="shared" si="0"/>
        <v>case 20:sRetTemplate = "ds_mekilliot001";  break;  //  Mekillot, Wild || FQ: Uncommon || 16 CR 16 HD</v>
      </c>
    </row>
    <row r="22" spans="1:14" ht="15" customHeight="1">
      <c r="A22" s="20" t="s">
        <v>1594</v>
      </c>
      <c r="B22">
        <f t="shared" si="1"/>
        <v>21</v>
      </c>
      <c r="C22" s="26" t="s">
        <v>1593</v>
      </c>
      <c r="D22" s="1" t="s">
        <v>1020</v>
      </c>
      <c r="E22" s="27" t="s">
        <v>1612</v>
      </c>
      <c r="F22" s="1" t="s">
        <v>1019</v>
      </c>
      <c r="G22" s="1" t="s">
        <v>1599</v>
      </c>
      <c r="H22" s="1" t="s">
        <v>61</v>
      </c>
      <c r="I22" s="28" t="s">
        <v>1598</v>
      </c>
      <c r="J22" s="1">
        <v>16</v>
      </c>
      <c r="K22" s="12" t="s">
        <v>1596</v>
      </c>
      <c r="L22" s="1">
        <v>16</v>
      </c>
      <c r="M22" s="23" t="s">
        <v>1597</v>
      </c>
      <c r="N22" t="str">
        <f t="shared" si="0"/>
        <v>case 21:sRetTemplate = "ds_mekilliot001";  break;  //  Mekillot, Wild || FQ: Uncommon || 16 CR 16 HD</v>
      </c>
    </row>
    <row r="23" spans="1:14" ht="15" customHeight="1">
      <c r="A23" s="20" t="s">
        <v>1594</v>
      </c>
      <c r="B23">
        <f t="shared" si="1"/>
        <v>22</v>
      </c>
      <c r="C23" s="26" t="s">
        <v>1593</v>
      </c>
      <c r="D23" s="1" t="s">
        <v>1020</v>
      </c>
      <c r="E23" s="27" t="s">
        <v>1612</v>
      </c>
      <c r="F23" s="1" t="s">
        <v>1019</v>
      </c>
      <c r="G23" s="1" t="s">
        <v>1599</v>
      </c>
      <c r="H23" s="1" t="s">
        <v>61</v>
      </c>
      <c r="I23" s="28" t="s">
        <v>1598</v>
      </c>
      <c r="J23" s="1">
        <v>16</v>
      </c>
      <c r="K23" s="12" t="s">
        <v>1596</v>
      </c>
      <c r="L23" s="1">
        <v>16</v>
      </c>
      <c r="M23" s="23" t="s">
        <v>1597</v>
      </c>
      <c r="N23" t="str">
        <f t="shared" si="0"/>
        <v>case 22:sRetTemplate = "ds_mekilliot001";  break;  //  Mekillot, Wild || FQ: Uncommon || 16 CR 16 HD</v>
      </c>
    </row>
    <row r="24" spans="1:14" ht="15" customHeight="1">
      <c r="A24" s="20" t="s">
        <v>1594</v>
      </c>
      <c r="B24">
        <f t="shared" si="1"/>
        <v>23</v>
      </c>
      <c r="C24" s="26" t="s">
        <v>1593</v>
      </c>
      <c r="D24" s="1" t="s">
        <v>1020</v>
      </c>
      <c r="E24" s="27" t="s">
        <v>1612</v>
      </c>
      <c r="F24" s="1" t="s">
        <v>1019</v>
      </c>
      <c r="G24" s="1" t="s">
        <v>1599</v>
      </c>
      <c r="H24" s="1" t="s">
        <v>61</v>
      </c>
      <c r="I24" s="28" t="s">
        <v>1598</v>
      </c>
      <c r="J24" s="1">
        <v>16</v>
      </c>
      <c r="K24" s="12" t="s">
        <v>1596</v>
      </c>
      <c r="L24" s="1">
        <v>16</v>
      </c>
      <c r="M24" s="23" t="s">
        <v>1597</v>
      </c>
      <c r="N24" t="str">
        <f t="shared" si="0"/>
        <v>case 23:sRetTemplate = "ds_mekilliot001";  break;  //  Mekillot, Wild || FQ: Uncommon || 16 CR 16 HD</v>
      </c>
    </row>
    <row r="25" spans="1:14" ht="14.25" customHeight="1">
      <c r="A25" s="20" t="s">
        <v>1594</v>
      </c>
      <c r="B25">
        <f t="shared" si="1"/>
        <v>24</v>
      </c>
      <c r="C25" s="26" t="s">
        <v>1593</v>
      </c>
      <c r="D25" s="1" t="s">
        <v>423</v>
      </c>
      <c r="E25" s="27" t="s">
        <v>1612</v>
      </c>
      <c r="F25" s="1" t="s">
        <v>422</v>
      </c>
      <c r="G25" s="1" t="s">
        <v>1599</v>
      </c>
      <c r="H25" s="1" t="s">
        <v>72</v>
      </c>
      <c r="I25" s="28" t="s">
        <v>1598</v>
      </c>
      <c r="J25" s="1">
        <v>21</v>
      </c>
      <c r="K25" s="12" t="s">
        <v>1596</v>
      </c>
      <c r="L25" s="1">
        <v>20</v>
      </c>
      <c r="M25" s="23" t="s">
        <v>1597</v>
      </c>
      <c r="N25" t="str">
        <f t="shared" si="0"/>
        <v>case 24:sRetTemplate = "monst_scorp006";  break;  //  Monstrous Scorpion, Gargantuan || FQ: Very Rare || 21 CR 20 HD</v>
      </c>
    </row>
    <row r="26" spans="1:14" ht="15" customHeight="1">
      <c r="A26" s="20" t="s">
        <v>1594</v>
      </c>
      <c r="B26">
        <f t="shared" si="1"/>
        <v>25</v>
      </c>
      <c r="C26" s="26" t="s">
        <v>1593</v>
      </c>
      <c r="D26" s="1" t="s">
        <v>841</v>
      </c>
      <c r="E26" s="27" t="s">
        <v>1612</v>
      </c>
      <c r="F26" s="1" t="s">
        <v>840</v>
      </c>
      <c r="G26" s="1" t="s">
        <v>1599</v>
      </c>
      <c r="H26" s="1" t="s">
        <v>61</v>
      </c>
      <c r="I26" s="28" t="s">
        <v>1598</v>
      </c>
      <c r="J26" s="1">
        <v>17</v>
      </c>
      <c r="K26" s="12" t="s">
        <v>1596</v>
      </c>
      <c r="L26" s="1">
        <v>17</v>
      </c>
      <c r="M26" s="23" t="s">
        <v>1597</v>
      </c>
      <c r="N26" t="str">
        <f t="shared" si="0"/>
        <v>case 25:sRetTemplate = "wildmul003";  break;  //  Mul, Wild - Darts || FQ: Uncommon || 17 CR 17 HD</v>
      </c>
    </row>
    <row r="27" spans="1:14" ht="15" customHeight="1">
      <c r="A27" s="20" t="s">
        <v>1594</v>
      </c>
      <c r="B27">
        <f t="shared" si="1"/>
        <v>26</v>
      </c>
      <c r="C27" s="26" t="s">
        <v>1593</v>
      </c>
      <c r="D27" s="1" t="s">
        <v>841</v>
      </c>
      <c r="E27" s="27" t="s">
        <v>1612</v>
      </c>
      <c r="F27" s="1" t="s">
        <v>840</v>
      </c>
      <c r="G27" s="1" t="s">
        <v>1599</v>
      </c>
      <c r="H27" s="1" t="s">
        <v>61</v>
      </c>
      <c r="I27" s="28" t="s">
        <v>1598</v>
      </c>
      <c r="J27" s="1">
        <v>17</v>
      </c>
      <c r="K27" s="12" t="s">
        <v>1596</v>
      </c>
      <c r="L27" s="1">
        <v>17</v>
      </c>
      <c r="M27" s="23" t="s">
        <v>1597</v>
      </c>
      <c r="N27" t="str">
        <f t="shared" si="0"/>
        <v>case 26:sRetTemplate = "wildmul003";  break;  //  Mul, Wild - Darts || FQ: Uncommon || 17 CR 17 HD</v>
      </c>
    </row>
    <row r="28" spans="1:14" ht="15" customHeight="1">
      <c r="A28" s="20" t="s">
        <v>1594</v>
      </c>
      <c r="B28">
        <f t="shared" si="1"/>
        <v>27</v>
      </c>
      <c r="C28" s="26" t="s">
        <v>1593</v>
      </c>
      <c r="D28" s="1" t="s">
        <v>841</v>
      </c>
      <c r="E28" s="27" t="s">
        <v>1612</v>
      </c>
      <c r="F28" s="1" t="s">
        <v>840</v>
      </c>
      <c r="G28" s="1" t="s">
        <v>1599</v>
      </c>
      <c r="H28" s="1" t="s">
        <v>61</v>
      </c>
      <c r="I28" s="28" t="s">
        <v>1598</v>
      </c>
      <c r="J28" s="1">
        <v>17</v>
      </c>
      <c r="K28" s="12" t="s">
        <v>1596</v>
      </c>
      <c r="L28" s="1">
        <v>17</v>
      </c>
      <c r="M28" s="23" t="s">
        <v>1597</v>
      </c>
      <c r="N28" t="str">
        <f t="shared" si="0"/>
        <v>case 27:sRetTemplate = "wildmul003";  break;  //  Mul, Wild - Darts || FQ: Uncommon || 17 CR 17 HD</v>
      </c>
    </row>
    <row r="29" spans="1:14" ht="15" customHeight="1">
      <c r="A29" s="20" t="s">
        <v>1594</v>
      </c>
      <c r="B29">
        <f t="shared" si="1"/>
        <v>28</v>
      </c>
      <c r="C29" s="26" t="s">
        <v>1593</v>
      </c>
      <c r="D29" s="1" t="s">
        <v>841</v>
      </c>
      <c r="E29" s="27" t="s">
        <v>1612</v>
      </c>
      <c r="F29" s="1" t="s">
        <v>840</v>
      </c>
      <c r="G29" s="1" t="s">
        <v>1599</v>
      </c>
      <c r="H29" s="1" t="s">
        <v>61</v>
      </c>
      <c r="I29" s="28" t="s">
        <v>1598</v>
      </c>
      <c r="J29" s="1">
        <v>17</v>
      </c>
      <c r="K29" s="12" t="s">
        <v>1596</v>
      </c>
      <c r="L29" s="1">
        <v>17</v>
      </c>
      <c r="M29" s="23" t="s">
        <v>1597</v>
      </c>
      <c r="N29" t="str">
        <f t="shared" si="0"/>
        <v>case 28:sRetTemplate = "wildmul003";  break;  //  Mul, Wild - Darts || FQ: Uncommon || 17 CR 17 HD</v>
      </c>
    </row>
    <row r="30" spans="1:14" ht="15" customHeight="1">
      <c r="A30" s="20" t="s">
        <v>1594</v>
      </c>
      <c r="B30">
        <f t="shared" si="1"/>
        <v>29</v>
      </c>
      <c r="C30" s="26" t="s">
        <v>1593</v>
      </c>
      <c r="D30" s="1" t="s">
        <v>545</v>
      </c>
      <c r="E30" s="27" t="s">
        <v>1612</v>
      </c>
      <c r="F30" s="1" t="s">
        <v>544</v>
      </c>
      <c r="G30" s="1" t="s">
        <v>1599</v>
      </c>
      <c r="H30" s="1" t="s">
        <v>20</v>
      </c>
      <c r="I30" s="28" t="s">
        <v>1598</v>
      </c>
      <c r="J30" s="1">
        <v>17</v>
      </c>
      <c r="K30" s="12" t="s">
        <v>1596</v>
      </c>
      <c r="L30" s="1">
        <v>21</v>
      </c>
      <c r="M30" s="23" t="s">
        <v>1597</v>
      </c>
      <c r="N30" t="str">
        <f t="shared" si="0"/>
        <v>case 29:sRetTemplate = "elem_silt_gr001";  break;  //  Silt Paraelemental, Greater || FQ: Rare || 17 CR 21 HD</v>
      </c>
    </row>
    <row r="31" spans="1:14" ht="15" customHeight="1">
      <c r="A31" s="20" t="s">
        <v>1594</v>
      </c>
      <c r="B31">
        <f t="shared" si="1"/>
        <v>30</v>
      </c>
      <c r="C31" s="26" t="s">
        <v>1593</v>
      </c>
      <c r="D31" s="1" t="s">
        <v>545</v>
      </c>
      <c r="E31" s="27" t="s">
        <v>1612</v>
      </c>
      <c r="F31" s="1" t="s">
        <v>544</v>
      </c>
      <c r="G31" s="1" t="s">
        <v>1599</v>
      </c>
      <c r="H31" s="1" t="s">
        <v>20</v>
      </c>
      <c r="I31" s="28" t="s">
        <v>1598</v>
      </c>
      <c r="J31" s="1">
        <v>17</v>
      </c>
      <c r="K31" s="12" t="s">
        <v>1596</v>
      </c>
      <c r="L31" s="1">
        <v>21</v>
      </c>
      <c r="M31" s="23" t="s">
        <v>1597</v>
      </c>
      <c r="N31" t="str">
        <f t="shared" si="0"/>
        <v>case 30:sRetTemplate = "elem_silt_gr001";  break;  //  Silt Paraelemental, Greater || FQ: Rare || 17 CR 21 HD</v>
      </c>
    </row>
    <row r="32" spans="1:14" ht="15" customHeight="1">
      <c r="A32" s="20" t="s">
        <v>1594</v>
      </c>
      <c r="B32">
        <f t="shared" si="1"/>
        <v>31</v>
      </c>
      <c r="C32" s="26" t="s">
        <v>1593</v>
      </c>
      <c r="D32" s="1" t="s">
        <v>543</v>
      </c>
      <c r="E32" s="27" t="s">
        <v>1612</v>
      </c>
      <c r="F32" s="1" t="s">
        <v>542</v>
      </c>
      <c r="G32" s="1" t="s">
        <v>1599</v>
      </c>
      <c r="H32" s="1" t="s">
        <v>20</v>
      </c>
      <c r="I32" s="28" t="s">
        <v>1598</v>
      </c>
      <c r="J32" s="1">
        <v>14</v>
      </c>
      <c r="K32" s="12" t="s">
        <v>1596</v>
      </c>
      <c r="L32" s="1">
        <v>16</v>
      </c>
      <c r="M32" s="23" t="s">
        <v>1597</v>
      </c>
      <c r="N32" t="str">
        <f t="shared" si="0"/>
        <v>case 31:sRetTemplate = "elem_silt_hg001";  break;  //  Silt Paraelemental, Huge || FQ: Rare || 14 CR 16 HD</v>
      </c>
    </row>
    <row r="33" spans="1:14" ht="15" customHeight="1">
      <c r="A33" s="20" t="s">
        <v>1594</v>
      </c>
      <c r="B33">
        <f t="shared" si="1"/>
        <v>32</v>
      </c>
      <c r="C33" s="26" t="s">
        <v>1593</v>
      </c>
      <c r="D33" s="1" t="s">
        <v>543</v>
      </c>
      <c r="E33" s="27" t="s">
        <v>1612</v>
      </c>
      <c r="F33" s="1" t="s">
        <v>542</v>
      </c>
      <c r="G33" s="1" t="s">
        <v>1599</v>
      </c>
      <c r="H33" s="1" t="s">
        <v>20</v>
      </c>
      <c r="I33" s="28" t="s">
        <v>1598</v>
      </c>
      <c r="J33" s="1">
        <v>14</v>
      </c>
      <c r="K33" s="12" t="s">
        <v>1596</v>
      </c>
      <c r="L33" s="1">
        <v>16</v>
      </c>
      <c r="M33" s="23" t="s">
        <v>1597</v>
      </c>
      <c r="N33" t="str">
        <f t="shared" si="0"/>
        <v>case 32:sRetTemplate = "elem_silt_hg001";  break;  //  Silt Paraelemental, Huge || FQ: Rare || 14 CR 16 HD</v>
      </c>
    </row>
    <row r="34" spans="1:14" ht="15" customHeight="1">
      <c r="A34" s="20" t="s">
        <v>1594</v>
      </c>
      <c r="B34">
        <f t="shared" si="1"/>
        <v>33</v>
      </c>
      <c r="C34" s="26" t="s">
        <v>1593</v>
      </c>
      <c r="D34" s="1" t="s">
        <v>579</v>
      </c>
      <c r="E34" s="27" t="s">
        <v>1612</v>
      </c>
      <c r="F34" s="1" t="s">
        <v>578</v>
      </c>
      <c r="G34" s="1" t="s">
        <v>1599</v>
      </c>
      <c r="H34" s="1" t="s">
        <v>20</v>
      </c>
      <c r="I34" s="28" t="s">
        <v>1598</v>
      </c>
      <c r="J34" s="1">
        <v>32</v>
      </c>
      <c r="K34" s="12" t="s">
        <v>1596</v>
      </c>
      <c r="L34" s="1">
        <v>21</v>
      </c>
      <c r="M34" s="23" t="s">
        <v>1597</v>
      </c>
      <c r="N34" t="str">
        <f t="shared" si="0"/>
        <v>case 33:sRetTemplate = "elem_sun_gr001";  break;  //  Sun Paraelemental, Greater || FQ: Rare || 32 CR 21 HD</v>
      </c>
    </row>
    <row r="35" spans="1:14" ht="15" customHeight="1">
      <c r="A35" s="20" t="s">
        <v>1594</v>
      </c>
      <c r="B35">
        <f t="shared" si="1"/>
        <v>34</v>
      </c>
      <c r="C35" s="26" t="s">
        <v>1593</v>
      </c>
      <c r="D35" s="1" t="s">
        <v>579</v>
      </c>
      <c r="E35" s="27" t="s">
        <v>1612</v>
      </c>
      <c r="F35" s="1" t="s">
        <v>578</v>
      </c>
      <c r="G35" s="1" t="s">
        <v>1599</v>
      </c>
      <c r="H35" s="1" t="s">
        <v>20</v>
      </c>
      <c r="I35" s="28" t="s">
        <v>1598</v>
      </c>
      <c r="J35" s="1">
        <v>32</v>
      </c>
      <c r="K35" s="12" t="s">
        <v>1596</v>
      </c>
      <c r="L35" s="1">
        <v>21</v>
      </c>
      <c r="M35" s="23" t="s">
        <v>1597</v>
      </c>
      <c r="N35" t="str">
        <f t="shared" si="0"/>
        <v>case 34:sRetTemplate = "elem_sun_gr001";  break;  //  Sun Paraelemental, Greater || FQ: Rare || 32 CR 21 HD</v>
      </c>
    </row>
    <row r="36" spans="1:14" ht="15" customHeight="1">
      <c r="A36" s="20" t="s">
        <v>1594</v>
      </c>
      <c r="B36">
        <f t="shared" si="1"/>
        <v>35</v>
      </c>
      <c r="C36" s="26" t="s">
        <v>1593</v>
      </c>
      <c r="D36" s="1" t="s">
        <v>577</v>
      </c>
      <c r="E36" s="27" t="s">
        <v>1612</v>
      </c>
      <c r="F36" s="1" t="s">
        <v>576</v>
      </c>
      <c r="G36" s="1" t="s">
        <v>1599</v>
      </c>
      <c r="H36" s="1" t="s">
        <v>20</v>
      </c>
      <c r="I36" s="28" t="s">
        <v>1598</v>
      </c>
      <c r="J36" s="1">
        <v>24</v>
      </c>
      <c r="K36" s="12" t="s">
        <v>1596</v>
      </c>
      <c r="L36" s="1">
        <v>16</v>
      </c>
      <c r="M36" s="23" t="s">
        <v>1597</v>
      </c>
      <c r="N36" t="str">
        <f t="shared" si="0"/>
        <v>case 35:sRetTemplate = "elem_sun_hg001";  break;  //  Sun Paraelemental, Huge || FQ: Rare || 24 CR 16 HD</v>
      </c>
    </row>
    <row r="37" spans="1:14" ht="15" customHeight="1" thickBot="1">
      <c r="A37" s="20" t="s">
        <v>1594</v>
      </c>
      <c r="B37">
        <f t="shared" si="1"/>
        <v>36</v>
      </c>
      <c r="C37" s="26" t="s">
        <v>1593</v>
      </c>
      <c r="D37" s="4" t="s">
        <v>577</v>
      </c>
      <c r="E37" s="27" t="s">
        <v>1612</v>
      </c>
      <c r="F37" s="4" t="s">
        <v>576</v>
      </c>
      <c r="G37" s="1" t="s">
        <v>1599</v>
      </c>
      <c r="H37" s="4" t="s">
        <v>20</v>
      </c>
      <c r="I37" s="28" t="s">
        <v>1598</v>
      </c>
      <c r="J37" s="4">
        <v>24</v>
      </c>
      <c r="K37" s="12" t="s">
        <v>1596</v>
      </c>
      <c r="L37" s="4">
        <v>16</v>
      </c>
      <c r="M37" s="23" t="s">
        <v>1597</v>
      </c>
      <c r="N37" t="str">
        <f t="shared" si="0"/>
        <v>case 36:sRetTemplate = "elem_sun_hg001";  break;  //  Sun Paraelemental, Huge || FQ: Rare || 24 CR 16 HD</v>
      </c>
    </row>
  </sheetData>
  <sortState ref="A2:N34">
    <sortCondition ref="F1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N43"/>
  <sheetViews>
    <sheetView workbookViewId="0">
      <selection activeCell="N43" sqref="N2:N43"/>
    </sheetView>
  </sheetViews>
  <sheetFormatPr defaultColWidth="27.42578125" defaultRowHeight="15" customHeight="1"/>
  <cols>
    <col min="1" max="1" width="9" customWidth="1"/>
    <col min="2" max="2" width="13.28515625" customWidth="1"/>
    <col min="3" max="3" width="16.85546875" customWidth="1"/>
    <col min="4" max="4" width="16.7109375" bestFit="1" customWidth="1"/>
    <col min="5" max="5" width="16.7109375" customWidth="1"/>
    <col min="6" max="6" width="28.85546875" bestFit="1" customWidth="1"/>
    <col min="7" max="7" width="6.5703125" customWidth="1"/>
    <col min="8" max="8" width="10.5703125" bestFit="1" customWidth="1"/>
    <col min="9" max="9" width="3.7109375" customWidth="1"/>
    <col min="10" max="10" width="6.7109375" bestFit="1" customWidth="1"/>
    <col min="11" max="11" width="5.7109375" customWidth="1"/>
    <col min="12" max="12" width="9.5703125" bestFit="1" customWidth="1"/>
    <col min="13" max="13" width="5.28515625" customWidth="1"/>
    <col min="14" max="14" width="102.42578125" customWidth="1"/>
  </cols>
  <sheetData>
    <row r="1" spans="1:14" ht="13.5" thickBot="1">
      <c r="A1" s="23" t="s">
        <v>1623</v>
      </c>
      <c r="B1" s="23" t="s">
        <v>1606</v>
      </c>
      <c r="C1" s="23" t="s">
        <v>1624</v>
      </c>
      <c r="D1" s="34" t="s">
        <v>1</v>
      </c>
      <c r="E1" s="38" t="s">
        <v>1608</v>
      </c>
      <c r="F1" s="34" t="s">
        <v>0</v>
      </c>
      <c r="G1" s="39" t="s">
        <v>1609</v>
      </c>
      <c r="H1" s="34" t="s">
        <v>5</v>
      </c>
      <c r="I1" s="40" t="s">
        <v>1620</v>
      </c>
      <c r="J1" s="34" t="s">
        <v>7</v>
      </c>
      <c r="K1" s="44" t="s">
        <v>1610</v>
      </c>
      <c r="L1" s="34" t="s">
        <v>9</v>
      </c>
      <c r="M1" s="23" t="s">
        <v>1611</v>
      </c>
      <c r="N1" s="23" t="s">
        <v>1605</v>
      </c>
    </row>
    <row r="2" spans="1:14" ht="15" customHeight="1">
      <c r="A2" s="20" t="s">
        <v>1594</v>
      </c>
      <c r="B2">
        <v>1</v>
      </c>
      <c r="C2" s="26" t="s">
        <v>1593</v>
      </c>
      <c r="D2" s="1" t="s">
        <v>498</v>
      </c>
      <c r="E2" s="27" t="s">
        <v>1612</v>
      </c>
      <c r="F2" s="1" t="s">
        <v>497</v>
      </c>
      <c r="G2" s="1" t="s">
        <v>1599</v>
      </c>
      <c r="H2" s="1" t="s">
        <v>20</v>
      </c>
      <c r="I2" s="28" t="s">
        <v>1598</v>
      </c>
      <c r="J2" s="1">
        <v>37</v>
      </c>
      <c r="K2" s="12" t="s">
        <v>1596</v>
      </c>
      <c r="L2" s="1">
        <v>24</v>
      </c>
      <c r="M2" s="23" t="s">
        <v>1597</v>
      </c>
      <c r="N2" t="str">
        <f>CONCATENATE(A2,B2, C2, D2, E2, F2, G2, H2, ,I2, J2, K2, L2, M2)</f>
        <v>case 1:sRetTemplate = "elem_air_el001";  break;  //  [AR] Air Elemental, Elder || FQ: Rare || 37 CR 24 HD</v>
      </c>
    </row>
    <row r="3" spans="1:14" ht="15" customHeight="1">
      <c r="A3" s="20" t="s">
        <v>1594</v>
      </c>
      <c r="B3">
        <f>SUM(B2+1)</f>
        <v>2</v>
      </c>
      <c r="C3" s="26" t="s">
        <v>1593</v>
      </c>
      <c r="D3" s="1" t="s">
        <v>581</v>
      </c>
      <c r="E3" s="27" t="s">
        <v>1612</v>
      </c>
      <c r="F3" s="1" t="s">
        <v>580</v>
      </c>
      <c r="G3" s="1" t="s">
        <v>1599</v>
      </c>
      <c r="H3" s="1" t="s">
        <v>20</v>
      </c>
      <c r="I3" s="28" t="s">
        <v>1598</v>
      </c>
      <c r="J3" s="1">
        <v>36</v>
      </c>
      <c r="K3" s="12" t="s">
        <v>1596</v>
      </c>
      <c r="L3" s="1">
        <v>24</v>
      </c>
      <c r="M3" s="23" t="s">
        <v>1597</v>
      </c>
      <c r="N3" t="str">
        <f t="shared" ref="N3:N26" si="0">CONCATENATE(A3,B3, C3, D3, E3, F3, G3, H3, ,I3, J3, K3, L3, M3)</f>
        <v>case 2:sRetTemplate = "elem_sun_el001";  break;  //  Sun Paraelemental, Elder || FQ: Rare || 36 CR 24 HD</v>
      </c>
    </row>
    <row r="4" spans="1:14" ht="15" customHeight="1">
      <c r="A4" s="20" t="s">
        <v>1594</v>
      </c>
      <c r="B4">
        <f t="shared" ref="B4:B43" si="1">SUM(B3+1)</f>
        <v>3</v>
      </c>
      <c r="C4" s="26" t="s">
        <v>1593</v>
      </c>
      <c r="D4" s="1" t="s">
        <v>547</v>
      </c>
      <c r="E4" s="27" t="s">
        <v>1612</v>
      </c>
      <c r="F4" s="1" t="s">
        <v>546</v>
      </c>
      <c r="G4" s="1" t="s">
        <v>1599</v>
      </c>
      <c r="H4" s="1" t="s">
        <v>20</v>
      </c>
      <c r="I4" s="28" t="s">
        <v>1598</v>
      </c>
      <c r="J4" s="1">
        <v>19</v>
      </c>
      <c r="K4" s="12" t="s">
        <v>1596</v>
      </c>
      <c r="L4" s="1">
        <v>24</v>
      </c>
      <c r="M4" s="23" t="s">
        <v>1597</v>
      </c>
      <c r="N4" t="str">
        <f t="shared" si="0"/>
        <v>case 3:sRetTemplate = "elem_silt_el001";  break;  //  Silt Paraelemental, Elder || FQ: Rare || 19 CR 24 HD</v>
      </c>
    </row>
    <row r="5" spans="1:14" ht="15" customHeight="1">
      <c r="A5" s="20" t="s">
        <v>1594</v>
      </c>
      <c r="B5">
        <f t="shared" si="1"/>
        <v>4</v>
      </c>
      <c r="C5" s="26" t="s">
        <v>1593</v>
      </c>
      <c r="D5" s="1" t="s">
        <v>496</v>
      </c>
      <c r="E5" s="27" t="s">
        <v>1612</v>
      </c>
      <c r="F5" s="1" t="s">
        <v>495</v>
      </c>
      <c r="G5" s="1" t="s">
        <v>1599</v>
      </c>
      <c r="H5" s="1" t="s">
        <v>20</v>
      </c>
      <c r="I5" s="28" t="s">
        <v>1598</v>
      </c>
      <c r="J5" s="1">
        <v>33</v>
      </c>
      <c r="K5" s="12" t="s">
        <v>1596</v>
      </c>
      <c r="L5" s="1">
        <v>21</v>
      </c>
      <c r="M5" s="23" t="s">
        <v>1597</v>
      </c>
      <c r="N5" t="str">
        <f t="shared" si="0"/>
        <v>case 4:sRetTemplate = "elem_air_gr001";  break;  //  [AR] Air Elemental, Greater || FQ: Rare || 33 CR 21 HD</v>
      </c>
    </row>
    <row r="6" spans="1:14" ht="15" customHeight="1">
      <c r="A6" s="20" t="s">
        <v>1594</v>
      </c>
      <c r="B6">
        <f t="shared" si="1"/>
        <v>5</v>
      </c>
      <c r="C6" s="26" t="s">
        <v>1593</v>
      </c>
      <c r="D6" s="1" t="s">
        <v>579</v>
      </c>
      <c r="E6" s="27" t="s">
        <v>1612</v>
      </c>
      <c r="F6" s="1" t="s">
        <v>578</v>
      </c>
      <c r="G6" s="1" t="s">
        <v>1599</v>
      </c>
      <c r="H6" s="1" t="s">
        <v>20</v>
      </c>
      <c r="I6" s="28" t="s">
        <v>1598</v>
      </c>
      <c r="J6" s="1">
        <v>32</v>
      </c>
      <c r="K6" s="12" t="s">
        <v>1596</v>
      </c>
      <c r="L6" s="1">
        <v>21</v>
      </c>
      <c r="M6" s="23" t="s">
        <v>1597</v>
      </c>
      <c r="N6" t="str">
        <f t="shared" si="0"/>
        <v>case 5:sRetTemplate = "elem_sun_gr001";  break;  //  Sun Paraelemental, Greater || FQ: Rare || 32 CR 21 HD</v>
      </c>
    </row>
    <row r="7" spans="1:14" ht="15" customHeight="1">
      <c r="A7" s="20" t="s">
        <v>1594</v>
      </c>
      <c r="B7">
        <f t="shared" si="1"/>
        <v>6</v>
      </c>
      <c r="C7" s="26" t="s">
        <v>1593</v>
      </c>
      <c r="D7" s="1" t="s">
        <v>545</v>
      </c>
      <c r="E7" s="27" t="s">
        <v>1612</v>
      </c>
      <c r="F7" s="1" t="s">
        <v>544</v>
      </c>
      <c r="G7" s="1" t="s">
        <v>1599</v>
      </c>
      <c r="H7" s="1" t="s">
        <v>20</v>
      </c>
      <c r="I7" s="28" t="s">
        <v>1598</v>
      </c>
      <c r="J7" s="1">
        <v>17</v>
      </c>
      <c r="K7" s="12" t="s">
        <v>1596</v>
      </c>
      <c r="L7" s="1">
        <v>21</v>
      </c>
      <c r="M7" s="23" t="s">
        <v>1597</v>
      </c>
      <c r="N7" t="str">
        <f t="shared" si="0"/>
        <v>case 6:sRetTemplate = "elem_silt_gr001";  break;  //  Silt Paraelemental, Greater || FQ: Rare || 17 CR 21 HD</v>
      </c>
    </row>
    <row r="8" spans="1:14" ht="15" customHeight="1">
      <c r="A8" s="20" t="s">
        <v>1594</v>
      </c>
      <c r="B8">
        <f t="shared" si="1"/>
        <v>7</v>
      </c>
      <c r="C8" s="26" t="s">
        <v>1593</v>
      </c>
      <c r="D8" s="1" t="s">
        <v>370</v>
      </c>
      <c r="E8" s="27" t="s">
        <v>1612</v>
      </c>
      <c r="F8" s="1" t="s">
        <v>369</v>
      </c>
      <c r="G8" s="1" t="s">
        <v>1599</v>
      </c>
      <c r="H8" s="1" t="s">
        <v>20</v>
      </c>
      <c r="I8" s="28" t="s">
        <v>1598</v>
      </c>
      <c r="J8" s="1">
        <v>19</v>
      </c>
      <c r="K8" s="12" t="s">
        <v>1596</v>
      </c>
      <c r="L8" s="1">
        <v>18</v>
      </c>
      <c r="M8" s="23" t="s">
        <v>1597</v>
      </c>
      <c r="N8" t="str">
        <f t="shared" si="0"/>
        <v>case 7:sRetTemplate = "athasianbear001";  break;  //  Bear, Athasian || FQ: Rare || 19 CR 18 HD</v>
      </c>
    </row>
    <row r="9" spans="1:14" ht="15" customHeight="1">
      <c r="A9" s="20" t="s">
        <v>1594</v>
      </c>
      <c r="B9">
        <f t="shared" si="1"/>
        <v>8</v>
      </c>
      <c r="C9" s="26" t="s">
        <v>1593</v>
      </c>
      <c r="D9" s="1" t="s">
        <v>498</v>
      </c>
      <c r="E9" s="27" t="s">
        <v>1612</v>
      </c>
      <c r="F9" s="1" t="s">
        <v>497</v>
      </c>
      <c r="G9" s="1" t="s">
        <v>1599</v>
      </c>
      <c r="H9" s="1" t="s">
        <v>20</v>
      </c>
      <c r="I9" s="28" t="s">
        <v>1598</v>
      </c>
      <c r="J9" s="1">
        <v>37</v>
      </c>
      <c r="K9" s="12" t="s">
        <v>1596</v>
      </c>
      <c r="L9" s="1">
        <v>24</v>
      </c>
      <c r="M9" s="23" t="s">
        <v>1597</v>
      </c>
      <c r="N9" t="str">
        <f>CONCATENATE(A9,B9, C9, D9, E9, F9, G9, H9, ,I9, J9, K9, L9, M9)</f>
        <v>case 8:sRetTemplate = "elem_air_el001";  break;  //  [AR] Air Elemental, Elder || FQ: Rare || 37 CR 24 HD</v>
      </c>
    </row>
    <row r="10" spans="1:14" ht="15" customHeight="1">
      <c r="A10" s="20" t="s">
        <v>1594</v>
      </c>
      <c r="B10">
        <f t="shared" si="1"/>
        <v>9</v>
      </c>
      <c r="C10" s="26" t="s">
        <v>1593</v>
      </c>
      <c r="D10" s="1" t="s">
        <v>581</v>
      </c>
      <c r="E10" s="27" t="s">
        <v>1612</v>
      </c>
      <c r="F10" s="1" t="s">
        <v>580</v>
      </c>
      <c r="G10" s="1" t="s">
        <v>1599</v>
      </c>
      <c r="H10" s="1" t="s">
        <v>20</v>
      </c>
      <c r="I10" s="28" t="s">
        <v>1598</v>
      </c>
      <c r="J10" s="1">
        <v>36</v>
      </c>
      <c r="K10" s="12" t="s">
        <v>1596</v>
      </c>
      <c r="L10" s="1">
        <v>24</v>
      </c>
      <c r="M10" s="23" t="s">
        <v>1597</v>
      </c>
      <c r="N10" t="str">
        <f t="shared" ref="N10:N15" si="2">CONCATENATE(A10,B10, C10, D10, E10, F10, G10, H10, ,I10, J10, K10, L10, M10)</f>
        <v>case 9:sRetTemplate = "elem_sun_el001";  break;  //  Sun Paraelemental, Elder || FQ: Rare || 36 CR 24 HD</v>
      </c>
    </row>
    <row r="11" spans="1:14" ht="15" customHeight="1">
      <c r="A11" s="20" t="s">
        <v>1594</v>
      </c>
      <c r="B11">
        <f t="shared" si="1"/>
        <v>10</v>
      </c>
      <c r="C11" s="26" t="s">
        <v>1593</v>
      </c>
      <c r="D11" s="1" t="s">
        <v>547</v>
      </c>
      <c r="E11" s="27" t="s">
        <v>1612</v>
      </c>
      <c r="F11" s="1" t="s">
        <v>546</v>
      </c>
      <c r="G11" s="1" t="s">
        <v>1599</v>
      </c>
      <c r="H11" s="1" t="s">
        <v>20</v>
      </c>
      <c r="I11" s="28" t="s">
        <v>1598</v>
      </c>
      <c r="J11" s="1">
        <v>19</v>
      </c>
      <c r="K11" s="12" t="s">
        <v>1596</v>
      </c>
      <c r="L11" s="1">
        <v>24</v>
      </c>
      <c r="M11" s="23" t="s">
        <v>1597</v>
      </c>
      <c r="N11" t="str">
        <f t="shared" si="2"/>
        <v>case 10:sRetTemplate = "elem_silt_el001";  break;  //  Silt Paraelemental, Elder || FQ: Rare || 19 CR 24 HD</v>
      </c>
    </row>
    <row r="12" spans="1:14" ht="15" customHeight="1">
      <c r="A12" s="20" t="s">
        <v>1594</v>
      </c>
      <c r="B12">
        <f t="shared" si="1"/>
        <v>11</v>
      </c>
      <c r="C12" s="26" t="s">
        <v>1593</v>
      </c>
      <c r="D12" s="1" t="s">
        <v>496</v>
      </c>
      <c r="E12" s="27" t="s">
        <v>1612</v>
      </c>
      <c r="F12" s="1" t="s">
        <v>495</v>
      </c>
      <c r="G12" s="1" t="s">
        <v>1599</v>
      </c>
      <c r="H12" s="1" t="s">
        <v>20</v>
      </c>
      <c r="I12" s="28" t="s">
        <v>1598</v>
      </c>
      <c r="J12" s="1">
        <v>33</v>
      </c>
      <c r="K12" s="12" t="s">
        <v>1596</v>
      </c>
      <c r="L12" s="1">
        <v>21</v>
      </c>
      <c r="M12" s="23" t="s">
        <v>1597</v>
      </c>
      <c r="N12" t="str">
        <f t="shared" si="2"/>
        <v>case 11:sRetTemplate = "elem_air_gr001";  break;  //  [AR] Air Elemental, Greater || FQ: Rare || 33 CR 21 HD</v>
      </c>
    </row>
    <row r="13" spans="1:14" ht="15" customHeight="1">
      <c r="A13" s="20" t="s">
        <v>1594</v>
      </c>
      <c r="B13">
        <f t="shared" si="1"/>
        <v>12</v>
      </c>
      <c r="C13" s="26" t="s">
        <v>1593</v>
      </c>
      <c r="D13" s="1" t="s">
        <v>579</v>
      </c>
      <c r="E13" s="27" t="s">
        <v>1612</v>
      </c>
      <c r="F13" s="1" t="s">
        <v>578</v>
      </c>
      <c r="G13" s="1" t="s">
        <v>1599</v>
      </c>
      <c r="H13" s="1" t="s">
        <v>20</v>
      </c>
      <c r="I13" s="28" t="s">
        <v>1598</v>
      </c>
      <c r="J13" s="1">
        <v>32</v>
      </c>
      <c r="K13" s="12" t="s">
        <v>1596</v>
      </c>
      <c r="L13" s="1">
        <v>21</v>
      </c>
      <c r="M13" s="23" t="s">
        <v>1597</v>
      </c>
      <c r="N13" t="str">
        <f t="shared" si="2"/>
        <v>case 12:sRetTemplate = "elem_sun_gr001";  break;  //  Sun Paraelemental, Greater || FQ: Rare || 32 CR 21 HD</v>
      </c>
    </row>
    <row r="14" spans="1:14" ht="15" customHeight="1">
      <c r="A14" s="20" t="s">
        <v>1594</v>
      </c>
      <c r="B14">
        <f t="shared" si="1"/>
        <v>13</v>
      </c>
      <c r="C14" s="26" t="s">
        <v>1593</v>
      </c>
      <c r="D14" s="1" t="s">
        <v>545</v>
      </c>
      <c r="E14" s="27" t="s">
        <v>1612</v>
      </c>
      <c r="F14" s="1" t="s">
        <v>544</v>
      </c>
      <c r="G14" s="1" t="s">
        <v>1599</v>
      </c>
      <c r="H14" s="1" t="s">
        <v>20</v>
      </c>
      <c r="I14" s="28" t="s">
        <v>1598</v>
      </c>
      <c r="J14" s="1">
        <v>17</v>
      </c>
      <c r="K14" s="12" t="s">
        <v>1596</v>
      </c>
      <c r="L14" s="1">
        <v>21</v>
      </c>
      <c r="M14" s="23" t="s">
        <v>1597</v>
      </c>
      <c r="N14" t="str">
        <f t="shared" si="2"/>
        <v>case 13:sRetTemplate = "elem_silt_gr001";  break;  //  Silt Paraelemental, Greater || FQ: Rare || 17 CR 21 HD</v>
      </c>
    </row>
    <row r="15" spans="1:14" ht="15" customHeight="1">
      <c r="A15" s="20" t="s">
        <v>1594</v>
      </c>
      <c r="B15">
        <f t="shared" si="1"/>
        <v>14</v>
      </c>
      <c r="C15" s="26" t="s">
        <v>1593</v>
      </c>
      <c r="D15" s="1" t="s">
        <v>370</v>
      </c>
      <c r="E15" s="27" t="s">
        <v>1612</v>
      </c>
      <c r="F15" s="1" t="s">
        <v>369</v>
      </c>
      <c r="G15" s="1" t="s">
        <v>1599</v>
      </c>
      <c r="H15" s="1" t="s">
        <v>20</v>
      </c>
      <c r="I15" s="28" t="s">
        <v>1598</v>
      </c>
      <c r="J15" s="1">
        <v>19</v>
      </c>
      <c r="K15" s="12" t="s">
        <v>1596</v>
      </c>
      <c r="L15" s="1">
        <v>18</v>
      </c>
      <c r="M15" s="23" t="s">
        <v>1597</v>
      </c>
      <c r="N15" t="str">
        <f t="shared" si="2"/>
        <v>case 14:sRetTemplate = "athasianbear001";  break;  //  Bear, Athasian || FQ: Rare || 19 CR 18 HD</v>
      </c>
    </row>
    <row r="16" spans="1:14" ht="15" customHeight="1">
      <c r="A16" s="20" t="s">
        <v>1594</v>
      </c>
      <c r="B16">
        <f t="shared" si="1"/>
        <v>15</v>
      </c>
      <c r="C16" s="26" t="s">
        <v>1593</v>
      </c>
      <c r="D16" s="1" t="s">
        <v>947</v>
      </c>
      <c r="E16" s="27" t="s">
        <v>1612</v>
      </c>
      <c r="F16" s="1" t="s">
        <v>946</v>
      </c>
      <c r="G16" s="1" t="s">
        <v>1599</v>
      </c>
      <c r="H16" s="1" t="s">
        <v>72</v>
      </c>
      <c r="I16" s="28" t="s">
        <v>1598</v>
      </c>
      <c r="J16" s="1">
        <v>28</v>
      </c>
      <c r="K16" s="12" t="s">
        <v>1596</v>
      </c>
      <c r="L16" s="1">
        <v>25</v>
      </c>
      <c r="M16" s="23" t="s">
        <v>1597</v>
      </c>
      <c r="N16" t="str">
        <f t="shared" si="0"/>
        <v>case 15:sRetTemplate = "ds_gr_fihyr002";  break;  //  Greater Fihyr, Advanced || FQ: Very Rare || 28 CR 25 HD</v>
      </c>
    </row>
    <row r="17" spans="1:14" ht="15" customHeight="1">
      <c r="A17" s="20" t="s">
        <v>1594</v>
      </c>
      <c r="B17">
        <f t="shared" si="1"/>
        <v>16</v>
      </c>
      <c r="C17" s="26" t="s">
        <v>1593</v>
      </c>
      <c r="D17" s="1" t="s">
        <v>250</v>
      </c>
      <c r="E17" s="27" t="s">
        <v>1612</v>
      </c>
      <c r="F17" s="1" t="s">
        <v>249</v>
      </c>
      <c r="G17" s="1" t="s">
        <v>1599</v>
      </c>
      <c r="H17" s="1" t="s">
        <v>72</v>
      </c>
      <c r="I17" s="28" t="s">
        <v>1598</v>
      </c>
      <c r="J17" s="1">
        <v>23</v>
      </c>
      <c r="K17" s="12" t="s">
        <v>1596</v>
      </c>
      <c r="L17" s="1">
        <v>25</v>
      </c>
      <c r="M17" s="23" t="s">
        <v>1597</v>
      </c>
      <c r="N17" t="str">
        <f t="shared" si="0"/>
        <v>case 16:sRetTemplate = "drake_air001";  break;  //  Drake, Air || FQ: Very Rare || 23 CR 25 HD</v>
      </c>
    </row>
    <row r="18" spans="1:14" ht="15" customHeight="1">
      <c r="A18" s="20" t="s">
        <v>1594</v>
      </c>
      <c r="B18">
        <f t="shared" si="1"/>
        <v>17</v>
      </c>
      <c r="C18" s="26" t="s">
        <v>1593</v>
      </c>
      <c r="D18" s="1" t="s">
        <v>242</v>
      </c>
      <c r="E18" s="27" t="s">
        <v>1612</v>
      </c>
      <c r="F18" s="1" t="s">
        <v>241</v>
      </c>
      <c r="G18" s="1" t="s">
        <v>1599</v>
      </c>
      <c r="H18" s="1" t="s">
        <v>72</v>
      </c>
      <c r="I18" s="28" t="s">
        <v>1598</v>
      </c>
      <c r="J18" s="1">
        <v>19</v>
      </c>
      <c r="K18" s="12" t="s">
        <v>1596</v>
      </c>
      <c r="L18" s="1">
        <v>25</v>
      </c>
      <c r="M18" s="23" t="s">
        <v>1597</v>
      </c>
      <c r="N18" t="str">
        <f t="shared" si="0"/>
        <v>case 17:sRetTemplate = "drake_earth001";  break;  //  Drake, Earth || FQ: Very Rare || 19 CR 25 HD</v>
      </c>
    </row>
    <row r="19" spans="1:14" ht="15" customHeight="1">
      <c r="A19" s="20" t="s">
        <v>1594</v>
      </c>
      <c r="B19">
        <f t="shared" si="1"/>
        <v>18</v>
      </c>
      <c r="C19" s="26" t="s">
        <v>1593</v>
      </c>
      <c r="D19" s="1" t="s">
        <v>1288</v>
      </c>
      <c r="E19" s="27" t="s">
        <v>1612</v>
      </c>
      <c r="F19" s="1" t="s">
        <v>1287</v>
      </c>
      <c r="G19" s="1" t="s">
        <v>1599</v>
      </c>
      <c r="H19" s="1" t="s">
        <v>72</v>
      </c>
      <c r="I19" s="28" t="s">
        <v>1598</v>
      </c>
      <c r="J19" s="1">
        <v>27</v>
      </c>
      <c r="K19" s="12" t="s">
        <v>1596</v>
      </c>
      <c r="L19" s="1">
        <v>22</v>
      </c>
      <c r="M19" s="23" t="s">
        <v>1597</v>
      </c>
      <c r="N19" t="str">
        <f t="shared" si="0"/>
        <v>case 18:sRetTemplate = "ds_obretriever02";  break;  //  Obsidian Retriever, Greater || FQ: Very Rare || 27 CR 22 HD</v>
      </c>
    </row>
    <row r="20" spans="1:14" ht="15" customHeight="1">
      <c r="A20" s="20" t="s">
        <v>1594</v>
      </c>
      <c r="B20">
        <f t="shared" si="1"/>
        <v>19</v>
      </c>
      <c r="C20" s="26" t="s">
        <v>1593</v>
      </c>
      <c r="D20" s="1" t="s">
        <v>1588</v>
      </c>
      <c r="E20" s="27" t="s">
        <v>1612</v>
      </c>
      <c r="F20" s="1" t="s">
        <v>1587</v>
      </c>
      <c r="G20" s="1" t="s">
        <v>1599</v>
      </c>
      <c r="H20" s="1" t="s">
        <v>72</v>
      </c>
      <c r="I20" s="28" t="s">
        <v>1598</v>
      </c>
      <c r="J20" s="1">
        <v>23</v>
      </c>
      <c r="K20" s="12" t="s">
        <v>1596</v>
      </c>
      <c r="L20" s="1">
        <v>20</v>
      </c>
      <c r="M20" s="23" t="s">
        <v>1597</v>
      </c>
      <c r="N20" t="str">
        <f t="shared" si="0"/>
        <v>case 19:sRetTemplate = "drake_sun001";  break;  //  Drake, Sun || FQ: Very Rare || 23 CR 20 HD</v>
      </c>
    </row>
    <row r="21" spans="1:14" ht="15" customHeight="1">
      <c r="A21" s="20" t="s">
        <v>1594</v>
      </c>
      <c r="B21">
        <f t="shared" si="1"/>
        <v>20</v>
      </c>
      <c r="C21" s="26" t="s">
        <v>1593</v>
      </c>
      <c r="D21" s="1" t="s">
        <v>776</v>
      </c>
      <c r="E21" s="27" t="s">
        <v>1612</v>
      </c>
      <c r="F21" s="1" t="s">
        <v>775</v>
      </c>
      <c r="G21" s="1" t="s">
        <v>1599</v>
      </c>
      <c r="H21" s="1" t="s">
        <v>72</v>
      </c>
      <c r="I21" s="28" t="s">
        <v>1598</v>
      </c>
      <c r="J21" s="1">
        <v>17</v>
      </c>
      <c r="K21" s="12" t="s">
        <v>1596</v>
      </c>
      <c r="L21" s="1">
        <v>20</v>
      </c>
      <c r="M21" s="23" t="s">
        <v>1597</v>
      </c>
      <c r="N21" t="str">
        <f t="shared" si="0"/>
        <v>case 20:sRetTemplate = "ar_saltdrake002";  break;  //  Drake, Salt - Huge || FQ: Very Rare || 17 CR 20 HD</v>
      </c>
    </row>
    <row r="22" spans="1:14" ht="15" customHeight="1">
      <c r="A22" s="20" t="s">
        <v>1594</v>
      </c>
      <c r="B22">
        <f t="shared" si="1"/>
        <v>21</v>
      </c>
      <c r="C22" s="26" t="s">
        <v>1593</v>
      </c>
      <c r="D22" s="1" t="s">
        <v>246</v>
      </c>
      <c r="E22" s="27" t="s">
        <v>1612</v>
      </c>
      <c r="F22" s="1" t="s">
        <v>245</v>
      </c>
      <c r="G22" s="1" t="s">
        <v>1599</v>
      </c>
      <c r="H22" s="1" t="s">
        <v>72</v>
      </c>
      <c r="I22" s="28" t="s">
        <v>1598</v>
      </c>
      <c r="J22" s="1">
        <v>16</v>
      </c>
      <c r="K22" s="12" t="s">
        <v>1596</v>
      </c>
      <c r="L22" s="1">
        <v>20</v>
      </c>
      <c r="M22" s="23" t="s">
        <v>1597</v>
      </c>
      <c r="N22" t="str">
        <f t="shared" si="0"/>
        <v>case 21:sRetTemplate = "drake_fire001";  break;  //  Drake, Fire || FQ: Very Rare || 16 CR 20 HD</v>
      </c>
    </row>
    <row r="23" spans="1:14" ht="15" customHeight="1">
      <c r="A23" s="20" t="s">
        <v>1594</v>
      </c>
      <c r="B23">
        <f t="shared" si="1"/>
        <v>22</v>
      </c>
      <c r="C23" s="26" t="s">
        <v>1593</v>
      </c>
      <c r="D23" s="1" t="s">
        <v>253</v>
      </c>
      <c r="E23" s="27" t="s">
        <v>1612</v>
      </c>
      <c r="F23" s="1" t="s">
        <v>252</v>
      </c>
      <c r="G23" s="1" t="s">
        <v>1599</v>
      </c>
      <c r="H23" s="1" t="s">
        <v>72</v>
      </c>
      <c r="I23" s="28" t="s">
        <v>1598</v>
      </c>
      <c r="J23" s="1">
        <v>16</v>
      </c>
      <c r="K23" s="12" t="s">
        <v>1596</v>
      </c>
      <c r="L23" s="1">
        <v>20</v>
      </c>
      <c r="M23" s="23" t="s">
        <v>1597</v>
      </c>
      <c r="N23" t="str">
        <f t="shared" si="0"/>
        <v>case 22:sRetTemplate = "drake_water001";  break;  //  Drake, Water || FQ: Very Rare || 16 CR 20 HD</v>
      </c>
    </row>
    <row r="24" spans="1:14" ht="15" customHeight="1">
      <c r="A24" s="20" t="s">
        <v>1594</v>
      </c>
      <c r="B24">
        <f t="shared" si="1"/>
        <v>23</v>
      </c>
      <c r="C24" s="26" t="s">
        <v>1593</v>
      </c>
      <c r="D24" s="1" t="s">
        <v>423</v>
      </c>
      <c r="E24" s="27" t="s">
        <v>1612</v>
      </c>
      <c r="F24" s="1" t="s">
        <v>422</v>
      </c>
      <c r="G24" s="1" t="s">
        <v>1599</v>
      </c>
      <c r="H24" s="1" t="s">
        <v>72</v>
      </c>
      <c r="I24" s="28" t="s">
        <v>1598</v>
      </c>
      <c r="J24" s="1">
        <v>21</v>
      </c>
      <c r="K24" s="12" t="s">
        <v>1596</v>
      </c>
      <c r="L24" s="1">
        <v>20</v>
      </c>
      <c r="M24" s="23" t="s">
        <v>1597</v>
      </c>
      <c r="N24" t="str">
        <f t="shared" si="0"/>
        <v>case 23:sRetTemplate = "monst_scorp006";  break;  //  Monstrous Scorpion, Gargantuan || FQ: Very Rare || 21 CR 20 HD</v>
      </c>
    </row>
    <row r="25" spans="1:14" ht="15" customHeight="1">
      <c r="A25" s="20" t="s">
        <v>1594</v>
      </c>
      <c r="B25">
        <f t="shared" si="1"/>
        <v>24</v>
      </c>
      <c r="C25" s="26" t="s">
        <v>1593</v>
      </c>
      <c r="D25" s="1" t="s">
        <v>498</v>
      </c>
      <c r="E25" s="27" t="s">
        <v>1612</v>
      </c>
      <c r="F25" s="1" t="s">
        <v>497</v>
      </c>
      <c r="G25" s="1" t="s">
        <v>1599</v>
      </c>
      <c r="H25" s="1" t="s">
        <v>20</v>
      </c>
      <c r="I25" s="28" t="s">
        <v>1598</v>
      </c>
      <c r="J25" s="1">
        <v>37</v>
      </c>
      <c r="K25" s="12" t="s">
        <v>1596</v>
      </c>
      <c r="L25" s="1">
        <v>24</v>
      </c>
      <c r="M25" s="23" t="s">
        <v>1597</v>
      </c>
      <c r="N25" t="str">
        <f t="shared" si="0"/>
        <v>case 24:sRetTemplate = "elem_air_el001";  break;  //  [AR] Air Elemental, Elder || FQ: Rare || 37 CR 24 HD</v>
      </c>
    </row>
    <row r="26" spans="1:14" ht="15" customHeight="1">
      <c r="A26" s="20" t="s">
        <v>1594</v>
      </c>
      <c r="B26">
        <f t="shared" si="1"/>
        <v>25</v>
      </c>
      <c r="C26" s="26" t="s">
        <v>1593</v>
      </c>
      <c r="D26" s="1" t="s">
        <v>498</v>
      </c>
      <c r="E26" s="27" t="s">
        <v>1612</v>
      </c>
      <c r="F26" s="1" t="s">
        <v>497</v>
      </c>
      <c r="G26" s="1" t="s">
        <v>1599</v>
      </c>
      <c r="H26" s="1" t="s">
        <v>20</v>
      </c>
      <c r="I26" s="28" t="s">
        <v>1598</v>
      </c>
      <c r="J26" s="1">
        <v>37</v>
      </c>
      <c r="K26" s="12" t="s">
        <v>1596</v>
      </c>
      <c r="L26" s="1">
        <v>24</v>
      </c>
      <c r="M26" s="23" t="s">
        <v>1597</v>
      </c>
      <c r="N26" t="str">
        <f t="shared" si="0"/>
        <v>case 25:sRetTemplate = "elem_air_el001";  break;  //  [AR] Air Elemental, Elder || FQ: Rare || 37 CR 24 HD</v>
      </c>
    </row>
    <row r="27" spans="1:14" ht="15" customHeight="1">
      <c r="A27" s="20" t="s">
        <v>1594</v>
      </c>
      <c r="B27">
        <f t="shared" si="1"/>
        <v>26</v>
      </c>
      <c r="C27" s="26" t="s">
        <v>1593</v>
      </c>
      <c r="D27" s="1" t="s">
        <v>246</v>
      </c>
      <c r="E27" s="27" t="s">
        <v>1612</v>
      </c>
      <c r="F27" s="1" t="s">
        <v>245</v>
      </c>
      <c r="G27" s="1" t="s">
        <v>1599</v>
      </c>
      <c r="H27" s="1" t="s">
        <v>72</v>
      </c>
      <c r="I27" s="28" t="s">
        <v>1598</v>
      </c>
      <c r="J27" s="1">
        <v>16</v>
      </c>
      <c r="K27" s="12" t="s">
        <v>1596</v>
      </c>
      <c r="L27" s="1">
        <v>20</v>
      </c>
      <c r="M27" s="23" t="s">
        <v>1597</v>
      </c>
      <c r="N27" t="str">
        <f t="shared" ref="N27:N43" si="3">CONCATENATE(A27,B27, C27, D27, E27, F27, G27, H27, ,I27, J27, K27, L27, M27)</f>
        <v>case 26:sRetTemplate = "drake_fire001";  break;  //  Drake, Fire || FQ: Very Rare || 16 CR 20 HD</v>
      </c>
    </row>
    <row r="28" spans="1:14" ht="15" customHeight="1">
      <c r="A28" s="20" t="s">
        <v>1594</v>
      </c>
      <c r="B28">
        <f t="shared" si="1"/>
        <v>27</v>
      </c>
      <c r="C28" s="26" t="s">
        <v>1593</v>
      </c>
      <c r="D28" s="1" t="s">
        <v>776</v>
      </c>
      <c r="E28" s="27" t="s">
        <v>1612</v>
      </c>
      <c r="F28" s="1" t="s">
        <v>775</v>
      </c>
      <c r="G28" s="1" t="s">
        <v>1599</v>
      </c>
      <c r="H28" s="1" t="s">
        <v>72</v>
      </c>
      <c r="I28" s="28" t="s">
        <v>1598</v>
      </c>
      <c r="J28" s="1">
        <v>17</v>
      </c>
      <c r="K28" s="12" t="s">
        <v>1596</v>
      </c>
      <c r="L28" s="1">
        <v>20</v>
      </c>
      <c r="M28" s="23" t="s">
        <v>1597</v>
      </c>
      <c r="N28" t="str">
        <f t="shared" si="3"/>
        <v>case 27:sRetTemplate = "ar_saltdrake002";  break;  //  Drake, Salt - Huge || FQ: Very Rare || 17 CR 20 HD</v>
      </c>
    </row>
    <row r="29" spans="1:14" ht="15" customHeight="1">
      <c r="A29" s="20" t="s">
        <v>1594</v>
      </c>
      <c r="B29">
        <f t="shared" si="1"/>
        <v>28</v>
      </c>
      <c r="C29" s="26" t="s">
        <v>1593</v>
      </c>
      <c r="D29" s="1" t="s">
        <v>1588</v>
      </c>
      <c r="E29" s="27" t="s">
        <v>1612</v>
      </c>
      <c r="F29" s="1" t="s">
        <v>1587</v>
      </c>
      <c r="G29" s="1" t="s">
        <v>1599</v>
      </c>
      <c r="H29" s="1" t="s">
        <v>72</v>
      </c>
      <c r="I29" s="28" t="s">
        <v>1598</v>
      </c>
      <c r="J29" s="1">
        <v>23</v>
      </c>
      <c r="K29" s="12" t="s">
        <v>1596</v>
      </c>
      <c r="L29" s="1">
        <v>20</v>
      </c>
      <c r="M29" s="23" t="s">
        <v>1597</v>
      </c>
      <c r="N29" t="str">
        <f t="shared" si="3"/>
        <v>case 28:sRetTemplate = "drake_sun001";  break;  //  Drake, Sun || FQ: Very Rare || 23 CR 20 HD</v>
      </c>
    </row>
    <row r="30" spans="1:14" ht="15" customHeight="1">
      <c r="A30" s="20" t="s">
        <v>1594</v>
      </c>
      <c r="B30">
        <f t="shared" si="1"/>
        <v>29</v>
      </c>
      <c r="C30" s="26" t="s">
        <v>1593</v>
      </c>
      <c r="D30" s="1" t="s">
        <v>253</v>
      </c>
      <c r="E30" s="27" t="s">
        <v>1612</v>
      </c>
      <c r="F30" s="1" t="s">
        <v>252</v>
      </c>
      <c r="G30" s="1" t="s">
        <v>1599</v>
      </c>
      <c r="H30" s="1" t="s">
        <v>72</v>
      </c>
      <c r="I30" s="28" t="s">
        <v>1598</v>
      </c>
      <c r="J30" s="1">
        <v>16</v>
      </c>
      <c r="K30" s="12" t="s">
        <v>1596</v>
      </c>
      <c r="L30" s="1">
        <v>20</v>
      </c>
      <c r="M30" s="23" t="s">
        <v>1597</v>
      </c>
      <c r="N30" t="str">
        <f t="shared" si="3"/>
        <v>case 29:sRetTemplate = "drake_water001";  break;  //  Drake, Water || FQ: Very Rare || 16 CR 20 HD</v>
      </c>
    </row>
    <row r="31" spans="1:14" ht="15" customHeight="1">
      <c r="A31" s="20" t="s">
        <v>1594</v>
      </c>
      <c r="B31">
        <f t="shared" si="1"/>
        <v>30</v>
      </c>
      <c r="C31" s="26" t="s">
        <v>1593</v>
      </c>
      <c r="D31" s="1" t="s">
        <v>423</v>
      </c>
      <c r="E31" s="27" t="s">
        <v>1612</v>
      </c>
      <c r="F31" s="1" t="s">
        <v>422</v>
      </c>
      <c r="G31" s="1" t="s">
        <v>1599</v>
      </c>
      <c r="H31" s="1" t="s">
        <v>72</v>
      </c>
      <c r="I31" s="28" t="s">
        <v>1598</v>
      </c>
      <c r="J31" s="1">
        <v>21</v>
      </c>
      <c r="K31" s="12" t="s">
        <v>1596</v>
      </c>
      <c r="L31" s="1">
        <v>20</v>
      </c>
      <c r="M31" s="23" t="s">
        <v>1597</v>
      </c>
      <c r="N31" t="str">
        <f t="shared" si="3"/>
        <v>case 30:sRetTemplate = "monst_scorp006";  break;  //  Monstrous Scorpion, Gargantuan || FQ: Very Rare || 21 CR 20 HD</v>
      </c>
    </row>
    <row r="32" spans="1:14" ht="15" customHeight="1">
      <c r="A32" s="20" t="s">
        <v>1594</v>
      </c>
      <c r="B32">
        <f t="shared" si="1"/>
        <v>31</v>
      </c>
      <c r="C32" s="26" t="s">
        <v>1593</v>
      </c>
      <c r="D32" s="1" t="s">
        <v>370</v>
      </c>
      <c r="E32" s="27" t="s">
        <v>1612</v>
      </c>
      <c r="F32" s="1" t="s">
        <v>369</v>
      </c>
      <c r="G32" s="1" t="s">
        <v>1599</v>
      </c>
      <c r="H32" s="1" t="s">
        <v>20</v>
      </c>
      <c r="I32" s="28" t="s">
        <v>1598</v>
      </c>
      <c r="J32" s="1">
        <v>19</v>
      </c>
      <c r="K32" s="12" t="s">
        <v>1596</v>
      </c>
      <c r="L32" s="1">
        <v>18</v>
      </c>
      <c r="M32" s="23" t="s">
        <v>1597</v>
      </c>
      <c r="N32" t="str">
        <f t="shared" si="3"/>
        <v>case 31:sRetTemplate = "athasianbear001";  break;  //  Bear, Athasian || FQ: Rare || 19 CR 18 HD</v>
      </c>
    </row>
    <row r="33" spans="1:14" ht="15" customHeight="1">
      <c r="A33" s="20" t="s">
        <v>1594</v>
      </c>
      <c r="B33">
        <f t="shared" si="1"/>
        <v>32</v>
      </c>
      <c r="C33" s="26" t="s">
        <v>1593</v>
      </c>
      <c r="D33" s="1" t="s">
        <v>370</v>
      </c>
      <c r="E33" s="27" t="s">
        <v>1612</v>
      </c>
      <c r="F33" s="1" t="s">
        <v>369</v>
      </c>
      <c r="G33" s="1" t="s">
        <v>1599</v>
      </c>
      <c r="H33" s="1" t="s">
        <v>20</v>
      </c>
      <c r="I33" s="28" t="s">
        <v>1598</v>
      </c>
      <c r="J33" s="1">
        <v>19</v>
      </c>
      <c r="K33" s="12" t="s">
        <v>1596</v>
      </c>
      <c r="L33" s="1">
        <v>18</v>
      </c>
      <c r="M33" s="23" t="s">
        <v>1597</v>
      </c>
      <c r="N33" t="str">
        <f t="shared" si="3"/>
        <v>case 32:sRetTemplate = "athasianbear001";  break;  //  Bear, Athasian || FQ: Rare || 19 CR 18 HD</v>
      </c>
    </row>
    <row r="34" spans="1:14" ht="15" customHeight="1">
      <c r="A34" s="20" t="s">
        <v>1594</v>
      </c>
      <c r="B34">
        <f t="shared" si="1"/>
        <v>33</v>
      </c>
      <c r="C34" s="26" t="s">
        <v>1593</v>
      </c>
      <c r="D34" s="1" t="s">
        <v>291</v>
      </c>
      <c r="E34" s="27" t="s">
        <v>1612</v>
      </c>
      <c r="F34" s="1" t="s">
        <v>290</v>
      </c>
      <c r="G34" s="1" t="s">
        <v>1599</v>
      </c>
      <c r="H34" s="1" t="s">
        <v>72</v>
      </c>
      <c r="I34" s="28" t="s">
        <v>1598</v>
      </c>
      <c r="J34" s="1">
        <v>22</v>
      </c>
      <c r="K34" s="12" t="s">
        <v>1596</v>
      </c>
      <c r="L34" s="1">
        <v>17</v>
      </c>
      <c r="M34" s="23" t="s">
        <v>1597</v>
      </c>
      <c r="N34" t="str">
        <f t="shared" si="3"/>
        <v>case 33:sRetTemplate = "crystalspider002";  break;  //  Crystal Spider, Greater || FQ: Very Rare || 22 CR 17 HD</v>
      </c>
    </row>
    <row r="35" spans="1:14" ht="15" customHeight="1">
      <c r="A35" s="20" t="s">
        <v>1594</v>
      </c>
      <c r="B35">
        <f t="shared" si="1"/>
        <v>34</v>
      </c>
      <c r="C35" s="26" t="s">
        <v>1593</v>
      </c>
      <c r="D35" s="1" t="s">
        <v>841</v>
      </c>
      <c r="E35" s="27" t="s">
        <v>1612</v>
      </c>
      <c r="F35" s="1" t="s">
        <v>840</v>
      </c>
      <c r="G35" s="1" t="s">
        <v>1599</v>
      </c>
      <c r="H35" s="1" t="s">
        <v>61</v>
      </c>
      <c r="I35" s="28" t="s">
        <v>1598</v>
      </c>
      <c r="J35" s="1">
        <v>17</v>
      </c>
      <c r="K35" s="12" t="s">
        <v>1596</v>
      </c>
      <c r="L35" s="1">
        <v>17</v>
      </c>
      <c r="M35" s="23" t="s">
        <v>1597</v>
      </c>
      <c r="N35" t="str">
        <f t="shared" si="3"/>
        <v>case 34:sRetTemplate = "wildmul003";  break;  //  Mul, Wild - Darts || FQ: Uncommon || 17 CR 17 HD</v>
      </c>
    </row>
    <row r="36" spans="1:14" ht="15" customHeight="1">
      <c r="A36" s="20" t="s">
        <v>1594</v>
      </c>
      <c r="B36">
        <f t="shared" si="1"/>
        <v>35</v>
      </c>
      <c r="C36" s="26" t="s">
        <v>1593</v>
      </c>
      <c r="D36" s="1" t="s">
        <v>841</v>
      </c>
      <c r="E36" s="27" t="s">
        <v>1612</v>
      </c>
      <c r="F36" s="1" t="s">
        <v>840</v>
      </c>
      <c r="G36" s="1" t="s">
        <v>1599</v>
      </c>
      <c r="H36" s="1" t="s">
        <v>61</v>
      </c>
      <c r="I36" s="28" t="s">
        <v>1598</v>
      </c>
      <c r="J36" s="1">
        <v>17</v>
      </c>
      <c r="K36" s="12" t="s">
        <v>1596</v>
      </c>
      <c r="L36" s="1">
        <v>17</v>
      </c>
      <c r="M36" s="23" t="s">
        <v>1597</v>
      </c>
      <c r="N36" t="str">
        <f t="shared" si="3"/>
        <v>case 35:sRetTemplate = "wildmul003";  break;  //  Mul, Wild - Darts || FQ: Uncommon || 17 CR 17 HD</v>
      </c>
    </row>
    <row r="37" spans="1:14" ht="15" customHeight="1">
      <c r="A37" s="20" t="s">
        <v>1594</v>
      </c>
      <c r="B37">
        <f t="shared" si="1"/>
        <v>36</v>
      </c>
      <c r="C37" s="26" t="s">
        <v>1593</v>
      </c>
      <c r="D37" s="1" t="s">
        <v>841</v>
      </c>
      <c r="E37" s="27" t="s">
        <v>1612</v>
      </c>
      <c r="F37" s="1" t="s">
        <v>840</v>
      </c>
      <c r="G37" s="1" t="s">
        <v>1599</v>
      </c>
      <c r="H37" s="1" t="s">
        <v>61</v>
      </c>
      <c r="I37" s="28" t="s">
        <v>1598</v>
      </c>
      <c r="J37" s="1">
        <v>17</v>
      </c>
      <c r="K37" s="12" t="s">
        <v>1596</v>
      </c>
      <c r="L37" s="1">
        <v>17</v>
      </c>
      <c r="M37" s="23" t="s">
        <v>1597</v>
      </c>
      <c r="N37" t="str">
        <f t="shared" si="3"/>
        <v>case 36:sRetTemplate = "wildmul003";  break;  //  Mul, Wild - Darts || FQ: Uncommon || 17 CR 17 HD</v>
      </c>
    </row>
    <row r="38" spans="1:14" ht="15" customHeight="1">
      <c r="A38" s="20" t="s">
        <v>1594</v>
      </c>
      <c r="B38">
        <f t="shared" si="1"/>
        <v>37</v>
      </c>
      <c r="C38" s="26" t="s">
        <v>1593</v>
      </c>
      <c r="D38" s="1" t="s">
        <v>841</v>
      </c>
      <c r="E38" s="27" t="s">
        <v>1612</v>
      </c>
      <c r="F38" s="1" t="s">
        <v>840</v>
      </c>
      <c r="G38" s="1" t="s">
        <v>1599</v>
      </c>
      <c r="H38" s="1" t="s">
        <v>61</v>
      </c>
      <c r="I38" s="28" t="s">
        <v>1598</v>
      </c>
      <c r="J38" s="1">
        <v>17</v>
      </c>
      <c r="K38" s="12" t="s">
        <v>1596</v>
      </c>
      <c r="L38" s="1">
        <v>17</v>
      </c>
      <c r="M38" s="23" t="s">
        <v>1597</v>
      </c>
      <c r="N38" t="str">
        <f t="shared" si="3"/>
        <v>case 37:sRetTemplate = "wildmul003";  break;  //  Mul, Wild - Darts || FQ: Uncommon || 17 CR 17 HD</v>
      </c>
    </row>
    <row r="39" spans="1:14" ht="15" customHeight="1">
      <c r="A39" s="20" t="s">
        <v>1594</v>
      </c>
      <c r="B39">
        <f t="shared" si="1"/>
        <v>38</v>
      </c>
      <c r="C39" s="26" t="s">
        <v>1593</v>
      </c>
      <c r="D39" s="1" t="s">
        <v>1102</v>
      </c>
      <c r="E39" s="27" t="s">
        <v>1612</v>
      </c>
      <c r="F39" s="1" t="s">
        <v>1101</v>
      </c>
      <c r="G39" s="1" t="s">
        <v>1599</v>
      </c>
      <c r="H39" s="1" t="s">
        <v>61</v>
      </c>
      <c r="I39" s="28" t="s">
        <v>1598</v>
      </c>
      <c r="J39" s="1">
        <v>15</v>
      </c>
      <c r="K39" s="12" t="s">
        <v>1596</v>
      </c>
      <c r="L39" s="1">
        <v>14</v>
      </c>
      <c r="M39" s="23" t="s">
        <v>1597</v>
      </c>
      <c r="N39" t="str">
        <f t="shared" si="3"/>
        <v>case 38:sRetTemplate = "giantdesert001";  break;  //  Giant, Desert || FQ: Uncommon || 15 CR 14 HD</v>
      </c>
    </row>
    <row r="40" spans="1:14" ht="15" customHeight="1">
      <c r="A40" s="20" t="s">
        <v>1594</v>
      </c>
      <c r="B40">
        <f t="shared" si="1"/>
        <v>39</v>
      </c>
      <c r="C40" s="26" t="s">
        <v>1593</v>
      </c>
      <c r="D40" s="1" t="s">
        <v>1102</v>
      </c>
      <c r="E40" s="27" t="s">
        <v>1612</v>
      </c>
      <c r="F40" s="1" t="s">
        <v>1101</v>
      </c>
      <c r="G40" s="1" t="s">
        <v>1599</v>
      </c>
      <c r="H40" s="1" t="s">
        <v>61</v>
      </c>
      <c r="I40" s="28" t="s">
        <v>1598</v>
      </c>
      <c r="J40" s="1">
        <v>15</v>
      </c>
      <c r="K40" s="12" t="s">
        <v>1596</v>
      </c>
      <c r="L40" s="1">
        <v>14</v>
      </c>
      <c r="M40" s="23" t="s">
        <v>1597</v>
      </c>
      <c r="N40" t="str">
        <f t="shared" si="3"/>
        <v>case 39:sRetTemplate = "giantdesert001";  break;  //  Giant, Desert || FQ: Uncommon || 15 CR 14 HD</v>
      </c>
    </row>
    <row r="41" spans="1:14" ht="15" customHeight="1">
      <c r="A41" s="20" t="s">
        <v>1594</v>
      </c>
      <c r="B41">
        <f t="shared" si="1"/>
        <v>40</v>
      </c>
      <c r="C41" s="26" t="s">
        <v>1593</v>
      </c>
      <c r="D41" s="1" t="s">
        <v>1102</v>
      </c>
      <c r="E41" s="27" t="s">
        <v>1612</v>
      </c>
      <c r="F41" s="1" t="s">
        <v>1101</v>
      </c>
      <c r="G41" s="1" t="s">
        <v>1599</v>
      </c>
      <c r="H41" s="1" t="s">
        <v>61</v>
      </c>
      <c r="I41" s="28" t="s">
        <v>1598</v>
      </c>
      <c r="J41" s="1">
        <v>15</v>
      </c>
      <c r="K41" s="12" t="s">
        <v>1596</v>
      </c>
      <c r="L41" s="1">
        <v>14</v>
      </c>
      <c r="M41" s="23" t="s">
        <v>1597</v>
      </c>
      <c r="N41" t="str">
        <f t="shared" si="3"/>
        <v>case 40:sRetTemplate = "giantdesert001";  break;  //  Giant, Desert || FQ: Uncommon || 15 CR 14 HD</v>
      </c>
    </row>
    <row r="42" spans="1:14" ht="15" customHeight="1">
      <c r="A42" s="20" t="s">
        <v>1594</v>
      </c>
      <c r="B42">
        <f t="shared" si="1"/>
        <v>41</v>
      </c>
      <c r="C42" s="26" t="s">
        <v>1593</v>
      </c>
      <c r="D42" s="1" t="s">
        <v>1102</v>
      </c>
      <c r="E42" s="27" t="s">
        <v>1612</v>
      </c>
      <c r="F42" s="1" t="s">
        <v>1101</v>
      </c>
      <c r="G42" s="1" t="s">
        <v>1599</v>
      </c>
      <c r="H42" s="1" t="s">
        <v>61</v>
      </c>
      <c r="I42" s="28" t="s">
        <v>1598</v>
      </c>
      <c r="J42" s="1">
        <v>15</v>
      </c>
      <c r="K42" s="12" t="s">
        <v>1596</v>
      </c>
      <c r="L42" s="1">
        <v>14</v>
      </c>
      <c r="M42" s="23" t="s">
        <v>1597</v>
      </c>
      <c r="N42" t="str">
        <f t="shared" si="3"/>
        <v>case 41:sRetTemplate = "giantdesert001";  break;  //  Giant, Desert || FQ: Uncommon || 15 CR 14 HD</v>
      </c>
    </row>
    <row r="43" spans="1:14" ht="15" customHeight="1">
      <c r="A43" s="20" t="s">
        <v>1594</v>
      </c>
      <c r="B43">
        <f t="shared" si="1"/>
        <v>42</v>
      </c>
      <c r="C43" s="26" t="s">
        <v>1593</v>
      </c>
      <c r="D43" s="1" t="s">
        <v>764</v>
      </c>
      <c r="E43" s="27" t="s">
        <v>1612</v>
      </c>
      <c r="F43" s="1" t="s">
        <v>763</v>
      </c>
      <c r="G43" s="1" t="s">
        <v>1599</v>
      </c>
      <c r="H43" s="1" t="s">
        <v>72</v>
      </c>
      <c r="I43" s="28" t="s">
        <v>1598</v>
      </c>
      <c r="J43" s="1">
        <v>15</v>
      </c>
      <c r="K43" s="12" t="s">
        <v>1596</v>
      </c>
      <c r="L43" s="1">
        <v>14</v>
      </c>
      <c r="M43" s="23" t="s">
        <v>1597</v>
      </c>
      <c r="N43" t="str">
        <f t="shared" si="3"/>
        <v>case 42:sRetTemplate = "ar_sout_001";  break;  //  So-Ut (Rampager) || FQ: Very Rare || 15 CR 14 HD</v>
      </c>
    </row>
  </sheetData>
  <sortState ref="D2:J17">
    <sortCondition ref="H1"/>
  </sortState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N233"/>
  <sheetViews>
    <sheetView topLeftCell="A58" workbookViewId="0">
      <selection activeCell="N84" sqref="A84:N84"/>
    </sheetView>
  </sheetViews>
  <sheetFormatPr defaultColWidth="29.85546875" defaultRowHeight="15" customHeight="1"/>
  <cols>
    <col min="1" max="1" width="5.5703125" customWidth="1"/>
    <col min="2" max="2" width="10" customWidth="1"/>
    <col min="3" max="3" width="16.85546875" customWidth="1"/>
    <col min="4" max="4" width="17.28515625" customWidth="1"/>
    <col min="5" max="5" width="16.140625" customWidth="1"/>
    <col min="6" max="6" width="28.85546875" customWidth="1"/>
    <col min="7" max="7" width="9" customWidth="1"/>
    <col min="8" max="8" width="11.5703125" customWidth="1"/>
    <col min="9" max="9" width="5" customWidth="1"/>
    <col min="10" max="11" width="6.7109375" customWidth="1"/>
    <col min="12" max="12" width="9.5703125" customWidth="1"/>
    <col min="13" max="13" width="5.85546875" customWidth="1"/>
    <col min="14" max="14" width="106.5703125" customWidth="1"/>
  </cols>
  <sheetData>
    <row r="1" spans="1:14" ht="15" customHeight="1" thickBot="1">
      <c r="A1" s="23" t="s">
        <v>1623</v>
      </c>
      <c r="B1" s="23" t="s">
        <v>1606</v>
      </c>
      <c r="C1" s="23" t="s">
        <v>1624</v>
      </c>
      <c r="D1" s="5" t="s">
        <v>1</v>
      </c>
      <c r="E1" s="38" t="s">
        <v>1608</v>
      </c>
      <c r="F1" s="5" t="s">
        <v>0</v>
      </c>
      <c r="G1" s="39" t="s">
        <v>1609</v>
      </c>
      <c r="H1" s="5" t="s">
        <v>5</v>
      </c>
      <c r="I1" s="40" t="s">
        <v>1620</v>
      </c>
      <c r="J1" s="5" t="s">
        <v>7</v>
      </c>
      <c r="K1" s="44" t="s">
        <v>1610</v>
      </c>
      <c r="L1" s="5" t="s">
        <v>9</v>
      </c>
      <c r="M1" s="23" t="s">
        <v>1611</v>
      </c>
      <c r="N1" s="23" t="s">
        <v>1605</v>
      </c>
    </row>
    <row r="2" spans="1:14" ht="15" customHeight="1">
      <c r="A2" s="20" t="s">
        <v>1594</v>
      </c>
      <c r="B2">
        <v>1</v>
      </c>
      <c r="C2" s="26" t="s">
        <v>1593</v>
      </c>
      <c r="D2" s="1" t="s">
        <v>498</v>
      </c>
      <c r="E2" s="27" t="s">
        <v>1612</v>
      </c>
      <c r="F2" s="1" t="s">
        <v>497</v>
      </c>
      <c r="G2" s="1" t="s">
        <v>1599</v>
      </c>
      <c r="H2" s="1" t="s">
        <v>20</v>
      </c>
      <c r="I2" s="28" t="s">
        <v>1598</v>
      </c>
      <c r="J2" s="1">
        <v>37</v>
      </c>
      <c r="K2" s="12" t="s">
        <v>1596</v>
      </c>
      <c r="L2" s="1">
        <v>24</v>
      </c>
      <c r="M2" s="23" t="s">
        <v>1597</v>
      </c>
      <c r="N2" t="str">
        <f t="shared" ref="N2:N33" si="0">CONCATENATE(A2,B2, C2, D2, E2, F2, G2, H2, ,I2, J2, K2, L2, M2)</f>
        <v>case 1:sRetTemplate = "elem_air_el001";  break;  //  [AR] Air Elemental, Elder || FQ: Rare || 37 CR 24 HD</v>
      </c>
    </row>
    <row r="3" spans="1:14" ht="15" customHeight="1">
      <c r="A3" s="20" t="s">
        <v>1594</v>
      </c>
      <c r="B3">
        <f t="shared" ref="B3:B34" si="1">SUM(B2+1)</f>
        <v>2</v>
      </c>
      <c r="C3" s="26" t="s">
        <v>1593</v>
      </c>
      <c r="D3" s="1" t="s">
        <v>498</v>
      </c>
      <c r="E3" s="27" t="s">
        <v>1612</v>
      </c>
      <c r="F3" s="1" t="s">
        <v>497</v>
      </c>
      <c r="G3" s="1" t="s">
        <v>1599</v>
      </c>
      <c r="H3" s="1" t="s">
        <v>20</v>
      </c>
      <c r="I3" s="28" t="s">
        <v>1598</v>
      </c>
      <c r="J3" s="1">
        <v>37</v>
      </c>
      <c r="K3" s="12" t="s">
        <v>1596</v>
      </c>
      <c r="L3" s="1">
        <v>24</v>
      </c>
      <c r="M3" s="23" t="s">
        <v>1597</v>
      </c>
      <c r="N3" t="str">
        <f t="shared" si="0"/>
        <v>case 2:sRetTemplate = "elem_air_el001";  break;  //  [AR] Air Elemental, Elder || FQ: Rare || 37 CR 24 HD</v>
      </c>
    </row>
    <row r="4" spans="1:14" ht="15" customHeight="1">
      <c r="A4" s="20" t="s">
        <v>1594</v>
      </c>
      <c r="B4">
        <f t="shared" si="1"/>
        <v>3</v>
      </c>
      <c r="C4" s="26" t="s">
        <v>1593</v>
      </c>
      <c r="D4" s="1" t="s">
        <v>496</v>
      </c>
      <c r="E4" s="27" t="s">
        <v>1612</v>
      </c>
      <c r="F4" s="1" t="s">
        <v>495</v>
      </c>
      <c r="G4" s="1" t="s">
        <v>1599</v>
      </c>
      <c r="H4" s="1" t="s">
        <v>20</v>
      </c>
      <c r="I4" s="28" t="s">
        <v>1598</v>
      </c>
      <c r="J4" s="1">
        <v>33</v>
      </c>
      <c r="K4" s="12" t="s">
        <v>1596</v>
      </c>
      <c r="L4" s="1">
        <v>21</v>
      </c>
      <c r="M4" s="23" t="s">
        <v>1597</v>
      </c>
      <c r="N4" t="str">
        <f t="shared" si="0"/>
        <v>case 3:sRetTemplate = "elem_air_gr001";  break;  //  [AR] Air Elemental, Greater || FQ: Rare || 33 CR 21 HD</v>
      </c>
    </row>
    <row r="5" spans="1:14" ht="15" customHeight="1">
      <c r="A5" s="20" t="s">
        <v>1594</v>
      </c>
      <c r="B5">
        <f t="shared" si="1"/>
        <v>4</v>
      </c>
      <c r="C5" s="26" t="s">
        <v>1593</v>
      </c>
      <c r="D5" s="1" t="s">
        <v>496</v>
      </c>
      <c r="E5" s="27" t="s">
        <v>1612</v>
      </c>
      <c r="F5" s="1" t="s">
        <v>495</v>
      </c>
      <c r="G5" s="1" t="s">
        <v>1599</v>
      </c>
      <c r="H5" s="1" t="s">
        <v>20</v>
      </c>
      <c r="I5" s="28" t="s">
        <v>1598</v>
      </c>
      <c r="J5" s="1">
        <v>33</v>
      </c>
      <c r="K5" s="12" t="s">
        <v>1596</v>
      </c>
      <c r="L5" s="1">
        <v>21</v>
      </c>
      <c r="M5" s="23" t="s">
        <v>1597</v>
      </c>
      <c r="N5" t="str">
        <f t="shared" si="0"/>
        <v>case 4:sRetTemplate = "elem_air_gr001";  break;  //  [AR] Air Elemental, Greater || FQ: Rare || 33 CR 21 HD</v>
      </c>
    </row>
    <row r="6" spans="1:14" ht="15" customHeight="1">
      <c r="A6" s="20" t="s">
        <v>1594</v>
      </c>
      <c r="B6">
        <f t="shared" si="1"/>
        <v>5</v>
      </c>
      <c r="C6" s="26" t="s">
        <v>1593</v>
      </c>
      <c r="D6" s="1" t="s">
        <v>494</v>
      </c>
      <c r="E6" s="27" t="s">
        <v>1612</v>
      </c>
      <c r="F6" s="1" t="s">
        <v>493</v>
      </c>
      <c r="G6" s="1" t="s">
        <v>1599</v>
      </c>
      <c r="H6" s="1" t="s">
        <v>20</v>
      </c>
      <c r="I6" s="28" t="s">
        <v>1598</v>
      </c>
      <c r="J6" s="1">
        <v>25</v>
      </c>
      <c r="K6" s="12" t="s">
        <v>1596</v>
      </c>
      <c r="L6" s="1">
        <v>16</v>
      </c>
      <c r="M6" s="23" t="s">
        <v>1597</v>
      </c>
      <c r="N6" t="str">
        <f t="shared" si="0"/>
        <v>case 5:sRetTemplate = "elem_air_hg001";  break;  //  [AR] Air Elemental, Huge || FQ: Rare || 25 CR 16 HD</v>
      </c>
    </row>
    <row r="7" spans="1:14" ht="15" customHeight="1">
      <c r="A7" s="20" t="s">
        <v>1594</v>
      </c>
      <c r="B7">
        <f t="shared" si="1"/>
        <v>6</v>
      </c>
      <c r="C7" s="26" t="s">
        <v>1593</v>
      </c>
      <c r="D7" s="1" t="s">
        <v>494</v>
      </c>
      <c r="E7" s="27" t="s">
        <v>1612</v>
      </c>
      <c r="F7" s="1" t="s">
        <v>493</v>
      </c>
      <c r="G7" s="1" t="s">
        <v>1599</v>
      </c>
      <c r="H7" s="1" t="s">
        <v>20</v>
      </c>
      <c r="I7" s="28" t="s">
        <v>1598</v>
      </c>
      <c r="J7" s="1">
        <v>25</v>
      </c>
      <c r="K7" s="12" t="s">
        <v>1596</v>
      </c>
      <c r="L7" s="1">
        <v>16</v>
      </c>
      <c r="M7" s="23" t="s">
        <v>1597</v>
      </c>
      <c r="N7" t="str">
        <f t="shared" si="0"/>
        <v>case 6:sRetTemplate = "elem_air_hg001";  break;  //  [AR] Air Elemental, Huge || FQ: Rare || 25 CR 16 HD</v>
      </c>
    </row>
    <row r="8" spans="1:14" ht="15" customHeight="1">
      <c r="A8" s="20" t="s">
        <v>1594</v>
      </c>
      <c r="B8">
        <f t="shared" si="1"/>
        <v>7</v>
      </c>
      <c r="C8" s="26" t="s">
        <v>1593</v>
      </c>
      <c r="D8" s="1" t="s">
        <v>492</v>
      </c>
      <c r="E8" s="27" t="s">
        <v>1612</v>
      </c>
      <c r="F8" s="1" t="s">
        <v>491</v>
      </c>
      <c r="G8" s="1" t="s">
        <v>1599</v>
      </c>
      <c r="H8" s="1" t="s">
        <v>20</v>
      </c>
      <c r="I8" s="28" t="s">
        <v>1598</v>
      </c>
      <c r="J8" s="1">
        <v>13</v>
      </c>
      <c r="K8" s="12" t="s">
        <v>1596</v>
      </c>
      <c r="L8" s="1">
        <v>8</v>
      </c>
      <c r="M8" s="23" t="s">
        <v>1597</v>
      </c>
      <c r="N8" t="str">
        <f t="shared" si="0"/>
        <v>case 7:sRetTemplate = "elem_air_lg001";  break;  //  [AR] Air Elemental, Large || FQ: Rare || 13 CR 8 HD</v>
      </c>
    </row>
    <row r="9" spans="1:14" ht="15" customHeight="1">
      <c r="A9" s="20" t="s">
        <v>1594</v>
      </c>
      <c r="B9">
        <f t="shared" si="1"/>
        <v>8</v>
      </c>
      <c r="C9" s="26" t="s">
        <v>1593</v>
      </c>
      <c r="D9" s="1" t="s">
        <v>492</v>
      </c>
      <c r="E9" s="27" t="s">
        <v>1612</v>
      </c>
      <c r="F9" s="1" t="s">
        <v>491</v>
      </c>
      <c r="G9" s="1" t="s">
        <v>1599</v>
      </c>
      <c r="H9" s="1" t="s">
        <v>20</v>
      </c>
      <c r="I9" s="28" t="s">
        <v>1598</v>
      </c>
      <c r="J9" s="1">
        <v>13</v>
      </c>
      <c r="K9" s="12" t="s">
        <v>1596</v>
      </c>
      <c r="L9" s="1">
        <v>8</v>
      </c>
      <c r="M9" s="23" t="s">
        <v>1597</v>
      </c>
      <c r="N9" t="str">
        <f t="shared" si="0"/>
        <v>case 8:sRetTemplate = "elem_air_lg001";  break;  //  [AR] Air Elemental, Large || FQ: Rare || 13 CR 8 HD</v>
      </c>
    </row>
    <row r="10" spans="1:14" ht="15" customHeight="1">
      <c r="A10" s="20" t="s">
        <v>1594</v>
      </c>
      <c r="B10">
        <f t="shared" si="1"/>
        <v>9</v>
      </c>
      <c r="C10" s="26" t="s">
        <v>1593</v>
      </c>
      <c r="D10" s="1" t="s">
        <v>163</v>
      </c>
      <c r="E10" s="27" t="s">
        <v>1612</v>
      </c>
      <c r="F10" s="1" t="s">
        <v>162</v>
      </c>
      <c r="G10" s="1" t="s">
        <v>1599</v>
      </c>
      <c r="H10" s="1" t="s">
        <v>20</v>
      </c>
      <c r="I10" s="28" t="s">
        <v>1598</v>
      </c>
      <c r="J10" s="1">
        <v>18</v>
      </c>
      <c r="K10" s="12" t="s">
        <v>1596</v>
      </c>
      <c r="L10" s="1">
        <v>16</v>
      </c>
      <c r="M10" s="23" t="s">
        <v>1597</v>
      </c>
      <c r="N10" t="str">
        <f t="shared" si="0"/>
        <v>case 9:sRetTemplate = "ar_aerservant001";  break;  //  Aerial Servant || FQ: Rare || 18 CR 16 HD</v>
      </c>
    </row>
    <row r="11" spans="1:14" ht="15" customHeight="1">
      <c r="A11" s="20" t="s">
        <v>1594</v>
      </c>
      <c r="B11">
        <f t="shared" si="1"/>
        <v>10</v>
      </c>
      <c r="C11" s="26" t="s">
        <v>1593</v>
      </c>
      <c r="D11" s="1" t="s">
        <v>163</v>
      </c>
      <c r="E11" s="27" t="s">
        <v>1612</v>
      </c>
      <c r="F11" s="1" t="s">
        <v>162</v>
      </c>
      <c r="G11" s="1" t="s">
        <v>1599</v>
      </c>
      <c r="H11" s="1" t="s">
        <v>20</v>
      </c>
      <c r="I11" s="28" t="s">
        <v>1598</v>
      </c>
      <c r="J11" s="1">
        <v>18</v>
      </c>
      <c r="K11" s="12" t="s">
        <v>1596</v>
      </c>
      <c r="L11" s="1">
        <v>16</v>
      </c>
      <c r="M11" s="23" t="s">
        <v>1597</v>
      </c>
      <c r="N11" t="str">
        <f t="shared" si="0"/>
        <v>case 10:sRetTemplate = "ar_aerservant001";  break;  //  Aerial Servant || FQ: Rare || 18 CR 16 HD</v>
      </c>
    </row>
    <row r="12" spans="1:14" ht="15" customHeight="1">
      <c r="A12" s="20" t="s">
        <v>1594</v>
      </c>
      <c r="B12">
        <f t="shared" si="1"/>
        <v>11</v>
      </c>
      <c r="C12" s="26" t="s">
        <v>1593</v>
      </c>
      <c r="D12" s="1" t="s">
        <v>166</v>
      </c>
      <c r="E12" s="27" t="s">
        <v>1612</v>
      </c>
      <c r="F12" s="1" t="s">
        <v>165</v>
      </c>
      <c r="G12" s="1" t="s">
        <v>1599</v>
      </c>
      <c r="H12" s="1" t="s">
        <v>72</v>
      </c>
      <c r="I12" s="28" t="s">
        <v>1598</v>
      </c>
      <c r="J12" s="1">
        <v>37</v>
      </c>
      <c r="K12" s="12" t="s">
        <v>1596</v>
      </c>
      <c r="L12" s="1">
        <v>34</v>
      </c>
      <c r="M12" s="23" t="s">
        <v>1597</v>
      </c>
      <c r="N12" t="str">
        <f t="shared" si="0"/>
        <v>case 11:sRetTemplate = "ar_aerservant002";  break;  //  Aerial Servant, Large || FQ: Very Rare || 37 CR 34 HD</v>
      </c>
    </row>
    <row r="13" spans="1:14" ht="15" customHeight="1">
      <c r="A13" s="20" t="s">
        <v>1594</v>
      </c>
      <c r="B13">
        <f t="shared" si="1"/>
        <v>12</v>
      </c>
      <c r="C13" s="26" t="s">
        <v>1593</v>
      </c>
      <c r="D13" s="1" t="s">
        <v>500</v>
      </c>
      <c r="E13" s="27" t="s">
        <v>1612</v>
      </c>
      <c r="F13" s="1" t="s">
        <v>499</v>
      </c>
      <c r="G13" s="1" t="s">
        <v>1599</v>
      </c>
      <c r="H13" s="1" t="s">
        <v>222</v>
      </c>
      <c r="I13" s="28" t="s">
        <v>1598</v>
      </c>
      <c r="J13" s="1">
        <v>109</v>
      </c>
      <c r="K13" s="12" t="s">
        <v>1596</v>
      </c>
      <c r="L13" s="1">
        <v>60</v>
      </c>
      <c r="M13" s="23" t="s">
        <v>1597</v>
      </c>
      <c r="N13" t="str">
        <f t="shared" si="0"/>
        <v>case 12:sRetTemplate = "elem_air_pr001";  break;  //  Air Elemental, Primal || FQ: Very  Rare || 109 CR 60 HD</v>
      </c>
    </row>
    <row r="14" spans="1:14" ht="15" customHeight="1">
      <c r="A14" s="20" t="s">
        <v>1594</v>
      </c>
      <c r="B14">
        <f t="shared" si="1"/>
        <v>13</v>
      </c>
      <c r="C14" s="26" t="s">
        <v>1593</v>
      </c>
      <c r="D14" s="1" t="s">
        <v>370</v>
      </c>
      <c r="E14" s="27" t="s">
        <v>1612</v>
      </c>
      <c r="F14" s="1" t="s">
        <v>369</v>
      </c>
      <c r="G14" s="1" t="s">
        <v>1599</v>
      </c>
      <c r="H14" s="1" t="s">
        <v>20</v>
      </c>
      <c r="I14" s="28" t="s">
        <v>1598</v>
      </c>
      <c r="J14" s="1">
        <v>19</v>
      </c>
      <c r="K14" s="12" t="s">
        <v>1596</v>
      </c>
      <c r="L14" s="1">
        <v>18</v>
      </c>
      <c r="M14" s="23" t="s">
        <v>1597</v>
      </c>
      <c r="N14" t="str">
        <f t="shared" si="0"/>
        <v>case 13:sRetTemplate = "athasianbear001";  break;  //  Bear, Athasian || FQ: Rare || 19 CR 18 HD</v>
      </c>
    </row>
    <row r="15" spans="1:14" ht="15" customHeight="1">
      <c r="A15" s="20" t="s">
        <v>1594</v>
      </c>
      <c r="B15">
        <f t="shared" si="1"/>
        <v>14</v>
      </c>
      <c r="C15" s="26" t="s">
        <v>1593</v>
      </c>
      <c r="D15" s="1" t="s">
        <v>370</v>
      </c>
      <c r="E15" s="27" t="s">
        <v>1612</v>
      </c>
      <c r="F15" s="1" t="s">
        <v>369</v>
      </c>
      <c r="G15" s="1" t="s">
        <v>1599</v>
      </c>
      <c r="H15" s="1" t="s">
        <v>20</v>
      </c>
      <c r="I15" s="28" t="s">
        <v>1598</v>
      </c>
      <c r="J15" s="1">
        <v>19</v>
      </c>
      <c r="K15" s="12" t="s">
        <v>1596</v>
      </c>
      <c r="L15" s="1">
        <v>18</v>
      </c>
      <c r="M15" s="23" t="s">
        <v>1597</v>
      </c>
      <c r="N15" t="str">
        <f t="shared" si="0"/>
        <v>case 14:sRetTemplate = "athasianbear001";  break;  //  Bear, Athasian || FQ: Rare || 19 CR 18 HD</v>
      </c>
    </row>
    <row r="16" spans="1:14" ht="15" customHeight="1">
      <c r="A16" s="20" t="s">
        <v>1594</v>
      </c>
      <c r="B16">
        <f t="shared" si="1"/>
        <v>15</v>
      </c>
      <c r="C16" s="26" t="s">
        <v>1593</v>
      </c>
      <c r="D16" s="1" t="s">
        <v>995</v>
      </c>
      <c r="E16" s="27" t="s">
        <v>1612</v>
      </c>
      <c r="F16" s="1" t="s">
        <v>994</v>
      </c>
      <c r="G16" s="1" t="s">
        <v>1599</v>
      </c>
      <c r="H16" s="1" t="s">
        <v>20</v>
      </c>
      <c r="I16" s="28" t="s">
        <v>1598</v>
      </c>
      <c r="J16" s="1">
        <v>34</v>
      </c>
      <c r="K16" s="12" t="s">
        <v>1596</v>
      </c>
      <c r="L16" s="1">
        <v>36</v>
      </c>
      <c r="M16" s="23" t="s">
        <v>1597</v>
      </c>
      <c r="N16" t="str">
        <f t="shared" si="0"/>
        <v>case 15:sRetTemplate = "athasianbear002";  break;  //  Bear, Athasian - Greater || FQ: Rare || 34 CR 36 HD</v>
      </c>
    </row>
    <row r="17" spans="1:14" ht="15" customHeight="1">
      <c r="A17" s="20" t="s">
        <v>1594</v>
      </c>
      <c r="B17">
        <f t="shared" si="1"/>
        <v>16</v>
      </c>
      <c r="C17" s="26" t="s">
        <v>1593</v>
      </c>
      <c r="D17" s="1" t="s">
        <v>995</v>
      </c>
      <c r="E17" s="27" t="s">
        <v>1612</v>
      </c>
      <c r="F17" s="1" t="s">
        <v>994</v>
      </c>
      <c r="G17" s="1" t="s">
        <v>1599</v>
      </c>
      <c r="H17" s="1" t="s">
        <v>20</v>
      </c>
      <c r="I17" s="28" t="s">
        <v>1598</v>
      </c>
      <c r="J17" s="1">
        <v>34</v>
      </c>
      <c r="K17" s="12" t="s">
        <v>1596</v>
      </c>
      <c r="L17" s="1">
        <v>36</v>
      </c>
      <c r="M17" s="23" t="s">
        <v>1597</v>
      </c>
      <c r="N17" t="str">
        <f t="shared" si="0"/>
        <v>case 16:sRetTemplate = "athasianbear002";  break;  //  Bear, Athasian - Greater || FQ: Rare || 34 CR 36 HD</v>
      </c>
    </row>
    <row r="18" spans="1:14" ht="15" customHeight="1">
      <c r="A18" s="20" t="s">
        <v>1594</v>
      </c>
      <c r="B18">
        <f t="shared" si="1"/>
        <v>17</v>
      </c>
      <c r="C18" s="26" t="s">
        <v>1593</v>
      </c>
      <c r="D18" s="1" t="s">
        <v>804</v>
      </c>
      <c r="E18" s="27" t="s">
        <v>1612</v>
      </c>
      <c r="F18" s="1" t="s">
        <v>803</v>
      </c>
      <c r="G18" s="1" t="s">
        <v>1599</v>
      </c>
      <c r="H18" s="1" t="s">
        <v>20</v>
      </c>
      <c r="I18" s="28" t="s">
        <v>1598</v>
      </c>
      <c r="J18" s="1">
        <v>14</v>
      </c>
      <c r="K18" s="12" t="s">
        <v>1596</v>
      </c>
      <c r="L18" s="1">
        <v>15</v>
      </c>
      <c r="M18" s="23" t="s">
        <v>1597</v>
      </c>
      <c r="N18" t="str">
        <f t="shared" si="0"/>
        <v>case 17:sRetTemplate = "ar_c_belgoi004";  break;  //  Belgoi, Flamewarder || FQ: Rare || 14 CR 15 HD</v>
      </c>
    </row>
    <row r="19" spans="1:14" ht="15" customHeight="1">
      <c r="A19" s="20" t="s">
        <v>1594</v>
      </c>
      <c r="B19">
        <f t="shared" si="1"/>
        <v>18</v>
      </c>
      <c r="C19" s="26" t="s">
        <v>1593</v>
      </c>
      <c r="D19" s="1" t="s">
        <v>804</v>
      </c>
      <c r="E19" s="27" t="s">
        <v>1612</v>
      </c>
      <c r="F19" s="1" t="s">
        <v>803</v>
      </c>
      <c r="G19" s="1" t="s">
        <v>1599</v>
      </c>
      <c r="H19" s="1" t="s">
        <v>20</v>
      </c>
      <c r="I19" s="28" t="s">
        <v>1598</v>
      </c>
      <c r="J19" s="1">
        <v>14</v>
      </c>
      <c r="K19" s="12" t="s">
        <v>1596</v>
      </c>
      <c r="L19" s="1">
        <v>15</v>
      </c>
      <c r="M19" s="23" t="s">
        <v>1597</v>
      </c>
      <c r="N19" t="str">
        <f t="shared" si="0"/>
        <v>case 18:sRetTemplate = "ar_c_belgoi004";  break;  //  Belgoi, Flamewarder || FQ: Rare || 14 CR 15 HD</v>
      </c>
    </row>
    <row r="20" spans="1:14" ht="15" customHeight="1">
      <c r="A20" s="20" t="s">
        <v>1594</v>
      </c>
      <c r="B20">
        <f t="shared" si="1"/>
        <v>19</v>
      </c>
      <c r="C20" s="26" t="s">
        <v>1593</v>
      </c>
      <c r="D20" s="1" t="s">
        <v>351</v>
      </c>
      <c r="E20" s="27" t="s">
        <v>1612</v>
      </c>
      <c r="F20" s="1" t="s">
        <v>350</v>
      </c>
      <c r="G20" s="1" t="s">
        <v>1599</v>
      </c>
      <c r="H20" s="1" t="s">
        <v>72</v>
      </c>
      <c r="I20" s="28" t="s">
        <v>1598</v>
      </c>
      <c r="J20" s="1">
        <v>78</v>
      </c>
      <c r="K20" s="12" t="s">
        <v>1596</v>
      </c>
      <c r="L20" s="1">
        <v>60</v>
      </c>
      <c r="M20" s="23" t="s">
        <v>1597</v>
      </c>
      <c r="N20" t="str">
        <f t="shared" si="0"/>
        <v>case 19:sRetTemplate = "stonecolossus001";  break;  //  Colossus, Stone || FQ: Very Rare || 78 CR 60 HD</v>
      </c>
    </row>
    <row r="21" spans="1:14" ht="15" customHeight="1">
      <c r="A21" s="20" t="s">
        <v>1594</v>
      </c>
      <c r="B21">
        <f t="shared" si="1"/>
        <v>20</v>
      </c>
      <c r="C21" s="26" t="s">
        <v>1593</v>
      </c>
      <c r="D21" s="1" t="s">
        <v>291</v>
      </c>
      <c r="E21" s="27" t="s">
        <v>1612</v>
      </c>
      <c r="F21" s="1" t="s">
        <v>290</v>
      </c>
      <c r="G21" s="1" t="s">
        <v>1599</v>
      </c>
      <c r="H21" s="1" t="s">
        <v>72</v>
      </c>
      <c r="I21" s="28" t="s">
        <v>1598</v>
      </c>
      <c r="J21" s="1">
        <v>22</v>
      </c>
      <c r="K21" s="12" t="s">
        <v>1596</v>
      </c>
      <c r="L21" s="1">
        <v>17</v>
      </c>
      <c r="M21" s="23" t="s">
        <v>1597</v>
      </c>
      <c r="N21" t="str">
        <f t="shared" si="0"/>
        <v>case 20:sRetTemplate = "crystalspider002";  break;  //  Crystal Spider, Greater || FQ: Very Rare || 22 CR 17 HD</v>
      </c>
    </row>
    <row r="22" spans="1:14" ht="15" customHeight="1">
      <c r="A22" s="20" t="s">
        <v>1594</v>
      </c>
      <c r="B22">
        <f t="shared" si="1"/>
        <v>21</v>
      </c>
      <c r="C22" s="26" t="s">
        <v>1593</v>
      </c>
      <c r="D22" s="1" t="s">
        <v>377</v>
      </c>
      <c r="E22" s="27" t="s">
        <v>1612</v>
      </c>
      <c r="F22" s="1" t="s">
        <v>376</v>
      </c>
      <c r="G22" s="1" t="s">
        <v>1599</v>
      </c>
      <c r="H22" s="1" t="s">
        <v>72</v>
      </c>
      <c r="I22" s="28" t="s">
        <v>1598</v>
      </c>
      <c r="J22" s="1">
        <v>177</v>
      </c>
      <c r="K22" s="12" t="s">
        <v>1596</v>
      </c>
      <c r="L22" s="1">
        <v>60</v>
      </c>
      <c r="M22" s="23" t="s">
        <v>1597</v>
      </c>
      <c r="N22" t="str">
        <f t="shared" si="0"/>
        <v>case 21:sRetTemplate = "devbeetle001";  break;  //  Devastation Beetle || FQ: Very Rare || 177 CR 60 HD</v>
      </c>
    </row>
    <row r="23" spans="1:14" ht="15" customHeight="1">
      <c r="A23" s="20" t="s">
        <v>1594</v>
      </c>
      <c r="B23">
        <f t="shared" si="1"/>
        <v>22</v>
      </c>
      <c r="C23" s="26" t="s">
        <v>1593</v>
      </c>
      <c r="D23" s="1" t="s">
        <v>379</v>
      </c>
      <c r="E23" s="27" t="s">
        <v>1612</v>
      </c>
      <c r="F23" s="1" t="s">
        <v>378</v>
      </c>
      <c r="G23" s="1" t="s">
        <v>1599</v>
      </c>
      <c r="H23" s="1" t="s">
        <v>72</v>
      </c>
      <c r="I23" s="28" t="s">
        <v>1598</v>
      </c>
      <c r="J23" s="1">
        <v>139</v>
      </c>
      <c r="K23" s="12" t="s">
        <v>1596</v>
      </c>
      <c r="L23" s="1">
        <v>60</v>
      </c>
      <c r="M23" s="23" t="s">
        <v>1597</v>
      </c>
      <c r="N23" t="str">
        <f t="shared" si="0"/>
        <v>case 22:sRetTemplate = "devscorpion001";  break;  //  Devastation Scorpion || FQ: Very Rare || 139 CR 60 HD</v>
      </c>
    </row>
    <row r="24" spans="1:14" ht="15" customHeight="1">
      <c r="A24" s="20" t="s">
        <v>1594</v>
      </c>
      <c r="B24">
        <f t="shared" si="1"/>
        <v>23</v>
      </c>
      <c r="C24" s="26" t="s">
        <v>1593</v>
      </c>
      <c r="D24" s="1" t="s">
        <v>375</v>
      </c>
      <c r="E24" s="27" t="s">
        <v>1612</v>
      </c>
      <c r="F24" s="1" t="s">
        <v>374</v>
      </c>
      <c r="G24" s="1" t="s">
        <v>1599</v>
      </c>
      <c r="H24" s="1" t="s">
        <v>72</v>
      </c>
      <c r="I24" s="28" t="s">
        <v>1598</v>
      </c>
      <c r="J24" s="1">
        <v>121</v>
      </c>
      <c r="K24" s="12" t="s">
        <v>1596</v>
      </c>
      <c r="L24" s="1">
        <v>60</v>
      </c>
      <c r="M24" s="23" t="s">
        <v>1597</v>
      </c>
      <c r="N24" t="str">
        <f t="shared" si="0"/>
        <v>case 23:sRetTemplate = "devspider001";  break;  //  Devastation Spider || FQ: Very Rare || 121 CR 60 HD</v>
      </c>
    </row>
    <row r="25" spans="1:14" ht="15" customHeight="1">
      <c r="A25" s="20" t="s">
        <v>1594</v>
      </c>
      <c r="B25">
        <f t="shared" si="1"/>
        <v>24</v>
      </c>
      <c r="C25" s="26" t="s">
        <v>1593</v>
      </c>
      <c r="D25" s="1" t="s">
        <v>250</v>
      </c>
      <c r="E25" s="27" t="s">
        <v>1612</v>
      </c>
      <c r="F25" s="1" t="s">
        <v>249</v>
      </c>
      <c r="G25" s="1" t="s">
        <v>1599</v>
      </c>
      <c r="H25" s="1" t="s">
        <v>72</v>
      </c>
      <c r="I25" s="28" t="s">
        <v>1598</v>
      </c>
      <c r="J25" s="1">
        <v>23</v>
      </c>
      <c r="K25" s="12" t="s">
        <v>1596</v>
      </c>
      <c r="L25" s="1">
        <v>25</v>
      </c>
      <c r="M25" s="23" t="s">
        <v>1597</v>
      </c>
      <c r="N25" t="str">
        <f t="shared" si="0"/>
        <v>case 24:sRetTemplate = "drake_air001";  break;  //  Drake, Air || FQ: Very Rare || 23 CR 25 HD</v>
      </c>
    </row>
    <row r="26" spans="1:14" ht="15" customHeight="1">
      <c r="A26" s="20" t="s">
        <v>1594</v>
      </c>
      <c r="B26">
        <f t="shared" si="1"/>
        <v>25</v>
      </c>
      <c r="C26" s="26" t="s">
        <v>1593</v>
      </c>
      <c r="D26" s="1" t="s">
        <v>242</v>
      </c>
      <c r="E26" s="27" t="s">
        <v>1612</v>
      </c>
      <c r="F26" s="1" t="s">
        <v>241</v>
      </c>
      <c r="G26" s="1" t="s">
        <v>1599</v>
      </c>
      <c r="H26" s="1" t="s">
        <v>72</v>
      </c>
      <c r="I26" s="28" t="s">
        <v>1598</v>
      </c>
      <c r="J26" s="1">
        <v>19</v>
      </c>
      <c r="K26" s="12" t="s">
        <v>1596</v>
      </c>
      <c r="L26" s="1">
        <v>25</v>
      </c>
      <c r="M26" s="23" t="s">
        <v>1597</v>
      </c>
      <c r="N26" t="str">
        <f t="shared" si="0"/>
        <v>case 25:sRetTemplate = "drake_earth001";  break;  //  Drake, Earth || FQ: Very Rare || 19 CR 25 HD</v>
      </c>
    </row>
    <row r="27" spans="1:14" ht="15" customHeight="1">
      <c r="A27" s="20" t="s">
        <v>1594</v>
      </c>
      <c r="B27">
        <f t="shared" si="1"/>
        <v>26</v>
      </c>
      <c r="C27" s="26" t="s">
        <v>1593</v>
      </c>
      <c r="D27" s="1" t="s">
        <v>246</v>
      </c>
      <c r="E27" s="27" t="s">
        <v>1612</v>
      </c>
      <c r="F27" s="1" t="s">
        <v>245</v>
      </c>
      <c r="G27" s="1" t="s">
        <v>1599</v>
      </c>
      <c r="H27" s="1" t="s">
        <v>72</v>
      </c>
      <c r="I27" s="28" t="s">
        <v>1598</v>
      </c>
      <c r="J27" s="1">
        <v>16</v>
      </c>
      <c r="K27" s="12" t="s">
        <v>1596</v>
      </c>
      <c r="L27" s="1">
        <v>20</v>
      </c>
      <c r="M27" s="23" t="s">
        <v>1597</v>
      </c>
      <c r="N27" t="str">
        <f t="shared" si="0"/>
        <v>case 26:sRetTemplate = "drake_fire001";  break;  //  Drake, Fire || FQ: Very Rare || 16 CR 20 HD</v>
      </c>
    </row>
    <row r="28" spans="1:14" ht="15" customHeight="1">
      <c r="A28" s="20" t="s">
        <v>1594</v>
      </c>
      <c r="B28">
        <f t="shared" si="1"/>
        <v>27</v>
      </c>
      <c r="C28" s="26" t="s">
        <v>1593</v>
      </c>
      <c r="D28" s="1" t="s">
        <v>776</v>
      </c>
      <c r="E28" s="27" t="s">
        <v>1612</v>
      </c>
      <c r="F28" s="1" t="s">
        <v>775</v>
      </c>
      <c r="G28" s="1" t="s">
        <v>1599</v>
      </c>
      <c r="H28" s="1" t="s">
        <v>72</v>
      </c>
      <c r="I28" s="28" t="s">
        <v>1598</v>
      </c>
      <c r="J28" s="1">
        <v>17</v>
      </c>
      <c r="K28" s="12" t="s">
        <v>1596</v>
      </c>
      <c r="L28" s="1">
        <v>20</v>
      </c>
      <c r="M28" s="23" t="s">
        <v>1597</v>
      </c>
      <c r="N28" t="str">
        <f t="shared" si="0"/>
        <v>case 27:sRetTemplate = "ar_saltdrake002";  break;  //  Drake, Salt - Huge || FQ: Very Rare || 17 CR 20 HD</v>
      </c>
    </row>
    <row r="29" spans="1:14" ht="15" customHeight="1">
      <c r="A29" s="20" t="s">
        <v>1594</v>
      </c>
      <c r="B29">
        <f t="shared" si="1"/>
        <v>28</v>
      </c>
      <c r="C29" s="26" t="s">
        <v>1593</v>
      </c>
      <c r="D29" s="1" t="s">
        <v>1588</v>
      </c>
      <c r="E29" s="27" t="s">
        <v>1612</v>
      </c>
      <c r="F29" s="1" t="s">
        <v>1587</v>
      </c>
      <c r="G29" s="1" t="s">
        <v>1599</v>
      </c>
      <c r="H29" s="1" t="s">
        <v>72</v>
      </c>
      <c r="I29" s="28" t="s">
        <v>1598</v>
      </c>
      <c r="J29" s="1">
        <v>23</v>
      </c>
      <c r="K29" s="12" t="s">
        <v>1596</v>
      </c>
      <c r="L29" s="1">
        <v>20</v>
      </c>
      <c r="M29" s="23" t="s">
        <v>1597</v>
      </c>
      <c r="N29" t="str">
        <f t="shared" si="0"/>
        <v>case 28:sRetTemplate = "drake_sun001";  break;  //  Drake, Sun || FQ: Very Rare || 23 CR 20 HD</v>
      </c>
    </row>
    <row r="30" spans="1:14" ht="15" customHeight="1">
      <c r="A30" s="20" t="s">
        <v>1594</v>
      </c>
      <c r="B30">
        <f t="shared" si="1"/>
        <v>29</v>
      </c>
      <c r="C30" s="26" t="s">
        <v>1593</v>
      </c>
      <c r="D30" s="1" t="s">
        <v>253</v>
      </c>
      <c r="E30" s="27" t="s">
        <v>1612</v>
      </c>
      <c r="F30" s="1" t="s">
        <v>252</v>
      </c>
      <c r="G30" s="1" t="s">
        <v>1599</v>
      </c>
      <c r="H30" s="1" t="s">
        <v>72</v>
      </c>
      <c r="I30" s="28" t="s">
        <v>1598</v>
      </c>
      <c r="J30" s="1">
        <v>16</v>
      </c>
      <c r="K30" s="12" t="s">
        <v>1596</v>
      </c>
      <c r="L30" s="1">
        <v>20</v>
      </c>
      <c r="M30" s="23" t="s">
        <v>1597</v>
      </c>
      <c r="N30" t="str">
        <f t="shared" si="0"/>
        <v>case 29:sRetTemplate = "drake_water001";  break;  //  Drake, Water || FQ: Very Rare || 16 CR 20 HD</v>
      </c>
    </row>
    <row r="31" spans="1:14" ht="15" customHeight="1">
      <c r="A31" s="20" t="s">
        <v>1594</v>
      </c>
      <c r="B31">
        <f t="shared" si="1"/>
        <v>30</v>
      </c>
      <c r="C31" s="26" t="s">
        <v>1593</v>
      </c>
      <c r="D31" s="1" t="s">
        <v>357</v>
      </c>
      <c r="E31" s="27" t="s">
        <v>1612</v>
      </c>
      <c r="F31" s="1" t="s">
        <v>356</v>
      </c>
      <c r="G31" s="1" t="s">
        <v>1599</v>
      </c>
      <c r="H31" s="1" t="s">
        <v>206</v>
      </c>
      <c r="I31" s="28" t="s">
        <v>1598</v>
      </c>
      <c r="J31" s="1">
        <v>12</v>
      </c>
      <c r="K31" s="12" t="s">
        <v>1596</v>
      </c>
      <c r="L31" s="1">
        <v>8</v>
      </c>
      <c r="M31" s="23" t="s">
        <v>1597</v>
      </c>
      <c r="N31" t="str">
        <f t="shared" si="0"/>
        <v>case 30:sRetTemplate = "dunereaper001";  break;  //  Dune Reaper, Drone || FQ: Common || 12 CR 8 HD</v>
      </c>
    </row>
    <row r="32" spans="1:14" ht="15" customHeight="1">
      <c r="A32" s="20" t="s">
        <v>1594</v>
      </c>
      <c r="B32">
        <f t="shared" si="1"/>
        <v>31</v>
      </c>
      <c r="C32" s="26" t="s">
        <v>1593</v>
      </c>
      <c r="D32" s="1" t="s">
        <v>357</v>
      </c>
      <c r="E32" s="27" t="s">
        <v>1612</v>
      </c>
      <c r="F32" s="1" t="s">
        <v>356</v>
      </c>
      <c r="G32" s="1" t="s">
        <v>1599</v>
      </c>
      <c r="H32" s="1" t="s">
        <v>206</v>
      </c>
      <c r="I32" s="28" t="s">
        <v>1598</v>
      </c>
      <c r="J32" s="1">
        <v>12</v>
      </c>
      <c r="K32" s="12" t="s">
        <v>1596</v>
      </c>
      <c r="L32" s="1">
        <v>8</v>
      </c>
      <c r="M32" s="23" t="s">
        <v>1597</v>
      </c>
      <c r="N32" t="str">
        <f t="shared" si="0"/>
        <v>case 31:sRetTemplate = "dunereaper001";  break;  //  Dune Reaper, Drone || FQ: Common || 12 CR 8 HD</v>
      </c>
    </row>
    <row r="33" spans="1:14" ht="15" customHeight="1">
      <c r="A33" s="20" t="s">
        <v>1594</v>
      </c>
      <c r="B33">
        <f t="shared" si="1"/>
        <v>32</v>
      </c>
      <c r="C33" s="26" t="s">
        <v>1593</v>
      </c>
      <c r="D33" s="1" t="s">
        <v>357</v>
      </c>
      <c r="E33" s="27" t="s">
        <v>1612</v>
      </c>
      <c r="F33" s="1" t="s">
        <v>356</v>
      </c>
      <c r="G33" s="1" t="s">
        <v>1599</v>
      </c>
      <c r="H33" s="1" t="s">
        <v>206</v>
      </c>
      <c r="I33" s="28" t="s">
        <v>1598</v>
      </c>
      <c r="J33" s="1">
        <v>12</v>
      </c>
      <c r="K33" s="12" t="s">
        <v>1596</v>
      </c>
      <c r="L33" s="1">
        <v>8</v>
      </c>
      <c r="M33" s="23" t="s">
        <v>1597</v>
      </c>
      <c r="N33" t="str">
        <f t="shared" si="0"/>
        <v>case 32:sRetTemplate = "dunereaper001";  break;  //  Dune Reaper, Drone || FQ: Common || 12 CR 8 HD</v>
      </c>
    </row>
    <row r="34" spans="1:14" ht="15" customHeight="1">
      <c r="A34" s="20" t="s">
        <v>1594</v>
      </c>
      <c r="B34">
        <f t="shared" si="1"/>
        <v>33</v>
      </c>
      <c r="C34" s="26" t="s">
        <v>1593</v>
      </c>
      <c r="D34" s="1" t="s">
        <v>357</v>
      </c>
      <c r="E34" s="27" t="s">
        <v>1612</v>
      </c>
      <c r="F34" s="1" t="s">
        <v>356</v>
      </c>
      <c r="G34" s="1" t="s">
        <v>1599</v>
      </c>
      <c r="H34" s="1" t="s">
        <v>206</v>
      </c>
      <c r="I34" s="28" t="s">
        <v>1598</v>
      </c>
      <c r="J34" s="1">
        <v>12</v>
      </c>
      <c r="K34" s="12" t="s">
        <v>1596</v>
      </c>
      <c r="L34" s="1">
        <v>8</v>
      </c>
      <c r="M34" s="23" t="s">
        <v>1597</v>
      </c>
      <c r="N34" t="str">
        <f t="shared" ref="N34:N65" si="2">CONCATENATE(A34,B34, C34, D34, E34, F34, G34, H34, ,I34, J34, K34, L34, M34)</f>
        <v>case 33:sRetTemplate = "dunereaper001";  break;  //  Dune Reaper, Drone || FQ: Common || 12 CR 8 HD</v>
      </c>
    </row>
    <row r="35" spans="1:14" ht="15" customHeight="1">
      <c r="A35" s="20" t="s">
        <v>1594</v>
      </c>
      <c r="B35">
        <f t="shared" ref="B35:B66" si="3">SUM(B34+1)</f>
        <v>34</v>
      </c>
      <c r="C35" s="26" t="s">
        <v>1593</v>
      </c>
      <c r="D35" s="1" t="s">
        <v>357</v>
      </c>
      <c r="E35" s="27" t="s">
        <v>1612</v>
      </c>
      <c r="F35" s="1" t="s">
        <v>356</v>
      </c>
      <c r="G35" s="1" t="s">
        <v>1599</v>
      </c>
      <c r="H35" s="1" t="s">
        <v>206</v>
      </c>
      <c r="I35" s="28" t="s">
        <v>1598</v>
      </c>
      <c r="J35" s="1">
        <v>12</v>
      </c>
      <c r="K35" s="12" t="s">
        <v>1596</v>
      </c>
      <c r="L35" s="1">
        <v>8</v>
      </c>
      <c r="M35" s="23" t="s">
        <v>1597</v>
      </c>
      <c r="N35" t="str">
        <f t="shared" si="2"/>
        <v>case 34:sRetTemplate = "dunereaper001";  break;  //  Dune Reaper, Drone || FQ: Common || 12 CR 8 HD</v>
      </c>
    </row>
    <row r="36" spans="1:14" ht="15" customHeight="1">
      <c r="A36" s="20" t="s">
        <v>1594</v>
      </c>
      <c r="B36">
        <f t="shared" si="3"/>
        <v>35</v>
      </c>
      <c r="C36" s="26" t="s">
        <v>1593</v>
      </c>
      <c r="D36" s="1" t="s">
        <v>357</v>
      </c>
      <c r="E36" s="27" t="s">
        <v>1612</v>
      </c>
      <c r="F36" s="1" t="s">
        <v>356</v>
      </c>
      <c r="G36" s="1" t="s">
        <v>1599</v>
      </c>
      <c r="H36" s="1" t="s">
        <v>206</v>
      </c>
      <c r="I36" s="28" t="s">
        <v>1598</v>
      </c>
      <c r="J36" s="1">
        <v>12</v>
      </c>
      <c r="K36" s="12" t="s">
        <v>1596</v>
      </c>
      <c r="L36" s="1">
        <v>8</v>
      </c>
      <c r="M36" s="23" t="s">
        <v>1597</v>
      </c>
      <c r="N36" t="str">
        <f t="shared" si="2"/>
        <v>case 35:sRetTemplate = "dunereaper001";  break;  //  Dune Reaper, Drone || FQ: Common || 12 CR 8 HD</v>
      </c>
    </row>
    <row r="37" spans="1:14" ht="15" customHeight="1">
      <c r="A37" s="20" t="s">
        <v>1594</v>
      </c>
      <c r="B37">
        <f t="shared" si="3"/>
        <v>36</v>
      </c>
      <c r="C37" s="26" t="s">
        <v>1593</v>
      </c>
      <c r="D37" s="1" t="s">
        <v>357</v>
      </c>
      <c r="E37" s="27" t="s">
        <v>1612</v>
      </c>
      <c r="F37" s="1" t="s">
        <v>356</v>
      </c>
      <c r="G37" s="1" t="s">
        <v>1599</v>
      </c>
      <c r="H37" s="1" t="s">
        <v>206</v>
      </c>
      <c r="I37" s="28" t="s">
        <v>1598</v>
      </c>
      <c r="J37" s="1">
        <v>12</v>
      </c>
      <c r="K37" s="12" t="s">
        <v>1596</v>
      </c>
      <c r="L37" s="1">
        <v>8</v>
      </c>
      <c r="M37" s="23" t="s">
        <v>1597</v>
      </c>
      <c r="N37" t="str">
        <f t="shared" si="2"/>
        <v>case 36:sRetTemplate = "dunereaper001";  break;  //  Dune Reaper, Drone || FQ: Common || 12 CR 8 HD</v>
      </c>
    </row>
    <row r="38" spans="1:14" ht="15" customHeight="1">
      <c r="A38" s="20" t="s">
        <v>1594</v>
      </c>
      <c r="B38">
        <f t="shared" si="3"/>
        <v>37</v>
      </c>
      <c r="C38" s="26" t="s">
        <v>1593</v>
      </c>
      <c r="D38" s="1" t="s">
        <v>357</v>
      </c>
      <c r="E38" s="27" t="s">
        <v>1612</v>
      </c>
      <c r="F38" s="1" t="s">
        <v>356</v>
      </c>
      <c r="G38" s="1" t="s">
        <v>1599</v>
      </c>
      <c r="H38" s="1" t="s">
        <v>206</v>
      </c>
      <c r="I38" s="28" t="s">
        <v>1598</v>
      </c>
      <c r="J38" s="1">
        <v>12</v>
      </c>
      <c r="K38" s="12" t="s">
        <v>1596</v>
      </c>
      <c r="L38" s="1">
        <v>8</v>
      </c>
      <c r="M38" s="23" t="s">
        <v>1597</v>
      </c>
      <c r="N38" t="str">
        <f t="shared" si="2"/>
        <v>case 37:sRetTemplate = "dunereaper001";  break;  //  Dune Reaper, Drone || FQ: Common || 12 CR 8 HD</v>
      </c>
    </row>
    <row r="39" spans="1:14" ht="15" customHeight="1">
      <c r="A39" s="20" t="s">
        <v>1594</v>
      </c>
      <c r="B39">
        <f t="shared" si="3"/>
        <v>38</v>
      </c>
      <c r="C39" s="26" t="s">
        <v>1593</v>
      </c>
      <c r="D39" s="1" t="s">
        <v>1514</v>
      </c>
      <c r="E39" s="27" t="s">
        <v>1612</v>
      </c>
      <c r="F39" s="1" t="s">
        <v>1513</v>
      </c>
      <c r="G39" s="1" t="s">
        <v>1599</v>
      </c>
      <c r="H39" s="1" t="s">
        <v>72</v>
      </c>
      <c r="I39" s="28" t="s">
        <v>1598</v>
      </c>
      <c r="J39" s="1">
        <v>15</v>
      </c>
      <c r="K39" s="12" t="s">
        <v>1596</v>
      </c>
      <c r="L39" s="1">
        <v>8</v>
      </c>
      <c r="M39" s="23" t="s">
        <v>1597</v>
      </c>
      <c r="N39" t="str">
        <f t="shared" si="2"/>
        <v>case 38:sRetTemplate = "ds_airbeast001";  break;  //  Elemental Beast: Air || FQ: Very Rare || 15 CR 8 HD</v>
      </c>
    </row>
    <row r="40" spans="1:14" ht="15" customHeight="1">
      <c r="A40" s="20" t="s">
        <v>1594</v>
      </c>
      <c r="B40">
        <f t="shared" si="3"/>
        <v>39</v>
      </c>
      <c r="C40" s="26" t="s">
        <v>1593</v>
      </c>
      <c r="D40" s="1" t="s">
        <v>1102</v>
      </c>
      <c r="E40" s="27" t="s">
        <v>1612</v>
      </c>
      <c r="F40" s="1" t="s">
        <v>1101</v>
      </c>
      <c r="G40" s="1" t="s">
        <v>1599</v>
      </c>
      <c r="H40" s="1" t="s">
        <v>61</v>
      </c>
      <c r="I40" s="28" t="s">
        <v>1598</v>
      </c>
      <c r="J40" s="1">
        <v>15</v>
      </c>
      <c r="K40" s="12" t="s">
        <v>1596</v>
      </c>
      <c r="L40" s="1">
        <v>14</v>
      </c>
      <c r="M40" s="23" t="s">
        <v>1597</v>
      </c>
      <c r="N40" t="str">
        <f t="shared" si="2"/>
        <v>case 39:sRetTemplate = "giantdesert001";  break;  //  Giant, Desert || FQ: Uncommon || 15 CR 14 HD</v>
      </c>
    </row>
    <row r="41" spans="1:14" ht="15" customHeight="1">
      <c r="A41" s="20" t="s">
        <v>1594</v>
      </c>
      <c r="B41">
        <f t="shared" si="3"/>
        <v>40</v>
      </c>
      <c r="C41" s="26" t="s">
        <v>1593</v>
      </c>
      <c r="D41" s="1" t="s">
        <v>1102</v>
      </c>
      <c r="E41" s="27" t="s">
        <v>1612</v>
      </c>
      <c r="F41" s="1" t="s">
        <v>1101</v>
      </c>
      <c r="G41" s="1" t="s">
        <v>1599</v>
      </c>
      <c r="H41" s="1" t="s">
        <v>61</v>
      </c>
      <c r="I41" s="28" t="s">
        <v>1598</v>
      </c>
      <c r="J41" s="1">
        <v>15</v>
      </c>
      <c r="K41" s="12" t="s">
        <v>1596</v>
      </c>
      <c r="L41" s="1">
        <v>14</v>
      </c>
      <c r="M41" s="23" t="s">
        <v>1597</v>
      </c>
      <c r="N41" t="str">
        <f t="shared" si="2"/>
        <v>case 40:sRetTemplate = "giantdesert001";  break;  //  Giant, Desert || FQ: Uncommon || 15 CR 14 HD</v>
      </c>
    </row>
    <row r="42" spans="1:14" ht="15" customHeight="1">
      <c r="A42" s="20" t="s">
        <v>1594</v>
      </c>
      <c r="B42">
        <f t="shared" si="3"/>
        <v>41</v>
      </c>
      <c r="C42" s="26" t="s">
        <v>1593</v>
      </c>
      <c r="D42" s="1" t="s">
        <v>1102</v>
      </c>
      <c r="E42" s="27" t="s">
        <v>1612</v>
      </c>
      <c r="F42" s="1" t="s">
        <v>1101</v>
      </c>
      <c r="G42" s="1" t="s">
        <v>1599</v>
      </c>
      <c r="H42" s="1" t="s">
        <v>61</v>
      </c>
      <c r="I42" s="28" t="s">
        <v>1598</v>
      </c>
      <c r="J42" s="1">
        <v>15</v>
      </c>
      <c r="K42" s="12" t="s">
        <v>1596</v>
      </c>
      <c r="L42" s="1">
        <v>14</v>
      </c>
      <c r="M42" s="23" t="s">
        <v>1597</v>
      </c>
      <c r="N42" t="str">
        <f t="shared" si="2"/>
        <v>case 41:sRetTemplate = "giantdesert001";  break;  //  Giant, Desert || FQ: Uncommon || 15 CR 14 HD</v>
      </c>
    </row>
    <row r="43" spans="1:14" ht="15" customHeight="1">
      <c r="A43" s="20" t="s">
        <v>1594</v>
      </c>
      <c r="B43">
        <f t="shared" si="3"/>
        <v>42</v>
      </c>
      <c r="C43" s="26" t="s">
        <v>1593</v>
      </c>
      <c r="D43" s="1" t="s">
        <v>1102</v>
      </c>
      <c r="E43" s="27" t="s">
        <v>1612</v>
      </c>
      <c r="F43" s="1" t="s">
        <v>1101</v>
      </c>
      <c r="G43" s="1" t="s">
        <v>1599</v>
      </c>
      <c r="H43" s="1" t="s">
        <v>61</v>
      </c>
      <c r="I43" s="28" t="s">
        <v>1598</v>
      </c>
      <c r="J43" s="1">
        <v>15</v>
      </c>
      <c r="K43" s="12" t="s">
        <v>1596</v>
      </c>
      <c r="L43" s="1">
        <v>14</v>
      </c>
      <c r="M43" s="23" t="s">
        <v>1597</v>
      </c>
      <c r="N43" t="str">
        <f t="shared" si="2"/>
        <v>case 42:sRetTemplate = "giantdesert001";  break;  //  Giant, Desert || FQ: Uncommon || 15 CR 14 HD</v>
      </c>
    </row>
    <row r="44" spans="1:14" ht="15" customHeight="1">
      <c r="A44" s="20" t="s">
        <v>1594</v>
      </c>
      <c r="B44">
        <f t="shared" si="3"/>
        <v>43</v>
      </c>
      <c r="C44" s="26" t="s">
        <v>1593</v>
      </c>
      <c r="D44" s="1" t="s">
        <v>945</v>
      </c>
      <c r="E44" s="27" t="s">
        <v>1612</v>
      </c>
      <c r="F44" s="1" t="s">
        <v>944</v>
      </c>
      <c r="G44" s="1" t="s">
        <v>1599</v>
      </c>
      <c r="H44" s="1" t="s">
        <v>72</v>
      </c>
      <c r="I44" s="28" t="s">
        <v>1598</v>
      </c>
      <c r="J44" s="1">
        <v>20</v>
      </c>
      <c r="K44" s="12" t="s">
        <v>1596</v>
      </c>
      <c r="L44" s="1">
        <v>16</v>
      </c>
      <c r="M44" s="23" t="s">
        <v>1597</v>
      </c>
      <c r="N44" t="str">
        <f t="shared" si="2"/>
        <v>case 43:sRetTemplate = "ds_gr_fihyr001";  break;  //  Greater Fihyr || FQ: Very Rare || 20 CR 16 HD</v>
      </c>
    </row>
    <row r="45" spans="1:14" ht="15" customHeight="1">
      <c r="A45" s="20" t="s">
        <v>1594</v>
      </c>
      <c r="B45">
        <f t="shared" si="3"/>
        <v>44</v>
      </c>
      <c r="C45" s="26" t="s">
        <v>1593</v>
      </c>
      <c r="D45" s="1" t="s">
        <v>947</v>
      </c>
      <c r="E45" s="27" t="s">
        <v>1612</v>
      </c>
      <c r="F45" s="1" t="s">
        <v>946</v>
      </c>
      <c r="G45" s="1" t="s">
        <v>1599</v>
      </c>
      <c r="H45" s="1" t="s">
        <v>72</v>
      </c>
      <c r="I45" s="28" t="s">
        <v>1598</v>
      </c>
      <c r="J45" s="1">
        <v>28</v>
      </c>
      <c r="K45" s="12" t="s">
        <v>1596</v>
      </c>
      <c r="L45" s="1">
        <v>25</v>
      </c>
      <c r="M45" s="23" t="s">
        <v>1597</v>
      </c>
      <c r="N45" t="str">
        <f t="shared" si="2"/>
        <v>case 44:sRetTemplate = "ds_gr_fihyr002";  break;  //  Greater Fihyr, Advanced || FQ: Very Rare || 28 CR 25 HD</v>
      </c>
    </row>
    <row r="46" spans="1:14" ht="15" customHeight="1">
      <c r="A46" s="20" t="s">
        <v>1594</v>
      </c>
      <c r="B46">
        <f t="shared" si="3"/>
        <v>45</v>
      </c>
      <c r="C46" s="26" t="s">
        <v>1593</v>
      </c>
      <c r="D46" s="1" t="s">
        <v>338</v>
      </c>
      <c r="E46" s="27" t="s">
        <v>1612</v>
      </c>
      <c r="F46" s="1" t="s">
        <v>337</v>
      </c>
      <c r="G46" s="1" t="s">
        <v>1599</v>
      </c>
      <c r="H46" s="1" t="s">
        <v>72</v>
      </c>
      <c r="I46" s="28" t="s">
        <v>1598</v>
      </c>
      <c r="J46" s="1">
        <v>21</v>
      </c>
      <c r="K46" s="12" t="s">
        <v>1596</v>
      </c>
      <c r="L46" s="1">
        <v>16</v>
      </c>
      <c r="M46" s="23" t="s">
        <v>1597</v>
      </c>
      <c r="N46" t="str">
        <f t="shared" si="2"/>
        <v>case 45:sRetTemplate = "ar_alabasent001";  break;  //  Marble Sentinel, Alabaster || FQ: Very Rare || 21 CR 16 HD</v>
      </c>
    </row>
    <row r="47" spans="1:14" ht="15" customHeight="1">
      <c r="A47" s="20" t="s">
        <v>1594</v>
      </c>
      <c r="B47">
        <f t="shared" si="3"/>
        <v>46</v>
      </c>
      <c r="C47" s="26" t="s">
        <v>1593</v>
      </c>
      <c r="D47" s="1" t="s">
        <v>340</v>
      </c>
      <c r="E47" s="27" t="s">
        <v>1612</v>
      </c>
      <c r="F47" s="1" t="s">
        <v>339</v>
      </c>
      <c r="G47" s="1" t="s">
        <v>1599</v>
      </c>
      <c r="H47" s="1" t="s">
        <v>20</v>
      </c>
      <c r="I47" s="28" t="s">
        <v>1598</v>
      </c>
      <c r="J47" s="1">
        <v>12</v>
      </c>
      <c r="K47" s="12" t="s">
        <v>1596</v>
      </c>
      <c r="L47" s="1">
        <v>9</v>
      </c>
      <c r="M47" s="23" t="s">
        <v>1597</v>
      </c>
      <c r="N47" t="str">
        <f t="shared" si="2"/>
        <v>case 46:sRetTemplate = "ar_bloodsent001";  break;  //  Marble Sentinel, Bloodstone || FQ: Rare || 12 CR 9 HD</v>
      </c>
    </row>
    <row r="48" spans="1:14" ht="15" customHeight="1">
      <c r="A48" s="20" t="s">
        <v>1594</v>
      </c>
      <c r="B48">
        <f t="shared" si="3"/>
        <v>47</v>
      </c>
      <c r="C48" s="26" t="s">
        <v>1593</v>
      </c>
      <c r="D48" s="1" t="s">
        <v>340</v>
      </c>
      <c r="E48" s="27" t="s">
        <v>1612</v>
      </c>
      <c r="F48" s="1" t="s">
        <v>339</v>
      </c>
      <c r="G48" s="1" t="s">
        <v>1599</v>
      </c>
      <c r="H48" s="1" t="s">
        <v>20</v>
      </c>
      <c r="I48" s="28" t="s">
        <v>1598</v>
      </c>
      <c r="J48" s="1">
        <v>12</v>
      </c>
      <c r="K48" s="12" t="s">
        <v>1596</v>
      </c>
      <c r="L48" s="1">
        <v>9</v>
      </c>
      <c r="M48" s="23" t="s">
        <v>1597</v>
      </c>
      <c r="N48" t="str">
        <f t="shared" si="2"/>
        <v>case 47:sRetTemplate = "ar_bloodsent001";  break;  //  Marble Sentinel, Bloodstone || FQ: Rare || 12 CR 9 HD</v>
      </c>
    </row>
    <row r="49" spans="1:14" ht="15" customHeight="1">
      <c r="A49" s="20" t="s">
        <v>1594</v>
      </c>
      <c r="B49">
        <f t="shared" si="3"/>
        <v>48</v>
      </c>
      <c r="C49" s="26" t="s">
        <v>1593</v>
      </c>
      <c r="D49" s="1" t="s">
        <v>343</v>
      </c>
      <c r="E49" s="27" t="s">
        <v>1612</v>
      </c>
      <c r="F49" s="1" t="s">
        <v>342</v>
      </c>
      <c r="G49" s="1" t="s">
        <v>1599</v>
      </c>
      <c r="H49" s="1" t="s">
        <v>20</v>
      </c>
      <c r="I49" s="28" t="s">
        <v>1598</v>
      </c>
      <c r="J49" s="1">
        <v>16</v>
      </c>
      <c r="K49" s="12" t="s">
        <v>1596</v>
      </c>
      <c r="L49" s="1">
        <v>12</v>
      </c>
      <c r="M49" s="23" t="s">
        <v>1597</v>
      </c>
      <c r="N49" t="str">
        <f t="shared" si="2"/>
        <v>case 48:sRetTemplate = "ar_ebonsent001";  break;  //  Marble Sentinel, Ebon || FQ: Rare || 16 CR 12 HD</v>
      </c>
    </row>
    <row r="50" spans="1:14" ht="15" customHeight="1">
      <c r="A50" s="20" t="s">
        <v>1594</v>
      </c>
      <c r="B50">
        <f t="shared" si="3"/>
        <v>49</v>
      </c>
      <c r="C50" s="26" t="s">
        <v>1593</v>
      </c>
      <c r="D50" s="1" t="s">
        <v>343</v>
      </c>
      <c r="E50" s="27" t="s">
        <v>1612</v>
      </c>
      <c r="F50" s="1" t="s">
        <v>342</v>
      </c>
      <c r="G50" s="1" t="s">
        <v>1599</v>
      </c>
      <c r="H50" s="1" t="s">
        <v>20</v>
      </c>
      <c r="I50" s="28" t="s">
        <v>1598</v>
      </c>
      <c r="J50" s="1">
        <v>16</v>
      </c>
      <c r="K50" s="12" t="s">
        <v>1596</v>
      </c>
      <c r="L50" s="1">
        <v>12</v>
      </c>
      <c r="M50" s="23" t="s">
        <v>1597</v>
      </c>
      <c r="N50" t="str">
        <f t="shared" si="2"/>
        <v>case 49:sRetTemplate = "ar_ebonsent001";  break;  //  Marble Sentinel, Ebon || FQ: Rare || 16 CR 12 HD</v>
      </c>
    </row>
    <row r="51" spans="1:14" ht="15" customHeight="1">
      <c r="A51" s="20" t="s">
        <v>1594</v>
      </c>
      <c r="B51">
        <f t="shared" si="3"/>
        <v>50</v>
      </c>
      <c r="C51" s="26" t="s">
        <v>1593</v>
      </c>
      <c r="D51" s="1" t="s">
        <v>386</v>
      </c>
      <c r="E51" s="27" t="s">
        <v>1612</v>
      </c>
      <c r="F51" s="1" t="s">
        <v>385</v>
      </c>
      <c r="G51" s="1" t="s">
        <v>1599</v>
      </c>
      <c r="H51" s="1" t="s">
        <v>61</v>
      </c>
      <c r="I51" s="28" t="s">
        <v>1598</v>
      </c>
      <c r="J51" s="1">
        <v>13</v>
      </c>
      <c r="K51" s="12" t="s">
        <v>1596</v>
      </c>
      <c r="L51" s="1">
        <v>12</v>
      </c>
      <c r="M51" s="23" t="s">
        <v>1597</v>
      </c>
      <c r="N51" t="str">
        <f t="shared" si="2"/>
        <v>case 50:sRetTemplate = "ar_desmast_001";  break;  //  Mastyrial, Desert || FQ: Uncommon || 13 CR 12 HD</v>
      </c>
    </row>
    <row r="52" spans="1:14" ht="15" customHeight="1">
      <c r="A52" s="20" t="s">
        <v>1594</v>
      </c>
      <c r="B52">
        <f t="shared" si="3"/>
        <v>51</v>
      </c>
      <c r="C52" s="26" t="s">
        <v>1593</v>
      </c>
      <c r="D52" s="1" t="s">
        <v>386</v>
      </c>
      <c r="E52" s="27" t="s">
        <v>1612</v>
      </c>
      <c r="F52" s="1" t="s">
        <v>385</v>
      </c>
      <c r="G52" s="1" t="s">
        <v>1599</v>
      </c>
      <c r="H52" s="1" t="s">
        <v>61</v>
      </c>
      <c r="I52" s="28" t="s">
        <v>1598</v>
      </c>
      <c r="J52" s="1">
        <v>13</v>
      </c>
      <c r="K52" s="12" t="s">
        <v>1596</v>
      </c>
      <c r="L52" s="1">
        <v>12</v>
      </c>
      <c r="M52" s="23" t="s">
        <v>1597</v>
      </c>
      <c r="N52" t="str">
        <f t="shared" si="2"/>
        <v>case 51:sRetTemplate = "ar_desmast_001";  break;  //  Mastyrial, Desert || FQ: Uncommon || 13 CR 12 HD</v>
      </c>
    </row>
    <row r="53" spans="1:14" ht="15" customHeight="1">
      <c r="A53" s="20" t="s">
        <v>1594</v>
      </c>
      <c r="B53">
        <f t="shared" si="3"/>
        <v>52</v>
      </c>
      <c r="C53" s="26" t="s">
        <v>1593</v>
      </c>
      <c r="D53" s="1" t="s">
        <v>386</v>
      </c>
      <c r="E53" s="27" t="s">
        <v>1612</v>
      </c>
      <c r="F53" s="1" t="s">
        <v>385</v>
      </c>
      <c r="G53" s="1" t="s">
        <v>1599</v>
      </c>
      <c r="H53" s="1" t="s">
        <v>61</v>
      </c>
      <c r="I53" s="28" t="s">
        <v>1598</v>
      </c>
      <c r="J53" s="1">
        <v>13</v>
      </c>
      <c r="K53" s="12" t="s">
        <v>1596</v>
      </c>
      <c r="L53" s="1">
        <v>12</v>
      </c>
      <c r="M53" s="23" t="s">
        <v>1597</v>
      </c>
      <c r="N53" t="str">
        <f t="shared" si="2"/>
        <v>case 52:sRetTemplate = "ar_desmast_001";  break;  //  Mastyrial, Desert || FQ: Uncommon || 13 CR 12 HD</v>
      </c>
    </row>
    <row r="54" spans="1:14" ht="15" customHeight="1">
      <c r="A54" s="20" t="s">
        <v>1594</v>
      </c>
      <c r="B54">
        <f t="shared" si="3"/>
        <v>53</v>
      </c>
      <c r="C54" s="26" t="s">
        <v>1593</v>
      </c>
      <c r="D54" s="1" t="s">
        <v>386</v>
      </c>
      <c r="E54" s="27" t="s">
        <v>1612</v>
      </c>
      <c r="F54" s="1" t="s">
        <v>385</v>
      </c>
      <c r="G54" s="1" t="s">
        <v>1599</v>
      </c>
      <c r="H54" s="1" t="s">
        <v>61</v>
      </c>
      <c r="I54" s="28" t="s">
        <v>1598</v>
      </c>
      <c r="J54" s="1">
        <v>13</v>
      </c>
      <c r="K54" s="12" t="s">
        <v>1596</v>
      </c>
      <c r="L54" s="1">
        <v>12</v>
      </c>
      <c r="M54" s="23" t="s">
        <v>1597</v>
      </c>
      <c r="N54" t="str">
        <f t="shared" si="2"/>
        <v>case 53:sRetTemplate = "ar_desmast_001";  break;  //  Mastyrial, Desert || FQ: Uncommon || 13 CR 12 HD</v>
      </c>
    </row>
    <row r="55" spans="1:14" ht="15" customHeight="1">
      <c r="A55" s="20" t="s">
        <v>1594</v>
      </c>
      <c r="B55">
        <f t="shared" si="3"/>
        <v>54</v>
      </c>
      <c r="C55" s="26" t="s">
        <v>1593</v>
      </c>
      <c r="D55" s="1" t="s">
        <v>1020</v>
      </c>
      <c r="E55" s="27" t="s">
        <v>1612</v>
      </c>
      <c r="F55" s="1" t="s">
        <v>1019</v>
      </c>
      <c r="G55" s="1" t="s">
        <v>1599</v>
      </c>
      <c r="H55" s="1" t="s">
        <v>61</v>
      </c>
      <c r="I55" s="28" t="s">
        <v>1598</v>
      </c>
      <c r="J55" s="1">
        <v>16</v>
      </c>
      <c r="K55" s="12" t="s">
        <v>1596</v>
      </c>
      <c r="L55" s="1">
        <v>16</v>
      </c>
      <c r="M55" s="23" t="s">
        <v>1597</v>
      </c>
      <c r="N55" t="str">
        <f t="shared" si="2"/>
        <v>case 54:sRetTemplate = "ds_mekilliot001";  break;  //  Mekillot, Wild || FQ: Uncommon || 16 CR 16 HD</v>
      </c>
    </row>
    <row r="56" spans="1:14" ht="15" customHeight="1">
      <c r="A56" s="20" t="s">
        <v>1594</v>
      </c>
      <c r="B56">
        <f t="shared" si="3"/>
        <v>55</v>
      </c>
      <c r="C56" s="26" t="s">
        <v>1593</v>
      </c>
      <c r="D56" s="1" t="s">
        <v>1020</v>
      </c>
      <c r="E56" s="27" t="s">
        <v>1612</v>
      </c>
      <c r="F56" s="1" t="s">
        <v>1019</v>
      </c>
      <c r="G56" s="1" t="s">
        <v>1599</v>
      </c>
      <c r="H56" s="1" t="s">
        <v>61</v>
      </c>
      <c r="I56" s="28" t="s">
        <v>1598</v>
      </c>
      <c r="J56" s="1">
        <v>16</v>
      </c>
      <c r="K56" s="12" t="s">
        <v>1596</v>
      </c>
      <c r="L56" s="1">
        <v>16</v>
      </c>
      <c r="M56" s="23" t="s">
        <v>1597</v>
      </c>
      <c r="N56" t="str">
        <f t="shared" si="2"/>
        <v>case 55:sRetTemplate = "ds_mekilliot001";  break;  //  Mekillot, Wild || FQ: Uncommon || 16 CR 16 HD</v>
      </c>
    </row>
    <row r="57" spans="1:14" ht="15" customHeight="1">
      <c r="A57" s="20" t="s">
        <v>1594</v>
      </c>
      <c r="B57">
        <f t="shared" si="3"/>
        <v>56</v>
      </c>
      <c r="C57" s="26" t="s">
        <v>1593</v>
      </c>
      <c r="D57" s="1" t="s">
        <v>1020</v>
      </c>
      <c r="E57" s="27" t="s">
        <v>1612</v>
      </c>
      <c r="F57" s="1" t="s">
        <v>1019</v>
      </c>
      <c r="G57" s="1" t="s">
        <v>1599</v>
      </c>
      <c r="H57" s="1" t="s">
        <v>61</v>
      </c>
      <c r="I57" s="28" t="s">
        <v>1598</v>
      </c>
      <c r="J57" s="1">
        <v>16</v>
      </c>
      <c r="K57" s="12" t="s">
        <v>1596</v>
      </c>
      <c r="L57" s="1">
        <v>16</v>
      </c>
      <c r="M57" s="23" t="s">
        <v>1597</v>
      </c>
      <c r="N57" t="str">
        <f t="shared" si="2"/>
        <v>case 56:sRetTemplate = "ds_mekilliot001";  break;  //  Mekillot, Wild || FQ: Uncommon || 16 CR 16 HD</v>
      </c>
    </row>
    <row r="58" spans="1:14" ht="15" customHeight="1">
      <c r="A58" s="20" t="s">
        <v>1594</v>
      </c>
      <c r="B58">
        <f t="shared" si="3"/>
        <v>57</v>
      </c>
      <c r="C58" s="26" t="s">
        <v>1593</v>
      </c>
      <c r="D58" s="1" t="s">
        <v>1020</v>
      </c>
      <c r="E58" s="27" t="s">
        <v>1612</v>
      </c>
      <c r="F58" s="1" t="s">
        <v>1019</v>
      </c>
      <c r="G58" s="1" t="s">
        <v>1599</v>
      </c>
      <c r="H58" s="1" t="s">
        <v>61</v>
      </c>
      <c r="I58" s="28" t="s">
        <v>1598</v>
      </c>
      <c r="J58" s="1">
        <v>16</v>
      </c>
      <c r="K58" s="12" t="s">
        <v>1596</v>
      </c>
      <c r="L58" s="1">
        <v>16</v>
      </c>
      <c r="M58" s="23" t="s">
        <v>1597</v>
      </c>
      <c r="N58" t="str">
        <f t="shared" si="2"/>
        <v>case 57:sRetTemplate = "ds_mekilliot001";  break;  //  Mekillot, Wild || FQ: Uncommon || 16 CR 16 HD</v>
      </c>
    </row>
    <row r="59" spans="1:14" ht="15" customHeight="1">
      <c r="A59" s="20" t="s">
        <v>1594</v>
      </c>
      <c r="B59">
        <f t="shared" si="3"/>
        <v>58</v>
      </c>
      <c r="C59" s="26" t="s">
        <v>1593</v>
      </c>
      <c r="D59" s="1" t="s">
        <v>423</v>
      </c>
      <c r="E59" s="27" t="s">
        <v>1612</v>
      </c>
      <c r="F59" s="1" t="s">
        <v>422</v>
      </c>
      <c r="G59" s="1" t="s">
        <v>1599</v>
      </c>
      <c r="H59" s="1" t="s">
        <v>72</v>
      </c>
      <c r="I59" s="28" t="s">
        <v>1598</v>
      </c>
      <c r="J59" s="1">
        <v>21</v>
      </c>
      <c r="K59" s="12" t="s">
        <v>1596</v>
      </c>
      <c r="L59" s="1">
        <v>20</v>
      </c>
      <c r="M59" s="23" t="s">
        <v>1597</v>
      </c>
      <c r="N59" t="str">
        <f t="shared" si="2"/>
        <v>case 58:sRetTemplate = "monst_scorp006";  break;  //  Monstrous Scorpion, Gargantuan || FQ: Very Rare || 21 CR 20 HD</v>
      </c>
    </row>
    <row r="60" spans="1:14" ht="15" customHeight="1">
      <c r="A60" s="20" t="s">
        <v>1594</v>
      </c>
      <c r="B60">
        <f t="shared" si="3"/>
        <v>59</v>
      </c>
      <c r="C60" s="26" t="s">
        <v>1593</v>
      </c>
      <c r="D60" s="1" t="s">
        <v>421</v>
      </c>
      <c r="E60" s="27" t="s">
        <v>1612</v>
      </c>
      <c r="F60" s="1" t="s">
        <v>420</v>
      </c>
      <c r="G60" s="1" t="s">
        <v>1599</v>
      </c>
      <c r="H60" s="1" t="s">
        <v>206</v>
      </c>
      <c r="I60" s="28" t="s">
        <v>1598</v>
      </c>
      <c r="J60" s="1">
        <v>12</v>
      </c>
      <c r="K60" s="12" t="s">
        <v>1596</v>
      </c>
      <c r="L60" s="1">
        <v>10</v>
      </c>
      <c r="M60" s="23" t="s">
        <v>1597</v>
      </c>
      <c r="N60" t="str">
        <f t="shared" si="2"/>
        <v>case 59:sRetTemplate = "monst_scorp005";  break;  //  Monstrous Scorpion, Huge || FQ: Common || 12 CR 10 HD</v>
      </c>
    </row>
    <row r="61" spans="1:14" ht="15" customHeight="1">
      <c r="A61" s="20" t="s">
        <v>1594</v>
      </c>
      <c r="B61">
        <f t="shared" si="3"/>
        <v>60</v>
      </c>
      <c r="C61" s="26" t="s">
        <v>1593</v>
      </c>
      <c r="D61" s="1" t="s">
        <v>421</v>
      </c>
      <c r="E61" s="27" t="s">
        <v>1612</v>
      </c>
      <c r="F61" s="1" t="s">
        <v>420</v>
      </c>
      <c r="G61" s="1" t="s">
        <v>1599</v>
      </c>
      <c r="H61" s="1" t="s">
        <v>206</v>
      </c>
      <c r="I61" s="28" t="s">
        <v>1598</v>
      </c>
      <c r="J61" s="1">
        <v>12</v>
      </c>
      <c r="K61" s="12" t="s">
        <v>1596</v>
      </c>
      <c r="L61" s="1">
        <v>10</v>
      </c>
      <c r="M61" s="23" t="s">
        <v>1597</v>
      </c>
      <c r="N61" t="str">
        <f t="shared" si="2"/>
        <v>case 60:sRetTemplate = "monst_scorp005";  break;  //  Monstrous Scorpion, Huge || FQ: Common || 12 CR 10 HD</v>
      </c>
    </row>
    <row r="62" spans="1:14" ht="15" customHeight="1">
      <c r="A62" s="20" t="s">
        <v>1594</v>
      </c>
      <c r="B62">
        <f t="shared" si="3"/>
        <v>61</v>
      </c>
      <c r="C62" s="26" t="s">
        <v>1593</v>
      </c>
      <c r="D62" s="1" t="s">
        <v>421</v>
      </c>
      <c r="E62" s="27" t="s">
        <v>1612</v>
      </c>
      <c r="F62" s="1" t="s">
        <v>420</v>
      </c>
      <c r="G62" s="1" t="s">
        <v>1599</v>
      </c>
      <c r="H62" s="1" t="s">
        <v>206</v>
      </c>
      <c r="I62" s="28" t="s">
        <v>1598</v>
      </c>
      <c r="J62" s="1">
        <v>12</v>
      </c>
      <c r="K62" s="12" t="s">
        <v>1596</v>
      </c>
      <c r="L62" s="1">
        <v>10</v>
      </c>
      <c r="M62" s="23" t="s">
        <v>1597</v>
      </c>
      <c r="N62" t="str">
        <f t="shared" si="2"/>
        <v>case 61:sRetTemplate = "monst_scorp005";  break;  //  Monstrous Scorpion, Huge || FQ: Common || 12 CR 10 HD</v>
      </c>
    </row>
    <row r="63" spans="1:14" ht="15" customHeight="1">
      <c r="A63" s="20" t="s">
        <v>1594</v>
      </c>
      <c r="B63">
        <f t="shared" si="3"/>
        <v>62</v>
      </c>
      <c r="C63" s="26" t="s">
        <v>1593</v>
      </c>
      <c r="D63" s="1" t="s">
        <v>421</v>
      </c>
      <c r="E63" s="27" t="s">
        <v>1612</v>
      </c>
      <c r="F63" s="1" t="s">
        <v>420</v>
      </c>
      <c r="G63" s="1" t="s">
        <v>1599</v>
      </c>
      <c r="H63" s="1" t="s">
        <v>206</v>
      </c>
      <c r="I63" s="28" t="s">
        <v>1598</v>
      </c>
      <c r="J63" s="1">
        <v>12</v>
      </c>
      <c r="K63" s="12" t="s">
        <v>1596</v>
      </c>
      <c r="L63" s="1">
        <v>10</v>
      </c>
      <c r="M63" s="23" t="s">
        <v>1597</v>
      </c>
      <c r="N63" t="str">
        <f t="shared" si="2"/>
        <v>case 62:sRetTemplate = "monst_scorp005";  break;  //  Monstrous Scorpion, Huge || FQ: Common || 12 CR 10 HD</v>
      </c>
    </row>
    <row r="64" spans="1:14" ht="15" customHeight="1">
      <c r="A64" s="20" t="s">
        <v>1594</v>
      </c>
      <c r="B64">
        <f t="shared" si="3"/>
        <v>63</v>
      </c>
      <c r="C64" s="26" t="s">
        <v>1593</v>
      </c>
      <c r="D64" s="1" t="s">
        <v>421</v>
      </c>
      <c r="E64" s="27" t="s">
        <v>1612</v>
      </c>
      <c r="F64" s="1" t="s">
        <v>420</v>
      </c>
      <c r="G64" s="1" t="s">
        <v>1599</v>
      </c>
      <c r="H64" s="1" t="s">
        <v>206</v>
      </c>
      <c r="I64" s="28" t="s">
        <v>1598</v>
      </c>
      <c r="J64" s="1">
        <v>12</v>
      </c>
      <c r="K64" s="12" t="s">
        <v>1596</v>
      </c>
      <c r="L64" s="1">
        <v>10</v>
      </c>
      <c r="M64" s="23" t="s">
        <v>1597</v>
      </c>
      <c r="N64" t="str">
        <f t="shared" si="2"/>
        <v>case 63:sRetTemplate = "monst_scorp005";  break;  //  Monstrous Scorpion, Huge || FQ: Common || 12 CR 10 HD</v>
      </c>
    </row>
    <row r="65" spans="1:14" ht="15" customHeight="1">
      <c r="A65" s="20" t="s">
        <v>1594</v>
      </c>
      <c r="B65">
        <f t="shared" si="3"/>
        <v>64</v>
      </c>
      <c r="C65" s="26" t="s">
        <v>1593</v>
      </c>
      <c r="D65" s="1" t="s">
        <v>421</v>
      </c>
      <c r="E65" s="27" t="s">
        <v>1612</v>
      </c>
      <c r="F65" s="1" t="s">
        <v>420</v>
      </c>
      <c r="G65" s="1" t="s">
        <v>1599</v>
      </c>
      <c r="H65" s="1" t="s">
        <v>206</v>
      </c>
      <c r="I65" s="28" t="s">
        <v>1598</v>
      </c>
      <c r="J65" s="1">
        <v>12</v>
      </c>
      <c r="K65" s="12" t="s">
        <v>1596</v>
      </c>
      <c r="L65" s="1">
        <v>10</v>
      </c>
      <c r="M65" s="23" t="s">
        <v>1597</v>
      </c>
      <c r="N65" t="str">
        <f t="shared" si="2"/>
        <v>case 64:sRetTemplate = "monst_scorp005";  break;  //  Monstrous Scorpion, Huge || FQ: Common || 12 CR 10 HD</v>
      </c>
    </row>
    <row r="66" spans="1:14" ht="15" customHeight="1">
      <c r="A66" s="20" t="s">
        <v>1594</v>
      </c>
      <c r="B66">
        <f t="shared" si="3"/>
        <v>65</v>
      </c>
      <c r="C66" s="26" t="s">
        <v>1593</v>
      </c>
      <c r="D66" s="1" t="s">
        <v>421</v>
      </c>
      <c r="E66" s="27" t="s">
        <v>1612</v>
      </c>
      <c r="F66" s="1" t="s">
        <v>420</v>
      </c>
      <c r="G66" s="1" t="s">
        <v>1599</v>
      </c>
      <c r="H66" s="1" t="s">
        <v>206</v>
      </c>
      <c r="I66" s="28" t="s">
        <v>1598</v>
      </c>
      <c r="J66" s="1">
        <v>12</v>
      </c>
      <c r="K66" s="12" t="s">
        <v>1596</v>
      </c>
      <c r="L66" s="1">
        <v>10</v>
      </c>
      <c r="M66" s="23" t="s">
        <v>1597</v>
      </c>
      <c r="N66" t="str">
        <f t="shared" ref="N66:N96" si="4">CONCATENATE(A66,B66, C66, D66, E66, F66, G66, H66, ,I66, J66, K66, L66, M66)</f>
        <v>case 65:sRetTemplate = "monst_scorp005";  break;  //  Monstrous Scorpion, Huge || FQ: Common || 12 CR 10 HD</v>
      </c>
    </row>
    <row r="67" spans="1:14" ht="15" customHeight="1">
      <c r="A67" s="20" t="s">
        <v>1594</v>
      </c>
      <c r="B67">
        <f t="shared" ref="B67:B96" si="5">SUM(B66+1)</f>
        <v>66</v>
      </c>
      <c r="C67" s="26" t="s">
        <v>1593</v>
      </c>
      <c r="D67" s="1" t="s">
        <v>421</v>
      </c>
      <c r="E67" s="27" t="s">
        <v>1612</v>
      </c>
      <c r="F67" s="1" t="s">
        <v>420</v>
      </c>
      <c r="G67" s="1" t="s">
        <v>1599</v>
      </c>
      <c r="H67" s="1" t="s">
        <v>206</v>
      </c>
      <c r="I67" s="28" t="s">
        <v>1598</v>
      </c>
      <c r="J67" s="1">
        <v>12</v>
      </c>
      <c r="K67" s="12" t="s">
        <v>1596</v>
      </c>
      <c r="L67" s="1">
        <v>10</v>
      </c>
      <c r="M67" s="23" t="s">
        <v>1597</v>
      </c>
      <c r="N67" t="str">
        <f t="shared" si="4"/>
        <v>case 66:sRetTemplate = "monst_scorp005";  break;  //  Monstrous Scorpion, Huge || FQ: Common || 12 CR 10 HD</v>
      </c>
    </row>
    <row r="68" spans="1:14" ht="15" customHeight="1">
      <c r="A68" s="20" t="s">
        <v>1594</v>
      </c>
      <c r="B68">
        <f t="shared" si="5"/>
        <v>67</v>
      </c>
      <c r="C68" s="26" t="s">
        <v>1593</v>
      </c>
      <c r="D68" s="1" t="s">
        <v>841</v>
      </c>
      <c r="E68" s="27" t="s">
        <v>1612</v>
      </c>
      <c r="F68" s="1" t="s">
        <v>840</v>
      </c>
      <c r="G68" s="1" t="s">
        <v>1599</v>
      </c>
      <c r="H68" s="1" t="s">
        <v>61</v>
      </c>
      <c r="I68" s="28" t="s">
        <v>1598</v>
      </c>
      <c r="J68" s="1">
        <v>17</v>
      </c>
      <c r="K68" s="12" t="s">
        <v>1596</v>
      </c>
      <c r="L68" s="1">
        <v>17</v>
      </c>
      <c r="M68" s="23" t="s">
        <v>1597</v>
      </c>
      <c r="N68" t="str">
        <f t="shared" si="4"/>
        <v>case 67:sRetTemplate = "wildmul003";  break;  //  Mul, Wild - Darts || FQ: Uncommon || 17 CR 17 HD</v>
      </c>
    </row>
    <row r="69" spans="1:14" ht="15" customHeight="1">
      <c r="A69" s="20" t="s">
        <v>1594</v>
      </c>
      <c r="B69">
        <f t="shared" si="5"/>
        <v>68</v>
      </c>
      <c r="C69" s="26" t="s">
        <v>1593</v>
      </c>
      <c r="D69" s="1" t="s">
        <v>841</v>
      </c>
      <c r="E69" s="27" t="s">
        <v>1612</v>
      </c>
      <c r="F69" s="1" t="s">
        <v>840</v>
      </c>
      <c r="G69" s="1" t="s">
        <v>1599</v>
      </c>
      <c r="H69" s="1" t="s">
        <v>61</v>
      </c>
      <c r="I69" s="28" t="s">
        <v>1598</v>
      </c>
      <c r="J69" s="1">
        <v>17</v>
      </c>
      <c r="K69" s="12" t="s">
        <v>1596</v>
      </c>
      <c r="L69" s="1">
        <v>17</v>
      </c>
      <c r="M69" s="23" t="s">
        <v>1597</v>
      </c>
      <c r="N69" t="str">
        <f t="shared" si="4"/>
        <v>case 68:sRetTemplate = "wildmul003";  break;  //  Mul, Wild - Darts || FQ: Uncommon || 17 CR 17 HD</v>
      </c>
    </row>
    <row r="70" spans="1:14" ht="15" customHeight="1">
      <c r="A70" s="20" t="s">
        <v>1594</v>
      </c>
      <c r="B70">
        <f t="shared" si="5"/>
        <v>69</v>
      </c>
      <c r="C70" s="26" t="s">
        <v>1593</v>
      </c>
      <c r="D70" s="1" t="s">
        <v>841</v>
      </c>
      <c r="E70" s="27" t="s">
        <v>1612</v>
      </c>
      <c r="F70" s="1" t="s">
        <v>840</v>
      </c>
      <c r="G70" s="1" t="s">
        <v>1599</v>
      </c>
      <c r="H70" s="1" t="s">
        <v>61</v>
      </c>
      <c r="I70" s="28" t="s">
        <v>1598</v>
      </c>
      <c r="J70" s="1">
        <v>17</v>
      </c>
      <c r="K70" s="12" t="s">
        <v>1596</v>
      </c>
      <c r="L70" s="1">
        <v>17</v>
      </c>
      <c r="M70" s="23" t="s">
        <v>1597</v>
      </c>
      <c r="N70" t="str">
        <f t="shared" si="4"/>
        <v>case 69:sRetTemplate = "wildmul003";  break;  //  Mul, Wild - Darts || FQ: Uncommon || 17 CR 17 HD</v>
      </c>
    </row>
    <row r="71" spans="1:14" ht="15" customHeight="1">
      <c r="A71" s="20" t="s">
        <v>1594</v>
      </c>
      <c r="B71">
        <f t="shared" si="5"/>
        <v>70</v>
      </c>
      <c r="C71" s="26" t="s">
        <v>1593</v>
      </c>
      <c r="D71" s="1" t="s">
        <v>841</v>
      </c>
      <c r="E71" s="27" t="s">
        <v>1612</v>
      </c>
      <c r="F71" s="1" t="s">
        <v>840</v>
      </c>
      <c r="G71" s="1" t="s">
        <v>1599</v>
      </c>
      <c r="H71" s="1" t="s">
        <v>61</v>
      </c>
      <c r="I71" s="28" t="s">
        <v>1598</v>
      </c>
      <c r="J71" s="1">
        <v>17</v>
      </c>
      <c r="K71" s="12" t="s">
        <v>1596</v>
      </c>
      <c r="L71" s="1">
        <v>17</v>
      </c>
      <c r="M71" s="23" t="s">
        <v>1597</v>
      </c>
      <c r="N71" t="str">
        <f t="shared" si="4"/>
        <v>case 70:sRetTemplate = "wildmul003";  break;  //  Mul, Wild - Darts || FQ: Uncommon || 17 CR 17 HD</v>
      </c>
    </row>
    <row r="72" spans="1:14" ht="15" customHeight="1">
      <c r="A72" s="20" t="s">
        <v>1594</v>
      </c>
      <c r="B72">
        <f t="shared" si="5"/>
        <v>71</v>
      </c>
      <c r="C72" s="26" t="s">
        <v>1593</v>
      </c>
      <c r="D72" s="1" t="s">
        <v>160</v>
      </c>
      <c r="E72" s="27" t="s">
        <v>1612</v>
      </c>
      <c r="F72" s="1" t="s">
        <v>159</v>
      </c>
      <c r="G72" s="1" t="s">
        <v>1599</v>
      </c>
      <c r="H72" s="1" t="s">
        <v>72</v>
      </c>
      <c r="I72" s="28" t="s">
        <v>1598</v>
      </c>
      <c r="J72" s="1">
        <v>32</v>
      </c>
      <c r="K72" s="12" t="s">
        <v>1596</v>
      </c>
      <c r="L72" s="1">
        <v>30</v>
      </c>
      <c r="M72" s="23" t="s">
        <v>1597</v>
      </c>
      <c r="N72" t="str">
        <f t="shared" si="4"/>
        <v>case 71:sRetTemplate = "ds_ntmrbeast001";  break;  //  Nightmare Beast || FQ: Very Rare || 32 CR 30 HD</v>
      </c>
    </row>
    <row r="73" spans="1:14" ht="15" customHeight="1">
      <c r="A73" s="20" t="s">
        <v>1594</v>
      </c>
      <c r="B73">
        <f t="shared" si="5"/>
        <v>72</v>
      </c>
      <c r="C73" s="26" t="s">
        <v>1593</v>
      </c>
      <c r="D73" s="1" t="s">
        <v>189</v>
      </c>
      <c r="E73" s="27" t="s">
        <v>1612</v>
      </c>
      <c r="F73" s="1" t="s">
        <v>188</v>
      </c>
      <c r="G73" s="1" t="s">
        <v>1599</v>
      </c>
      <c r="H73" s="1" t="s">
        <v>72</v>
      </c>
      <c r="I73" s="28" t="s">
        <v>1598</v>
      </c>
      <c r="J73" s="1">
        <v>16</v>
      </c>
      <c r="K73" s="12" t="s">
        <v>1596</v>
      </c>
      <c r="L73" s="1">
        <v>12</v>
      </c>
      <c r="M73" s="23" t="s">
        <v>1597</v>
      </c>
      <c r="N73" t="str">
        <f t="shared" si="4"/>
        <v>case 72:sRetTemplate = "ar_obsmino001";  break;  //  Obsidian Minotaur || FQ: Very Rare || 16 CR 12 HD</v>
      </c>
    </row>
    <row r="74" spans="1:14" ht="15" customHeight="1">
      <c r="A74" s="20" t="s">
        <v>1594</v>
      </c>
      <c r="B74">
        <f t="shared" si="5"/>
        <v>73</v>
      </c>
      <c r="C74" s="26" t="s">
        <v>1593</v>
      </c>
      <c r="D74" s="1" t="s">
        <v>1286</v>
      </c>
      <c r="E74" s="27" t="s">
        <v>1612</v>
      </c>
      <c r="F74" s="1" t="s">
        <v>1285</v>
      </c>
      <c r="G74" s="1" t="s">
        <v>1599</v>
      </c>
      <c r="H74" s="1" t="s">
        <v>72</v>
      </c>
      <c r="I74" s="28" t="s">
        <v>1598</v>
      </c>
      <c r="J74" s="1">
        <v>19</v>
      </c>
      <c r="K74" s="12" t="s">
        <v>1596</v>
      </c>
      <c r="L74" s="1">
        <v>12</v>
      </c>
      <c r="M74" s="23" t="s">
        <v>1597</v>
      </c>
      <c r="N74" t="str">
        <f t="shared" si="4"/>
        <v>case 73:sRetTemplate = "ds_obretriever01";  break;  //  Obsidian Retriever || FQ: Very Rare || 19 CR 12 HD</v>
      </c>
    </row>
    <row r="75" spans="1:14" ht="15" customHeight="1">
      <c r="A75" s="20" t="s">
        <v>1594</v>
      </c>
      <c r="B75">
        <f t="shared" si="5"/>
        <v>74</v>
      </c>
      <c r="C75" s="26" t="s">
        <v>1593</v>
      </c>
      <c r="D75" s="1" t="s">
        <v>1288</v>
      </c>
      <c r="E75" s="27" t="s">
        <v>1612</v>
      </c>
      <c r="F75" s="1" t="s">
        <v>1287</v>
      </c>
      <c r="G75" s="1" t="s">
        <v>1599</v>
      </c>
      <c r="H75" s="1" t="s">
        <v>72</v>
      </c>
      <c r="I75" s="28" t="s">
        <v>1598</v>
      </c>
      <c r="J75" s="1">
        <v>27</v>
      </c>
      <c r="K75" s="12" t="s">
        <v>1596</v>
      </c>
      <c r="L75" s="1">
        <v>22</v>
      </c>
      <c r="M75" s="23" t="s">
        <v>1597</v>
      </c>
      <c r="N75" t="str">
        <f t="shared" si="4"/>
        <v>case 74:sRetTemplate = "ds_obretriever02";  break;  //  Obsidian Retriever, Greater || FQ: Very Rare || 27 CR 22 HD</v>
      </c>
    </row>
    <row r="76" spans="1:14" ht="15" customHeight="1">
      <c r="A76" s="20" t="s">
        <v>1594</v>
      </c>
      <c r="B76">
        <f t="shared" si="5"/>
        <v>75</v>
      </c>
      <c r="C76" s="26" t="s">
        <v>1593</v>
      </c>
      <c r="D76" s="1" t="s">
        <v>1136</v>
      </c>
      <c r="E76" s="27" t="s">
        <v>1612</v>
      </c>
      <c r="F76" s="1" t="s">
        <v>1135</v>
      </c>
      <c r="G76" s="1" t="s">
        <v>1599</v>
      </c>
      <c r="H76" s="1" t="s">
        <v>72</v>
      </c>
      <c r="I76" s="28" t="s">
        <v>1598</v>
      </c>
      <c r="J76" s="1">
        <v>52</v>
      </c>
      <c r="K76" s="12" t="s">
        <v>1596</v>
      </c>
      <c r="L76" s="1">
        <v>60</v>
      </c>
      <c r="M76" s="23" t="s">
        <v>1597</v>
      </c>
      <c r="N76" t="str">
        <f t="shared" si="4"/>
        <v>case 75:sRetTemplate = "prismasaurus001";  break;  //  Prismasaurus || FQ: Very Rare || 52 CR 60 HD</v>
      </c>
    </row>
    <row r="77" spans="1:14" ht="15" customHeight="1">
      <c r="A77" s="20" t="s">
        <v>1594</v>
      </c>
      <c r="B77">
        <f t="shared" si="5"/>
        <v>76</v>
      </c>
      <c r="C77" s="26" t="s">
        <v>1593</v>
      </c>
      <c r="D77" s="1" t="s">
        <v>547</v>
      </c>
      <c r="E77" s="27" t="s">
        <v>1612</v>
      </c>
      <c r="F77" s="1" t="s">
        <v>546</v>
      </c>
      <c r="G77" s="1" t="s">
        <v>1599</v>
      </c>
      <c r="H77" s="1" t="s">
        <v>20</v>
      </c>
      <c r="I77" s="28" t="s">
        <v>1598</v>
      </c>
      <c r="J77" s="1">
        <v>19</v>
      </c>
      <c r="K77" s="12" t="s">
        <v>1596</v>
      </c>
      <c r="L77" s="1">
        <v>24</v>
      </c>
      <c r="M77" s="23" t="s">
        <v>1597</v>
      </c>
      <c r="N77" t="str">
        <f t="shared" si="4"/>
        <v>case 76:sRetTemplate = "elem_silt_el001";  break;  //  Silt Paraelemental, Elder || FQ: Rare || 19 CR 24 HD</v>
      </c>
    </row>
    <row r="78" spans="1:14" ht="15" customHeight="1">
      <c r="A78" s="20" t="s">
        <v>1594</v>
      </c>
      <c r="B78">
        <f t="shared" si="5"/>
        <v>77</v>
      </c>
      <c r="C78" s="26" t="s">
        <v>1593</v>
      </c>
      <c r="D78" s="1" t="s">
        <v>547</v>
      </c>
      <c r="E78" s="27" t="s">
        <v>1612</v>
      </c>
      <c r="F78" s="1" t="s">
        <v>546</v>
      </c>
      <c r="G78" s="1" t="s">
        <v>1599</v>
      </c>
      <c r="H78" s="1" t="s">
        <v>20</v>
      </c>
      <c r="I78" s="28" t="s">
        <v>1598</v>
      </c>
      <c r="J78" s="1">
        <v>19</v>
      </c>
      <c r="K78" s="12" t="s">
        <v>1596</v>
      </c>
      <c r="L78" s="1">
        <v>24</v>
      </c>
      <c r="M78" s="23" t="s">
        <v>1597</v>
      </c>
      <c r="N78" t="str">
        <f t="shared" si="4"/>
        <v>case 77:sRetTemplate = "elem_silt_el001";  break;  //  Silt Paraelemental, Elder || FQ: Rare || 19 CR 24 HD</v>
      </c>
    </row>
    <row r="79" spans="1:14" ht="15" customHeight="1">
      <c r="A79" s="20" t="s">
        <v>1594</v>
      </c>
      <c r="B79">
        <f t="shared" si="5"/>
        <v>78</v>
      </c>
      <c r="C79" s="26" t="s">
        <v>1593</v>
      </c>
      <c r="D79" s="1" t="s">
        <v>545</v>
      </c>
      <c r="E79" s="27" t="s">
        <v>1612</v>
      </c>
      <c r="F79" s="1" t="s">
        <v>544</v>
      </c>
      <c r="G79" s="1" t="s">
        <v>1599</v>
      </c>
      <c r="H79" s="1" t="s">
        <v>20</v>
      </c>
      <c r="I79" s="28" t="s">
        <v>1598</v>
      </c>
      <c r="J79" s="1">
        <v>17</v>
      </c>
      <c r="K79" s="12" t="s">
        <v>1596</v>
      </c>
      <c r="L79" s="1">
        <v>21</v>
      </c>
      <c r="M79" s="23" t="s">
        <v>1597</v>
      </c>
      <c r="N79" t="str">
        <f t="shared" si="4"/>
        <v>case 78:sRetTemplate = "elem_silt_gr001";  break;  //  Silt Paraelemental, Greater || FQ: Rare || 17 CR 21 HD</v>
      </c>
    </row>
    <row r="80" spans="1:14" ht="15" customHeight="1">
      <c r="A80" s="20" t="s">
        <v>1594</v>
      </c>
      <c r="B80">
        <f t="shared" si="5"/>
        <v>79</v>
      </c>
      <c r="C80" s="26" t="s">
        <v>1593</v>
      </c>
      <c r="D80" s="1" t="s">
        <v>545</v>
      </c>
      <c r="E80" s="27" t="s">
        <v>1612</v>
      </c>
      <c r="F80" s="1" t="s">
        <v>544</v>
      </c>
      <c r="G80" s="1" t="s">
        <v>1599</v>
      </c>
      <c r="H80" s="1" t="s">
        <v>20</v>
      </c>
      <c r="I80" s="28" t="s">
        <v>1598</v>
      </c>
      <c r="J80" s="1">
        <v>17</v>
      </c>
      <c r="K80" s="12" t="s">
        <v>1596</v>
      </c>
      <c r="L80" s="1">
        <v>21</v>
      </c>
      <c r="M80" s="23" t="s">
        <v>1597</v>
      </c>
      <c r="N80" t="str">
        <f t="shared" si="4"/>
        <v>case 79:sRetTemplate = "elem_silt_gr001";  break;  //  Silt Paraelemental, Greater || FQ: Rare || 17 CR 21 HD</v>
      </c>
    </row>
    <row r="81" spans="1:14" ht="15" customHeight="1">
      <c r="A81" s="20" t="s">
        <v>1594</v>
      </c>
      <c r="B81">
        <f t="shared" si="5"/>
        <v>80</v>
      </c>
      <c r="C81" s="26" t="s">
        <v>1593</v>
      </c>
      <c r="D81" s="1" t="s">
        <v>543</v>
      </c>
      <c r="E81" s="27" t="s">
        <v>1612</v>
      </c>
      <c r="F81" s="1" t="s">
        <v>542</v>
      </c>
      <c r="G81" s="1" t="s">
        <v>1599</v>
      </c>
      <c r="H81" s="1" t="s">
        <v>20</v>
      </c>
      <c r="I81" s="28" t="s">
        <v>1598</v>
      </c>
      <c r="J81" s="1">
        <v>14</v>
      </c>
      <c r="K81" s="12" t="s">
        <v>1596</v>
      </c>
      <c r="L81" s="1">
        <v>16</v>
      </c>
      <c r="M81" s="23" t="s">
        <v>1597</v>
      </c>
      <c r="N81" t="str">
        <f t="shared" si="4"/>
        <v>case 80:sRetTemplate = "elem_silt_hg001";  break;  //  Silt Paraelemental, Huge || FQ: Rare || 14 CR 16 HD</v>
      </c>
    </row>
    <row r="82" spans="1:14" ht="15" customHeight="1">
      <c r="A82" s="20" t="s">
        <v>1594</v>
      </c>
      <c r="B82">
        <f t="shared" si="5"/>
        <v>81</v>
      </c>
      <c r="C82" s="26" t="s">
        <v>1593</v>
      </c>
      <c r="D82" s="1" t="s">
        <v>543</v>
      </c>
      <c r="E82" s="27" t="s">
        <v>1612</v>
      </c>
      <c r="F82" s="1" t="s">
        <v>542</v>
      </c>
      <c r="G82" s="1" t="s">
        <v>1599</v>
      </c>
      <c r="H82" s="1" t="s">
        <v>20</v>
      </c>
      <c r="I82" s="28" t="s">
        <v>1598</v>
      </c>
      <c r="J82" s="1">
        <v>14</v>
      </c>
      <c r="K82" s="12" t="s">
        <v>1596</v>
      </c>
      <c r="L82" s="1">
        <v>16</v>
      </c>
      <c r="M82" s="23" t="s">
        <v>1597</v>
      </c>
      <c r="N82" t="str">
        <f t="shared" si="4"/>
        <v>case 81:sRetTemplate = "elem_silt_hg001";  break;  //  Silt Paraelemental, Huge || FQ: Rare || 14 CR 16 HD</v>
      </c>
    </row>
    <row r="83" spans="1:14" ht="15" customHeight="1">
      <c r="A83" s="20" t="s">
        <v>1594</v>
      </c>
      <c r="B83">
        <f t="shared" si="5"/>
        <v>82</v>
      </c>
      <c r="C83" s="26" t="s">
        <v>1593</v>
      </c>
      <c r="D83" s="1" t="s">
        <v>1052</v>
      </c>
      <c r="E83" s="27" t="s">
        <v>1612</v>
      </c>
      <c r="F83" s="1" t="s">
        <v>1051</v>
      </c>
      <c r="G83" s="1" t="s">
        <v>1599</v>
      </c>
      <c r="H83" s="1" t="s">
        <v>72</v>
      </c>
      <c r="I83" s="28" t="s">
        <v>1598</v>
      </c>
      <c r="J83" s="1">
        <v>45</v>
      </c>
      <c r="K83" s="12" t="s">
        <v>1596</v>
      </c>
      <c r="L83" s="1">
        <v>50</v>
      </c>
      <c r="M83" s="23" t="s">
        <v>1597</v>
      </c>
      <c r="N83" t="str">
        <f t="shared" si="4"/>
        <v>case 82:sRetTemplate = "ds_gargsnake001";  break;  //  Snake, Gargantua || FQ: Very Rare || 45 CR 50 HD</v>
      </c>
    </row>
    <row r="84" spans="1:14" ht="15" customHeight="1">
      <c r="A84" s="20" t="s">
        <v>1594</v>
      </c>
      <c r="B84">
        <f t="shared" si="5"/>
        <v>83</v>
      </c>
      <c r="C84" s="26" t="s">
        <v>1593</v>
      </c>
      <c r="D84" s="1" t="s">
        <v>764</v>
      </c>
      <c r="E84" s="27" t="s">
        <v>1612</v>
      </c>
      <c r="F84" s="1" t="s">
        <v>763</v>
      </c>
      <c r="G84" s="1" t="s">
        <v>1599</v>
      </c>
      <c r="H84" s="1" t="s">
        <v>72</v>
      </c>
      <c r="I84" s="28" t="s">
        <v>1598</v>
      </c>
      <c r="J84" s="1">
        <v>15</v>
      </c>
      <c r="K84" s="12" t="s">
        <v>1596</v>
      </c>
      <c r="L84" s="1">
        <v>14</v>
      </c>
      <c r="M84" s="23" t="s">
        <v>1597</v>
      </c>
      <c r="N84" t="str">
        <f t="shared" si="4"/>
        <v>case 83:sRetTemplate = "ar_sout_001";  break;  //  So-Ut (Rampager) || FQ: Very Rare || 15 CR 14 HD</v>
      </c>
    </row>
    <row r="85" spans="1:14" ht="15" customHeight="1">
      <c r="A85" s="20" t="s">
        <v>1594</v>
      </c>
      <c r="B85">
        <f t="shared" si="5"/>
        <v>84</v>
      </c>
      <c r="C85" s="26" t="s">
        <v>1593</v>
      </c>
      <c r="D85" s="1" t="s">
        <v>581</v>
      </c>
      <c r="E85" s="27" t="s">
        <v>1612</v>
      </c>
      <c r="F85" s="1" t="s">
        <v>580</v>
      </c>
      <c r="G85" s="1" t="s">
        <v>1599</v>
      </c>
      <c r="H85" s="1" t="s">
        <v>20</v>
      </c>
      <c r="I85" s="28" t="s">
        <v>1598</v>
      </c>
      <c r="J85" s="1">
        <v>36</v>
      </c>
      <c r="K85" s="12" t="s">
        <v>1596</v>
      </c>
      <c r="L85" s="1">
        <v>24</v>
      </c>
      <c r="M85" s="23" t="s">
        <v>1597</v>
      </c>
      <c r="N85" t="str">
        <f t="shared" si="4"/>
        <v>case 84:sRetTemplate = "elem_sun_el001";  break;  //  Sun Paraelemental, Elder || FQ: Rare || 36 CR 24 HD</v>
      </c>
    </row>
    <row r="86" spans="1:14" ht="15" customHeight="1">
      <c r="A86" s="20" t="s">
        <v>1594</v>
      </c>
      <c r="B86">
        <f t="shared" si="5"/>
        <v>85</v>
      </c>
      <c r="C86" s="26" t="s">
        <v>1593</v>
      </c>
      <c r="D86" s="1" t="s">
        <v>581</v>
      </c>
      <c r="E86" s="27" t="s">
        <v>1612</v>
      </c>
      <c r="F86" s="1" t="s">
        <v>580</v>
      </c>
      <c r="G86" s="1" t="s">
        <v>1599</v>
      </c>
      <c r="H86" s="1" t="s">
        <v>20</v>
      </c>
      <c r="I86" s="28" t="s">
        <v>1598</v>
      </c>
      <c r="J86" s="1">
        <v>36</v>
      </c>
      <c r="K86" s="12" t="s">
        <v>1596</v>
      </c>
      <c r="L86" s="1">
        <v>24</v>
      </c>
      <c r="M86" s="23" t="s">
        <v>1597</v>
      </c>
      <c r="N86" t="str">
        <f t="shared" si="4"/>
        <v>case 85:sRetTemplate = "elem_sun_el001";  break;  //  Sun Paraelemental, Elder || FQ: Rare || 36 CR 24 HD</v>
      </c>
    </row>
    <row r="87" spans="1:14" ht="15" customHeight="1">
      <c r="A87" s="20" t="s">
        <v>1594</v>
      </c>
      <c r="B87">
        <f t="shared" si="5"/>
        <v>86</v>
      </c>
      <c r="C87" s="26" t="s">
        <v>1593</v>
      </c>
      <c r="D87" s="1" t="s">
        <v>579</v>
      </c>
      <c r="E87" s="27" t="s">
        <v>1612</v>
      </c>
      <c r="F87" s="1" t="s">
        <v>578</v>
      </c>
      <c r="G87" s="1" t="s">
        <v>1599</v>
      </c>
      <c r="H87" s="1" t="s">
        <v>20</v>
      </c>
      <c r="I87" s="28" t="s">
        <v>1598</v>
      </c>
      <c r="J87" s="1">
        <v>32</v>
      </c>
      <c r="K87" s="12" t="s">
        <v>1596</v>
      </c>
      <c r="L87" s="1">
        <v>21</v>
      </c>
      <c r="M87" s="23" t="s">
        <v>1597</v>
      </c>
      <c r="N87" t="str">
        <f t="shared" si="4"/>
        <v>case 86:sRetTemplate = "elem_sun_gr001";  break;  //  Sun Paraelemental, Greater || FQ: Rare || 32 CR 21 HD</v>
      </c>
    </row>
    <row r="88" spans="1:14" ht="15" customHeight="1">
      <c r="A88" s="20" t="s">
        <v>1594</v>
      </c>
      <c r="B88">
        <f t="shared" si="5"/>
        <v>87</v>
      </c>
      <c r="C88" s="26" t="s">
        <v>1593</v>
      </c>
      <c r="D88" s="1" t="s">
        <v>579</v>
      </c>
      <c r="E88" s="27" t="s">
        <v>1612</v>
      </c>
      <c r="F88" s="1" t="s">
        <v>578</v>
      </c>
      <c r="G88" s="1" t="s">
        <v>1599</v>
      </c>
      <c r="H88" s="1" t="s">
        <v>20</v>
      </c>
      <c r="I88" s="28" t="s">
        <v>1598</v>
      </c>
      <c r="J88" s="1">
        <v>32</v>
      </c>
      <c r="K88" s="12" t="s">
        <v>1596</v>
      </c>
      <c r="L88" s="1">
        <v>21</v>
      </c>
      <c r="M88" s="23" t="s">
        <v>1597</v>
      </c>
      <c r="N88" t="str">
        <f t="shared" si="4"/>
        <v>case 87:sRetTemplate = "elem_sun_gr001";  break;  //  Sun Paraelemental, Greater || FQ: Rare || 32 CR 21 HD</v>
      </c>
    </row>
    <row r="89" spans="1:14" ht="15" customHeight="1">
      <c r="A89" s="20" t="s">
        <v>1594</v>
      </c>
      <c r="B89">
        <f t="shared" si="5"/>
        <v>88</v>
      </c>
      <c r="C89" s="26" t="s">
        <v>1593</v>
      </c>
      <c r="D89" s="1" t="s">
        <v>577</v>
      </c>
      <c r="E89" s="27" t="s">
        <v>1612</v>
      </c>
      <c r="F89" s="1" t="s">
        <v>576</v>
      </c>
      <c r="G89" s="1" t="s">
        <v>1599</v>
      </c>
      <c r="H89" s="1" t="s">
        <v>20</v>
      </c>
      <c r="I89" s="28" t="s">
        <v>1598</v>
      </c>
      <c r="J89" s="1">
        <v>24</v>
      </c>
      <c r="K89" s="12" t="s">
        <v>1596</v>
      </c>
      <c r="L89" s="1">
        <v>16</v>
      </c>
      <c r="M89" s="23" t="s">
        <v>1597</v>
      </c>
      <c r="N89" t="str">
        <f t="shared" si="4"/>
        <v>case 88:sRetTemplate = "elem_sun_hg001";  break;  //  Sun Paraelemental, Huge || FQ: Rare || 24 CR 16 HD</v>
      </c>
    </row>
    <row r="90" spans="1:14" ht="15" customHeight="1">
      <c r="A90" s="20" t="s">
        <v>1594</v>
      </c>
      <c r="B90">
        <f t="shared" si="5"/>
        <v>89</v>
      </c>
      <c r="C90" s="26" t="s">
        <v>1593</v>
      </c>
      <c r="D90" s="1" t="s">
        <v>577</v>
      </c>
      <c r="E90" s="27" t="s">
        <v>1612</v>
      </c>
      <c r="F90" s="1" t="s">
        <v>576</v>
      </c>
      <c r="G90" s="1" t="s">
        <v>1599</v>
      </c>
      <c r="H90" s="1" t="s">
        <v>20</v>
      </c>
      <c r="I90" s="28" t="s">
        <v>1598</v>
      </c>
      <c r="J90" s="1">
        <v>24</v>
      </c>
      <c r="K90" s="12" t="s">
        <v>1596</v>
      </c>
      <c r="L90" s="1">
        <v>16</v>
      </c>
      <c r="M90" s="23" t="s">
        <v>1597</v>
      </c>
      <c r="N90" t="str">
        <f t="shared" si="4"/>
        <v>case 89:sRetTemplate = "elem_sun_hg001";  break;  //  Sun Paraelemental, Huge || FQ: Rare || 24 CR 16 HD</v>
      </c>
    </row>
    <row r="91" spans="1:14" ht="15" customHeight="1">
      <c r="A91" s="20" t="s">
        <v>1594</v>
      </c>
      <c r="B91">
        <f t="shared" si="5"/>
        <v>90</v>
      </c>
      <c r="C91" s="26" t="s">
        <v>1593</v>
      </c>
      <c r="D91" s="1" t="s">
        <v>575</v>
      </c>
      <c r="E91" s="27" t="s">
        <v>1612</v>
      </c>
      <c r="F91" s="1" t="s">
        <v>574</v>
      </c>
      <c r="G91" s="1" t="s">
        <v>1599</v>
      </c>
      <c r="H91" s="1" t="s">
        <v>20</v>
      </c>
      <c r="I91" s="28" t="s">
        <v>1598</v>
      </c>
      <c r="J91" s="1">
        <v>13</v>
      </c>
      <c r="K91" s="12" t="s">
        <v>1596</v>
      </c>
      <c r="L91" s="1">
        <v>8</v>
      </c>
      <c r="M91" s="23" t="s">
        <v>1597</v>
      </c>
      <c r="N91" t="str">
        <f t="shared" si="4"/>
        <v>case 90:sRetTemplate = "elem_sun_lg001";  break;  //  Sun Paraelemental, Large || FQ: Rare || 13 CR 8 HD</v>
      </c>
    </row>
    <row r="92" spans="1:14" ht="15" customHeight="1">
      <c r="A92" s="20" t="s">
        <v>1594</v>
      </c>
      <c r="B92">
        <f t="shared" si="5"/>
        <v>91</v>
      </c>
      <c r="C92" s="26" t="s">
        <v>1593</v>
      </c>
      <c r="D92" s="1" t="s">
        <v>575</v>
      </c>
      <c r="E92" s="27" t="s">
        <v>1612</v>
      </c>
      <c r="F92" s="1" t="s">
        <v>574</v>
      </c>
      <c r="G92" s="1" t="s">
        <v>1599</v>
      </c>
      <c r="H92" s="1" t="s">
        <v>20</v>
      </c>
      <c r="I92" s="28" t="s">
        <v>1598</v>
      </c>
      <c r="J92" s="1">
        <v>13</v>
      </c>
      <c r="K92" s="12" t="s">
        <v>1596</v>
      </c>
      <c r="L92" s="1">
        <v>8</v>
      </c>
      <c r="M92" s="23" t="s">
        <v>1597</v>
      </c>
      <c r="N92" t="str">
        <f t="shared" si="4"/>
        <v>case 91:sRetTemplate = "elem_sun_lg001";  break;  //  Sun Paraelemental, Large || FQ: Rare || 13 CR 8 HD</v>
      </c>
    </row>
    <row r="93" spans="1:14" ht="15" customHeight="1">
      <c r="A93" s="20" t="s">
        <v>1594</v>
      </c>
      <c r="B93">
        <f t="shared" si="5"/>
        <v>92</v>
      </c>
      <c r="C93" s="26" t="s">
        <v>1593</v>
      </c>
      <c r="D93" s="1" t="s">
        <v>890</v>
      </c>
      <c r="E93" s="27" t="s">
        <v>1612</v>
      </c>
      <c r="F93" s="1" t="s">
        <v>889</v>
      </c>
      <c r="G93" s="1" t="s">
        <v>1599</v>
      </c>
      <c r="H93" s="1" t="s">
        <v>20</v>
      </c>
      <c r="I93" s="28" t="s">
        <v>1598</v>
      </c>
      <c r="J93" s="1">
        <v>14</v>
      </c>
      <c r="K93" s="12" t="s">
        <v>1596</v>
      </c>
      <c r="L93" s="1">
        <v>12</v>
      </c>
      <c r="M93" s="23" t="s">
        <v>1597</v>
      </c>
      <c r="N93" t="str">
        <f t="shared" si="4"/>
        <v>case 92:sRetTemplate = "ar_kreen_003";  break;  //  Thri-kreen, Druid || FQ: Rare || 14 CR 12 HD</v>
      </c>
    </row>
    <row r="94" spans="1:14" ht="15" customHeight="1">
      <c r="A94" s="20" t="s">
        <v>1594</v>
      </c>
      <c r="B94">
        <f t="shared" si="5"/>
        <v>93</v>
      </c>
      <c r="C94" s="26" t="s">
        <v>1593</v>
      </c>
      <c r="D94" s="1" t="s">
        <v>890</v>
      </c>
      <c r="E94" s="27" t="s">
        <v>1612</v>
      </c>
      <c r="F94" s="1" t="s">
        <v>889</v>
      </c>
      <c r="G94" s="1" t="s">
        <v>1599</v>
      </c>
      <c r="H94" s="1" t="s">
        <v>20</v>
      </c>
      <c r="I94" s="28" t="s">
        <v>1598</v>
      </c>
      <c r="J94" s="1">
        <v>14</v>
      </c>
      <c r="K94" s="12" t="s">
        <v>1596</v>
      </c>
      <c r="L94" s="1">
        <v>12</v>
      </c>
      <c r="M94" s="23" t="s">
        <v>1597</v>
      </c>
      <c r="N94" t="str">
        <f t="shared" si="4"/>
        <v>case 93:sRetTemplate = "ar_kreen_003";  break;  //  Thri-kreen, Druid || FQ: Rare || 14 CR 12 HD</v>
      </c>
    </row>
    <row r="95" spans="1:14" ht="15" customHeight="1">
      <c r="A95" s="20" t="s">
        <v>1594</v>
      </c>
      <c r="B95">
        <f t="shared" si="5"/>
        <v>94</v>
      </c>
      <c r="C95" s="26" t="s">
        <v>1593</v>
      </c>
      <c r="D95" s="1" t="s">
        <v>888</v>
      </c>
      <c r="E95" s="27" t="s">
        <v>1612</v>
      </c>
      <c r="F95" s="1" t="s">
        <v>887</v>
      </c>
      <c r="G95" s="1" t="s">
        <v>1599</v>
      </c>
      <c r="H95" s="1" t="s">
        <v>20</v>
      </c>
      <c r="I95" s="28" t="s">
        <v>1598</v>
      </c>
      <c r="J95" s="1">
        <v>13</v>
      </c>
      <c r="K95" s="12" t="s">
        <v>1596</v>
      </c>
      <c r="L95" s="1">
        <v>12</v>
      </c>
      <c r="M95" s="23" t="s">
        <v>1597</v>
      </c>
      <c r="N95" t="str">
        <f t="shared" si="4"/>
        <v>case 94:sRetTemplate = "ar_kreen_002";  break;  //  Thri-kreen, Ranger || FQ: Rare || 13 CR 12 HD</v>
      </c>
    </row>
    <row r="96" spans="1:14" ht="15" customHeight="1" thickBot="1">
      <c r="A96" s="20" t="s">
        <v>1594</v>
      </c>
      <c r="B96">
        <f t="shared" si="5"/>
        <v>95</v>
      </c>
      <c r="C96" s="26" t="s">
        <v>1593</v>
      </c>
      <c r="D96" s="4" t="s">
        <v>888</v>
      </c>
      <c r="E96" s="27" t="s">
        <v>1612</v>
      </c>
      <c r="F96" s="4" t="s">
        <v>887</v>
      </c>
      <c r="G96" s="1" t="s">
        <v>1599</v>
      </c>
      <c r="H96" s="4" t="s">
        <v>20</v>
      </c>
      <c r="I96" s="28" t="s">
        <v>1598</v>
      </c>
      <c r="J96" s="4">
        <v>13</v>
      </c>
      <c r="K96" s="12" t="s">
        <v>1596</v>
      </c>
      <c r="L96" s="4">
        <v>12</v>
      </c>
      <c r="M96" s="23" t="s">
        <v>1597</v>
      </c>
      <c r="N96" t="str">
        <f t="shared" si="4"/>
        <v>case 95:sRetTemplate = "ar_kreen_002";  break;  //  Thri-kreen, Ranger || FQ: Rare || 13 CR 12 HD</v>
      </c>
    </row>
    <row r="97" spans="4:12" ht="15" customHeight="1">
      <c r="D97" s="1"/>
      <c r="E97" s="1"/>
      <c r="F97" s="1"/>
      <c r="G97" s="1"/>
      <c r="H97" s="1"/>
      <c r="I97" s="1"/>
      <c r="J97" s="1"/>
      <c r="K97" s="1"/>
      <c r="L97" s="1"/>
    </row>
    <row r="98" spans="4:12" ht="15" customHeight="1">
      <c r="D98" s="13"/>
      <c r="E98" s="13"/>
      <c r="F98" s="13"/>
      <c r="G98" s="13"/>
      <c r="H98" s="13"/>
      <c r="I98" s="13"/>
      <c r="J98" s="13"/>
      <c r="K98" s="13"/>
      <c r="L98" s="13"/>
    </row>
    <row r="99" spans="4:12" ht="15" customHeight="1">
      <c r="D99" s="1"/>
      <c r="E99" s="1"/>
      <c r="F99" s="1"/>
      <c r="G99" s="1"/>
      <c r="H99" s="1"/>
      <c r="I99" s="1"/>
      <c r="J99" s="1"/>
      <c r="K99" s="1"/>
      <c r="L99" s="1"/>
    </row>
    <row r="100" spans="4:12" ht="15" customHeight="1">
      <c r="D100" s="1"/>
      <c r="E100" s="1"/>
      <c r="F100" s="1"/>
      <c r="G100" s="1"/>
      <c r="H100" s="1"/>
      <c r="I100" s="1"/>
      <c r="J100" s="1"/>
      <c r="K100" s="1"/>
      <c r="L100" s="1"/>
    </row>
    <row r="101" spans="4:12" ht="15" customHeight="1">
      <c r="D101" s="1"/>
      <c r="E101" s="1"/>
      <c r="F101" s="1"/>
      <c r="G101" s="1"/>
      <c r="H101" s="1"/>
      <c r="I101" s="1"/>
      <c r="J101" s="1"/>
      <c r="K101" s="1"/>
      <c r="L101" s="1"/>
    </row>
    <row r="102" spans="4:12" ht="15" customHeight="1">
      <c r="D102" s="1"/>
      <c r="E102" s="1"/>
      <c r="F102" s="1"/>
      <c r="G102" s="1"/>
      <c r="H102" s="1"/>
      <c r="I102" s="1"/>
      <c r="J102" s="1"/>
      <c r="K102" s="1"/>
      <c r="L102" s="1"/>
    </row>
    <row r="103" spans="4:12" ht="15" customHeight="1">
      <c r="D103" s="1"/>
      <c r="E103" s="1"/>
      <c r="F103" s="1"/>
      <c r="G103" s="1"/>
      <c r="H103" s="1"/>
      <c r="I103" s="1"/>
      <c r="J103" s="1"/>
      <c r="K103" s="1"/>
      <c r="L103" s="1"/>
    </row>
    <row r="104" spans="4:12" ht="15" customHeight="1">
      <c r="D104" s="1"/>
      <c r="E104" s="1"/>
      <c r="F104" s="1"/>
      <c r="G104" s="1"/>
      <c r="H104" s="1"/>
      <c r="I104" s="1"/>
      <c r="J104" s="1"/>
      <c r="K104" s="1"/>
      <c r="L104" s="1"/>
    </row>
    <row r="105" spans="4:12" ht="15" customHeight="1">
      <c r="D105" s="1"/>
      <c r="E105" s="1"/>
      <c r="F105" s="1"/>
      <c r="G105" s="1"/>
      <c r="H105" s="1"/>
      <c r="I105" s="1"/>
      <c r="J105" s="1"/>
      <c r="K105" s="1"/>
      <c r="L105" s="1"/>
    </row>
    <row r="106" spans="4:12" ht="15" customHeight="1">
      <c r="D106" s="1"/>
      <c r="E106" s="1"/>
      <c r="F106" s="1"/>
      <c r="G106" s="1"/>
      <c r="H106" s="1"/>
      <c r="I106" s="1"/>
      <c r="J106" s="1"/>
      <c r="K106" s="1"/>
      <c r="L106" s="1"/>
    </row>
    <row r="107" spans="4:12" ht="15" customHeight="1">
      <c r="D107" s="1"/>
      <c r="E107" s="1"/>
      <c r="F107" s="1"/>
      <c r="G107" s="1"/>
      <c r="H107" s="1"/>
      <c r="I107" s="1"/>
      <c r="J107" s="1"/>
      <c r="K107" s="1"/>
      <c r="L107" s="1"/>
    </row>
    <row r="108" spans="4:12" ht="15" customHeight="1">
      <c r="D108" s="1"/>
      <c r="E108" s="1"/>
      <c r="F108" s="1"/>
      <c r="G108" s="1"/>
      <c r="H108" s="1"/>
      <c r="I108" s="1"/>
      <c r="J108" s="1"/>
      <c r="K108" s="1"/>
      <c r="L108" s="1"/>
    </row>
    <row r="109" spans="4:12" ht="15" customHeight="1">
      <c r="D109" s="1"/>
      <c r="E109" s="1"/>
      <c r="F109" s="1"/>
      <c r="G109" s="1"/>
      <c r="H109" s="1"/>
      <c r="I109" s="1"/>
      <c r="J109" s="1"/>
      <c r="K109" s="1"/>
      <c r="L109" s="1"/>
    </row>
    <row r="110" spans="4:12" ht="15" customHeight="1">
      <c r="D110" s="1"/>
      <c r="E110" s="1"/>
      <c r="F110" s="1"/>
      <c r="G110" s="1"/>
      <c r="H110" s="1"/>
      <c r="I110" s="1"/>
      <c r="J110" s="1"/>
      <c r="K110" s="1"/>
      <c r="L110" s="1"/>
    </row>
    <row r="111" spans="4:12" ht="15" customHeight="1">
      <c r="D111" s="1"/>
      <c r="E111" s="1"/>
      <c r="F111" s="1"/>
      <c r="G111" s="1"/>
      <c r="H111" s="1"/>
      <c r="I111" s="1"/>
      <c r="J111" s="1"/>
      <c r="K111" s="1"/>
      <c r="L111" s="1"/>
    </row>
    <row r="112" spans="4:12" ht="15" customHeight="1">
      <c r="D112" s="1"/>
      <c r="E112" s="1"/>
      <c r="F112" s="1"/>
      <c r="G112" s="1"/>
      <c r="H112" s="1"/>
      <c r="I112" s="1"/>
      <c r="J112" s="1"/>
      <c r="K112" s="1"/>
      <c r="L112" s="1"/>
    </row>
    <row r="113" spans="4:12" ht="15" customHeight="1">
      <c r="D113" s="1"/>
      <c r="E113" s="1"/>
      <c r="F113" s="1"/>
      <c r="G113" s="1"/>
      <c r="H113" s="1"/>
      <c r="I113" s="1"/>
      <c r="J113" s="1"/>
      <c r="K113" s="1"/>
      <c r="L113" s="1"/>
    </row>
    <row r="114" spans="4:12" ht="15" customHeight="1">
      <c r="D114" s="1"/>
      <c r="E114" s="1"/>
      <c r="F114" s="1"/>
      <c r="G114" s="1"/>
      <c r="H114" s="1"/>
      <c r="I114" s="1"/>
      <c r="J114" s="1"/>
      <c r="K114" s="1"/>
      <c r="L114" s="1"/>
    </row>
    <row r="115" spans="4:12" ht="15" customHeight="1">
      <c r="D115" s="1"/>
      <c r="E115" s="1"/>
      <c r="F115" s="1"/>
      <c r="G115" s="1"/>
      <c r="H115" s="1"/>
      <c r="I115" s="1"/>
      <c r="J115" s="1"/>
      <c r="K115" s="1"/>
      <c r="L115" s="1"/>
    </row>
    <row r="116" spans="4:12" ht="15" customHeight="1">
      <c r="D116" s="1"/>
      <c r="E116" s="1"/>
      <c r="F116" s="1"/>
      <c r="G116" s="1"/>
      <c r="H116" s="1"/>
      <c r="I116" s="1"/>
      <c r="J116" s="1"/>
      <c r="K116" s="1"/>
      <c r="L116" s="1"/>
    </row>
    <row r="117" spans="4:12" ht="15" customHeight="1">
      <c r="D117" s="1"/>
      <c r="E117" s="1"/>
      <c r="F117" s="1"/>
      <c r="G117" s="1"/>
      <c r="H117" s="1"/>
      <c r="I117" s="1"/>
      <c r="J117" s="1"/>
      <c r="K117" s="1"/>
      <c r="L117" s="1"/>
    </row>
    <row r="118" spans="4:12" ht="15" customHeight="1">
      <c r="D118" s="1"/>
      <c r="E118" s="1"/>
      <c r="F118" s="1"/>
      <c r="G118" s="1"/>
      <c r="H118" s="1"/>
      <c r="I118" s="1"/>
      <c r="J118" s="1"/>
      <c r="K118" s="1"/>
      <c r="L118" s="1"/>
    </row>
    <row r="119" spans="4:12" ht="15" customHeight="1">
      <c r="D119" s="1"/>
      <c r="E119" s="1"/>
      <c r="F119" s="1"/>
      <c r="G119" s="1"/>
      <c r="H119" s="1"/>
      <c r="I119" s="1"/>
      <c r="J119" s="1"/>
      <c r="K119" s="1"/>
      <c r="L119" s="1"/>
    </row>
    <row r="120" spans="4:12" ht="15" customHeight="1">
      <c r="D120" s="1"/>
      <c r="E120" s="1"/>
      <c r="F120" s="1"/>
      <c r="G120" s="1"/>
      <c r="H120" s="1"/>
      <c r="I120" s="1"/>
      <c r="J120" s="1"/>
      <c r="K120" s="1"/>
      <c r="L120" s="1"/>
    </row>
    <row r="121" spans="4:12" ht="15" customHeight="1">
      <c r="D121" s="1"/>
      <c r="E121" s="1"/>
      <c r="F121" s="1"/>
      <c r="G121" s="1"/>
      <c r="H121" s="1"/>
      <c r="I121" s="1"/>
      <c r="J121" s="1"/>
      <c r="K121" s="1"/>
      <c r="L121" s="1"/>
    </row>
    <row r="122" spans="4:12" ht="15" customHeight="1">
      <c r="D122" s="1"/>
      <c r="E122" s="1"/>
      <c r="F122" s="1"/>
      <c r="G122" s="1"/>
      <c r="H122" s="1"/>
      <c r="I122" s="1"/>
      <c r="J122" s="1"/>
      <c r="K122" s="1"/>
      <c r="L122" s="1"/>
    </row>
    <row r="123" spans="4:12" ht="15" customHeight="1">
      <c r="D123" s="1"/>
      <c r="E123" s="1"/>
      <c r="F123" s="1"/>
      <c r="G123" s="1"/>
      <c r="H123" s="1"/>
      <c r="I123" s="1"/>
      <c r="J123" s="1"/>
      <c r="K123" s="1"/>
      <c r="L123" s="1"/>
    </row>
    <row r="124" spans="4:12" ht="15" customHeight="1">
      <c r="D124" s="1"/>
      <c r="E124" s="1"/>
      <c r="F124" s="1"/>
      <c r="G124" s="1"/>
      <c r="H124" s="1"/>
      <c r="I124" s="1"/>
      <c r="J124" s="1"/>
      <c r="K124" s="1"/>
      <c r="L124" s="1"/>
    </row>
    <row r="125" spans="4:12" ht="15" customHeight="1">
      <c r="D125" s="1"/>
      <c r="E125" s="1"/>
      <c r="F125" s="1"/>
      <c r="G125" s="1"/>
      <c r="H125" s="1"/>
      <c r="I125" s="1"/>
      <c r="J125" s="1"/>
      <c r="K125" s="1"/>
      <c r="L125" s="1"/>
    </row>
    <row r="126" spans="4:12" ht="15" customHeight="1">
      <c r="D126" s="1"/>
      <c r="E126" s="1"/>
      <c r="F126" s="1"/>
      <c r="G126" s="1"/>
      <c r="H126" s="1"/>
      <c r="I126" s="1"/>
      <c r="J126" s="1"/>
      <c r="K126" s="1"/>
      <c r="L126" s="1"/>
    </row>
    <row r="127" spans="4:12" ht="15" customHeight="1">
      <c r="D127" s="1"/>
      <c r="E127" s="1"/>
      <c r="F127" s="1"/>
      <c r="G127" s="1"/>
      <c r="H127" s="1"/>
      <c r="I127" s="1"/>
      <c r="J127" s="1"/>
      <c r="K127" s="1"/>
      <c r="L127" s="1"/>
    </row>
    <row r="128" spans="4:12" ht="15" customHeight="1">
      <c r="D128" s="1"/>
      <c r="E128" s="1"/>
      <c r="F128" s="1"/>
      <c r="G128" s="1"/>
      <c r="H128" s="1"/>
      <c r="I128" s="1"/>
      <c r="J128" s="1"/>
      <c r="K128" s="1"/>
      <c r="L128" s="1"/>
    </row>
    <row r="129" spans="4:12" ht="15" customHeight="1">
      <c r="D129" s="1"/>
      <c r="E129" s="1"/>
      <c r="F129" s="1"/>
      <c r="G129" s="1"/>
      <c r="H129" s="1"/>
      <c r="I129" s="1"/>
      <c r="J129" s="1"/>
      <c r="K129" s="1"/>
      <c r="L129" s="1"/>
    </row>
    <row r="130" spans="4:12" ht="15" customHeight="1">
      <c r="D130" s="1"/>
      <c r="E130" s="1"/>
      <c r="F130" s="1"/>
      <c r="G130" s="1"/>
      <c r="H130" s="1"/>
      <c r="I130" s="1"/>
      <c r="J130" s="1"/>
      <c r="K130" s="1"/>
      <c r="L130" s="1"/>
    </row>
    <row r="131" spans="4:12" ht="15" customHeight="1">
      <c r="D131" s="1"/>
      <c r="E131" s="1"/>
      <c r="F131" s="1"/>
      <c r="G131" s="1"/>
      <c r="H131" s="1"/>
      <c r="I131" s="1"/>
      <c r="J131" s="1"/>
      <c r="K131" s="1"/>
      <c r="L131" s="1"/>
    </row>
    <row r="132" spans="4:12" ht="15" customHeight="1">
      <c r="D132" s="1"/>
      <c r="E132" s="1"/>
      <c r="F132" s="1"/>
      <c r="G132" s="1"/>
      <c r="H132" s="1"/>
      <c r="I132" s="1"/>
      <c r="J132" s="1"/>
      <c r="K132" s="1"/>
      <c r="L132" s="1"/>
    </row>
    <row r="133" spans="4:12" ht="15" customHeight="1">
      <c r="D133" s="1"/>
      <c r="E133" s="1"/>
      <c r="F133" s="1"/>
      <c r="G133" s="1"/>
      <c r="H133" s="1"/>
      <c r="I133" s="1"/>
      <c r="J133" s="1"/>
      <c r="K133" s="1"/>
      <c r="L133" s="1"/>
    </row>
    <row r="134" spans="4:12" ht="15" customHeight="1">
      <c r="D134" s="1"/>
      <c r="E134" s="1"/>
      <c r="F134" s="1"/>
      <c r="G134" s="1"/>
      <c r="H134" s="1"/>
      <c r="I134" s="1"/>
      <c r="J134" s="1"/>
      <c r="K134" s="1"/>
      <c r="L134" s="1"/>
    </row>
    <row r="135" spans="4:12" ht="15" customHeight="1">
      <c r="D135" s="1"/>
      <c r="E135" s="1"/>
      <c r="F135" s="1"/>
      <c r="G135" s="1"/>
      <c r="H135" s="1"/>
      <c r="I135" s="1"/>
      <c r="J135" s="1"/>
      <c r="K135" s="1"/>
      <c r="L135" s="1"/>
    </row>
    <row r="136" spans="4:12" ht="15" customHeight="1">
      <c r="D136" s="1"/>
      <c r="E136" s="1"/>
      <c r="F136" s="1"/>
      <c r="G136" s="1"/>
      <c r="H136" s="1"/>
      <c r="I136" s="1"/>
      <c r="J136" s="1"/>
      <c r="K136" s="1"/>
      <c r="L136" s="1"/>
    </row>
    <row r="137" spans="4:12" ht="15" customHeight="1">
      <c r="D137" s="1"/>
      <c r="E137" s="1"/>
      <c r="F137" s="1"/>
      <c r="G137" s="1"/>
      <c r="H137" s="1"/>
      <c r="I137" s="1"/>
      <c r="J137" s="1"/>
      <c r="K137" s="1"/>
      <c r="L137" s="1"/>
    </row>
    <row r="138" spans="4:12" ht="15" customHeight="1">
      <c r="D138" s="1"/>
      <c r="E138" s="1"/>
      <c r="F138" s="1"/>
      <c r="G138" s="1"/>
      <c r="H138" s="1"/>
      <c r="I138" s="1"/>
      <c r="J138" s="1"/>
      <c r="K138" s="1"/>
      <c r="L138" s="1"/>
    </row>
    <row r="139" spans="4:12" ht="15" customHeight="1">
      <c r="D139" s="1"/>
      <c r="E139" s="1"/>
      <c r="F139" s="1"/>
      <c r="G139" s="1"/>
      <c r="H139" s="1"/>
      <c r="I139" s="1"/>
      <c r="J139" s="1"/>
      <c r="K139" s="1"/>
      <c r="L139" s="1"/>
    </row>
    <row r="140" spans="4:12" ht="15" customHeight="1">
      <c r="D140" s="1"/>
      <c r="E140" s="1"/>
      <c r="F140" s="1"/>
      <c r="G140" s="1"/>
      <c r="H140" s="1"/>
      <c r="I140" s="1"/>
      <c r="J140" s="1"/>
      <c r="K140" s="1"/>
      <c r="L140" s="1"/>
    </row>
    <row r="141" spans="4:12" ht="15" customHeight="1">
      <c r="D141" s="1"/>
      <c r="E141" s="1"/>
      <c r="F141" s="1"/>
      <c r="G141" s="1"/>
      <c r="H141" s="1"/>
      <c r="I141" s="1"/>
      <c r="J141" s="1"/>
      <c r="K141" s="1"/>
      <c r="L141" s="1"/>
    </row>
    <row r="142" spans="4:12" ht="15" customHeight="1">
      <c r="D142" s="1"/>
      <c r="E142" s="1"/>
      <c r="F142" s="1"/>
      <c r="G142" s="1"/>
      <c r="H142" s="1"/>
      <c r="I142" s="1"/>
      <c r="J142" s="1"/>
      <c r="K142" s="1"/>
      <c r="L142" s="1"/>
    </row>
    <row r="143" spans="4:12" ht="15" customHeight="1">
      <c r="D143" s="1"/>
      <c r="E143" s="1"/>
      <c r="F143" s="1"/>
      <c r="G143" s="1"/>
      <c r="H143" s="1"/>
      <c r="I143" s="1"/>
      <c r="J143" s="1"/>
      <c r="K143" s="1"/>
      <c r="L143" s="1"/>
    </row>
    <row r="144" spans="4:12" ht="15" customHeight="1">
      <c r="D144" s="1"/>
      <c r="E144" s="1"/>
      <c r="F144" s="1"/>
      <c r="G144" s="1"/>
      <c r="H144" s="1"/>
      <c r="I144" s="1"/>
      <c r="J144" s="1"/>
      <c r="K144" s="1"/>
      <c r="L144" s="1"/>
    </row>
    <row r="145" spans="4:12" ht="15" customHeight="1">
      <c r="D145" s="1"/>
      <c r="E145" s="1"/>
      <c r="F145" s="1"/>
      <c r="G145" s="1"/>
      <c r="H145" s="1"/>
      <c r="I145" s="1"/>
      <c r="J145" s="1"/>
      <c r="K145" s="1"/>
      <c r="L145" s="1"/>
    </row>
    <row r="146" spans="4:12" ht="15" customHeight="1">
      <c r="D146" s="1"/>
      <c r="E146" s="1"/>
      <c r="F146" s="1"/>
      <c r="G146" s="1"/>
      <c r="H146" s="1"/>
      <c r="I146" s="1"/>
      <c r="J146" s="1"/>
      <c r="K146" s="1"/>
      <c r="L146" s="1"/>
    </row>
    <row r="147" spans="4:12" ht="15" customHeight="1">
      <c r="D147" s="1"/>
      <c r="E147" s="1"/>
      <c r="F147" s="1"/>
      <c r="G147" s="1"/>
      <c r="H147" s="1"/>
      <c r="I147" s="1"/>
      <c r="J147" s="1"/>
      <c r="K147" s="1"/>
      <c r="L147" s="1"/>
    </row>
    <row r="148" spans="4:12" ht="15" customHeight="1">
      <c r="D148" s="1"/>
      <c r="E148" s="1"/>
      <c r="F148" s="1"/>
      <c r="G148" s="1"/>
      <c r="H148" s="1"/>
      <c r="I148" s="1"/>
      <c r="J148" s="1"/>
      <c r="K148" s="1"/>
      <c r="L148" s="1"/>
    </row>
    <row r="149" spans="4:12" ht="15" customHeight="1">
      <c r="D149" s="1"/>
      <c r="E149" s="1"/>
      <c r="F149" s="1"/>
      <c r="G149" s="1"/>
      <c r="H149" s="1"/>
      <c r="I149" s="1"/>
      <c r="J149" s="1"/>
      <c r="K149" s="1"/>
      <c r="L149" s="1"/>
    </row>
    <row r="150" spans="4:12" ht="15" customHeight="1">
      <c r="D150" s="1"/>
      <c r="E150" s="1"/>
      <c r="F150" s="1"/>
      <c r="G150" s="1"/>
      <c r="H150" s="1"/>
      <c r="I150" s="1"/>
      <c r="J150" s="1"/>
      <c r="K150" s="1"/>
      <c r="L150" s="1"/>
    </row>
    <row r="151" spans="4:12" ht="15" customHeight="1">
      <c r="D151" s="1"/>
      <c r="E151" s="1"/>
      <c r="F151" s="1"/>
      <c r="G151" s="1"/>
      <c r="H151" s="1"/>
      <c r="I151" s="1"/>
      <c r="J151" s="1"/>
      <c r="K151" s="1"/>
      <c r="L151" s="1"/>
    </row>
    <row r="152" spans="4:12" ht="15" customHeight="1">
      <c r="D152" s="1"/>
      <c r="E152" s="1"/>
      <c r="F152" s="1"/>
      <c r="G152" s="1"/>
      <c r="H152" s="1"/>
      <c r="I152" s="1"/>
      <c r="J152" s="1"/>
      <c r="K152" s="1"/>
      <c r="L152" s="1"/>
    </row>
    <row r="153" spans="4:12" ht="15" customHeight="1">
      <c r="D153" s="1"/>
      <c r="E153" s="1"/>
      <c r="F153" s="1"/>
      <c r="G153" s="1"/>
      <c r="H153" s="1"/>
      <c r="I153" s="1"/>
      <c r="J153" s="1"/>
      <c r="K153" s="1"/>
      <c r="L153" s="1"/>
    </row>
    <row r="154" spans="4:12" ht="15" customHeight="1">
      <c r="D154" s="1"/>
      <c r="E154" s="1"/>
      <c r="F154" s="1"/>
      <c r="G154" s="1"/>
      <c r="H154" s="1"/>
      <c r="I154" s="1"/>
      <c r="J154" s="1"/>
      <c r="K154" s="1"/>
      <c r="L154" s="1"/>
    </row>
    <row r="155" spans="4:12" ht="15" customHeight="1">
      <c r="D155" s="1"/>
      <c r="E155" s="1"/>
      <c r="F155" s="1"/>
      <c r="G155" s="1"/>
      <c r="H155" s="1"/>
      <c r="I155" s="1"/>
      <c r="J155" s="1"/>
      <c r="K155" s="1"/>
      <c r="L155" s="1"/>
    </row>
    <row r="156" spans="4:12" ht="15" customHeight="1">
      <c r="D156" s="1"/>
      <c r="E156" s="1"/>
      <c r="F156" s="1"/>
      <c r="G156" s="1"/>
      <c r="H156" s="1"/>
      <c r="I156" s="1"/>
      <c r="J156" s="1"/>
      <c r="K156" s="1"/>
      <c r="L156" s="1"/>
    </row>
    <row r="157" spans="4:12" ht="15" customHeight="1">
      <c r="D157" s="1"/>
      <c r="E157" s="1"/>
      <c r="F157" s="1"/>
      <c r="G157" s="1"/>
      <c r="H157" s="1"/>
      <c r="I157" s="1"/>
      <c r="J157" s="1"/>
      <c r="K157" s="1"/>
      <c r="L157" s="1"/>
    </row>
    <row r="158" spans="4:12" ht="15" customHeight="1">
      <c r="D158" s="1"/>
      <c r="E158" s="1"/>
      <c r="F158" s="1"/>
      <c r="G158" s="1"/>
      <c r="H158" s="1"/>
      <c r="I158" s="1"/>
      <c r="J158" s="1"/>
      <c r="K158" s="1"/>
      <c r="L158" s="1"/>
    </row>
    <row r="159" spans="4:12" ht="15" customHeight="1">
      <c r="D159" s="1"/>
      <c r="E159" s="1"/>
      <c r="F159" s="1"/>
      <c r="G159" s="1"/>
      <c r="H159" s="1"/>
      <c r="I159" s="1"/>
      <c r="J159" s="1"/>
      <c r="K159" s="1"/>
      <c r="L159" s="1"/>
    </row>
    <row r="160" spans="4:12" ht="15" customHeight="1">
      <c r="D160" s="1"/>
      <c r="E160" s="1"/>
      <c r="F160" s="1"/>
      <c r="G160" s="1"/>
      <c r="H160" s="1"/>
      <c r="I160" s="1"/>
      <c r="J160" s="1"/>
      <c r="K160" s="1"/>
      <c r="L160" s="1"/>
    </row>
    <row r="161" spans="4:12" ht="15" customHeight="1">
      <c r="D161" s="1"/>
      <c r="E161" s="1"/>
      <c r="F161" s="1"/>
      <c r="G161" s="1"/>
      <c r="H161" s="1"/>
      <c r="I161" s="1"/>
      <c r="J161" s="1"/>
      <c r="K161" s="1"/>
      <c r="L161" s="1"/>
    </row>
    <row r="162" spans="4:12" ht="15" customHeight="1">
      <c r="D162" s="1"/>
      <c r="E162" s="1"/>
      <c r="F162" s="1"/>
      <c r="G162" s="1"/>
      <c r="H162" s="1"/>
      <c r="I162" s="1"/>
      <c r="J162" s="1"/>
      <c r="K162" s="1"/>
      <c r="L162" s="1"/>
    </row>
    <row r="163" spans="4:12" ht="15" customHeight="1">
      <c r="D163" s="1"/>
      <c r="E163" s="1"/>
      <c r="F163" s="1"/>
      <c r="G163" s="1"/>
      <c r="H163" s="1"/>
      <c r="I163" s="1"/>
      <c r="J163" s="1"/>
      <c r="K163" s="1"/>
      <c r="L163" s="1"/>
    </row>
    <row r="164" spans="4:12" ht="15" customHeight="1">
      <c r="D164" s="1"/>
      <c r="E164" s="1"/>
      <c r="F164" s="1"/>
      <c r="G164" s="1"/>
      <c r="H164" s="1"/>
      <c r="I164" s="1"/>
      <c r="J164" s="1"/>
      <c r="K164" s="1"/>
      <c r="L164" s="1"/>
    </row>
    <row r="165" spans="4:12" ht="15" customHeight="1">
      <c r="D165" s="1"/>
      <c r="E165" s="1"/>
      <c r="F165" s="1"/>
      <c r="G165" s="1"/>
      <c r="H165" s="1"/>
      <c r="I165" s="1"/>
      <c r="J165" s="1"/>
      <c r="K165" s="1"/>
      <c r="L165" s="1"/>
    </row>
    <row r="166" spans="4:12" ht="15" customHeight="1">
      <c r="D166" s="1"/>
      <c r="E166" s="1"/>
      <c r="F166" s="1"/>
      <c r="G166" s="1"/>
      <c r="H166" s="1"/>
      <c r="I166" s="1"/>
      <c r="J166" s="1"/>
      <c r="K166" s="1"/>
      <c r="L166" s="1"/>
    </row>
    <row r="167" spans="4:12" ht="15" customHeight="1">
      <c r="D167" s="1"/>
      <c r="E167" s="1"/>
      <c r="F167" s="1"/>
      <c r="G167" s="1"/>
      <c r="H167" s="1"/>
      <c r="I167" s="1"/>
      <c r="J167" s="1"/>
      <c r="K167" s="1"/>
      <c r="L167" s="1"/>
    </row>
    <row r="168" spans="4:12" ht="15" customHeight="1">
      <c r="D168" s="1"/>
      <c r="E168" s="1"/>
      <c r="F168" s="1"/>
      <c r="G168" s="1"/>
      <c r="H168" s="1"/>
      <c r="I168" s="1"/>
      <c r="J168" s="1"/>
      <c r="K168" s="1"/>
      <c r="L168" s="1"/>
    </row>
    <row r="169" spans="4:12" ht="15" customHeight="1">
      <c r="D169" s="1"/>
      <c r="E169" s="1"/>
      <c r="F169" s="1"/>
      <c r="G169" s="1"/>
      <c r="H169" s="1"/>
      <c r="I169" s="1"/>
      <c r="J169" s="1"/>
      <c r="K169" s="1"/>
      <c r="L169" s="1"/>
    </row>
    <row r="170" spans="4:12" ht="15" customHeight="1">
      <c r="D170" s="1"/>
      <c r="E170" s="1"/>
      <c r="F170" s="1"/>
      <c r="G170" s="1"/>
      <c r="H170" s="1"/>
      <c r="I170" s="1"/>
      <c r="J170" s="1"/>
      <c r="K170" s="1"/>
      <c r="L170" s="1"/>
    </row>
    <row r="171" spans="4:12" ht="15" customHeight="1">
      <c r="D171" s="1"/>
      <c r="E171" s="1"/>
      <c r="F171" s="1"/>
      <c r="G171" s="1"/>
      <c r="H171" s="1"/>
      <c r="I171" s="1"/>
      <c r="J171" s="1"/>
      <c r="K171" s="1"/>
      <c r="L171" s="1"/>
    </row>
    <row r="172" spans="4:12" ht="15" customHeight="1">
      <c r="D172" s="1"/>
      <c r="E172" s="1"/>
      <c r="F172" s="1"/>
      <c r="G172" s="1"/>
      <c r="H172" s="1"/>
      <c r="I172" s="1"/>
      <c r="J172" s="1"/>
      <c r="K172" s="1"/>
      <c r="L172" s="1"/>
    </row>
    <row r="173" spans="4:12" ht="15" customHeight="1">
      <c r="D173" s="1"/>
      <c r="E173" s="1"/>
      <c r="F173" s="1"/>
      <c r="G173" s="1"/>
      <c r="H173" s="1"/>
      <c r="I173" s="1"/>
      <c r="J173" s="1"/>
      <c r="K173" s="1"/>
      <c r="L173" s="1"/>
    </row>
    <row r="174" spans="4:12" ht="15" customHeight="1">
      <c r="D174" s="1"/>
      <c r="E174" s="1"/>
      <c r="F174" s="1"/>
      <c r="G174" s="1"/>
      <c r="H174" s="1"/>
      <c r="I174" s="1"/>
      <c r="J174" s="1"/>
      <c r="K174" s="1"/>
      <c r="L174" s="1"/>
    </row>
    <row r="175" spans="4:12" ht="15" customHeight="1">
      <c r="D175" s="1"/>
      <c r="E175" s="1"/>
      <c r="F175" s="1"/>
      <c r="G175" s="1"/>
      <c r="H175" s="1"/>
      <c r="I175" s="1"/>
      <c r="J175" s="1"/>
      <c r="K175" s="1"/>
      <c r="L175" s="1"/>
    </row>
    <row r="176" spans="4:12" ht="15" customHeight="1">
      <c r="D176" s="1"/>
      <c r="E176" s="1"/>
      <c r="F176" s="1"/>
      <c r="G176" s="1"/>
      <c r="H176" s="1"/>
      <c r="I176" s="1"/>
      <c r="J176" s="1"/>
      <c r="K176" s="1"/>
      <c r="L176" s="1"/>
    </row>
    <row r="177" spans="4:12" ht="15" customHeight="1">
      <c r="D177" s="1"/>
      <c r="E177" s="1"/>
      <c r="F177" s="1"/>
      <c r="G177" s="1"/>
      <c r="H177" s="1"/>
      <c r="I177" s="1"/>
      <c r="J177" s="1"/>
      <c r="K177" s="1"/>
      <c r="L177" s="1"/>
    </row>
    <row r="178" spans="4:12" ht="15" customHeight="1">
      <c r="D178" s="1"/>
      <c r="E178" s="1"/>
      <c r="F178" s="1"/>
      <c r="G178" s="1"/>
      <c r="H178" s="1"/>
      <c r="I178" s="1"/>
      <c r="J178" s="1"/>
      <c r="K178" s="1"/>
      <c r="L178" s="1"/>
    </row>
    <row r="179" spans="4:12" ht="15" customHeight="1">
      <c r="D179" s="1"/>
      <c r="E179" s="1"/>
      <c r="F179" s="1"/>
      <c r="G179" s="1"/>
      <c r="H179" s="1"/>
      <c r="I179" s="1"/>
      <c r="J179" s="1"/>
      <c r="K179" s="1"/>
      <c r="L179" s="1"/>
    </row>
    <row r="180" spans="4:12" ht="15" customHeight="1">
      <c r="D180" s="1"/>
      <c r="E180" s="1"/>
      <c r="F180" s="1"/>
      <c r="G180" s="1"/>
      <c r="H180" s="1"/>
      <c r="I180" s="1"/>
      <c r="J180" s="1"/>
      <c r="K180" s="1"/>
      <c r="L180" s="1"/>
    </row>
    <row r="181" spans="4:12" ht="15" customHeight="1">
      <c r="D181" s="1"/>
      <c r="E181" s="1"/>
      <c r="F181" s="1"/>
      <c r="G181" s="1"/>
      <c r="H181" s="1"/>
      <c r="I181" s="1"/>
      <c r="J181" s="1"/>
      <c r="K181" s="1"/>
      <c r="L181" s="1"/>
    </row>
    <row r="182" spans="4:12" ht="15" customHeight="1">
      <c r="D182" s="1"/>
      <c r="E182" s="1"/>
      <c r="F182" s="1"/>
      <c r="G182" s="1"/>
      <c r="H182" s="1"/>
      <c r="I182" s="1"/>
      <c r="J182" s="1"/>
      <c r="K182" s="1"/>
      <c r="L182" s="1"/>
    </row>
    <row r="183" spans="4:12" ht="15" customHeight="1">
      <c r="D183" s="1"/>
      <c r="E183" s="1"/>
      <c r="F183" s="1"/>
      <c r="G183" s="1"/>
      <c r="H183" s="1"/>
      <c r="I183" s="1"/>
      <c r="J183" s="1"/>
      <c r="K183" s="1"/>
      <c r="L183" s="1"/>
    </row>
    <row r="184" spans="4:12" ht="15" customHeight="1">
      <c r="D184" s="1"/>
      <c r="E184" s="1"/>
      <c r="F184" s="1"/>
      <c r="G184" s="1"/>
      <c r="H184" s="1"/>
      <c r="I184" s="1"/>
      <c r="J184" s="1"/>
      <c r="K184" s="1"/>
      <c r="L184" s="1"/>
    </row>
    <row r="185" spans="4:12" ht="15" customHeight="1">
      <c r="D185" s="1"/>
      <c r="E185" s="1"/>
      <c r="F185" s="1"/>
      <c r="G185" s="1"/>
      <c r="H185" s="1"/>
      <c r="I185" s="1"/>
      <c r="J185" s="1"/>
      <c r="K185" s="1"/>
      <c r="L185" s="1"/>
    </row>
    <row r="186" spans="4:12" ht="15" customHeight="1">
      <c r="D186" s="1"/>
      <c r="E186" s="1"/>
      <c r="F186" s="1"/>
      <c r="G186" s="1"/>
      <c r="H186" s="1"/>
      <c r="I186" s="1"/>
      <c r="J186" s="1"/>
      <c r="K186" s="1"/>
      <c r="L186" s="1"/>
    </row>
    <row r="187" spans="4:12" ht="15" customHeight="1">
      <c r="D187" s="1"/>
      <c r="E187" s="1"/>
      <c r="F187" s="1"/>
      <c r="G187" s="1"/>
      <c r="H187" s="1"/>
      <c r="I187" s="1"/>
      <c r="J187" s="1"/>
      <c r="K187" s="1"/>
      <c r="L187" s="1"/>
    </row>
    <row r="188" spans="4:12" ht="15" customHeight="1">
      <c r="D188" s="1"/>
      <c r="E188" s="1"/>
      <c r="F188" s="1"/>
      <c r="G188" s="1"/>
      <c r="H188" s="1"/>
      <c r="I188" s="1"/>
      <c r="J188" s="1"/>
      <c r="K188" s="1"/>
      <c r="L188" s="1"/>
    </row>
    <row r="189" spans="4:12" ht="15" customHeight="1">
      <c r="D189" s="1"/>
      <c r="E189" s="1"/>
      <c r="F189" s="1"/>
      <c r="G189" s="1"/>
      <c r="H189" s="1"/>
      <c r="I189" s="1"/>
      <c r="J189" s="1"/>
      <c r="K189" s="1"/>
      <c r="L189" s="1"/>
    </row>
    <row r="190" spans="4:12" ht="15" customHeight="1">
      <c r="D190" s="1"/>
      <c r="E190" s="1"/>
      <c r="F190" s="1"/>
      <c r="G190" s="1"/>
      <c r="H190" s="1"/>
      <c r="I190" s="1"/>
      <c r="J190" s="1"/>
      <c r="K190" s="1"/>
      <c r="L190" s="1"/>
    </row>
    <row r="191" spans="4:12" ht="15" customHeight="1">
      <c r="D191" s="1"/>
      <c r="E191" s="1"/>
      <c r="F191" s="1"/>
      <c r="G191" s="1"/>
      <c r="H191" s="1"/>
      <c r="I191" s="1"/>
      <c r="J191" s="1"/>
      <c r="K191" s="1"/>
      <c r="L191" s="1"/>
    </row>
    <row r="192" spans="4:12" ht="15" customHeight="1">
      <c r="D192" s="1"/>
      <c r="E192" s="1"/>
      <c r="F192" s="1"/>
      <c r="G192" s="1"/>
      <c r="H192" s="1"/>
      <c r="I192" s="1"/>
      <c r="J192" s="1"/>
      <c r="K192" s="1"/>
      <c r="L192" s="1"/>
    </row>
    <row r="193" spans="4:12" ht="15" customHeight="1">
      <c r="D193" s="1"/>
      <c r="E193" s="1"/>
      <c r="F193" s="1"/>
      <c r="G193" s="1"/>
      <c r="H193" s="1"/>
      <c r="I193" s="1"/>
      <c r="J193" s="1"/>
      <c r="K193" s="1"/>
      <c r="L193" s="1"/>
    </row>
    <row r="194" spans="4:12" ht="15" customHeight="1">
      <c r="D194" s="1"/>
      <c r="E194" s="1"/>
      <c r="F194" s="1"/>
      <c r="G194" s="1"/>
      <c r="H194" s="1"/>
      <c r="I194" s="1"/>
      <c r="J194" s="1"/>
      <c r="K194" s="1"/>
      <c r="L194" s="1"/>
    </row>
    <row r="195" spans="4:12" ht="15" customHeight="1">
      <c r="D195" s="1"/>
      <c r="E195" s="1"/>
      <c r="F195" s="1"/>
      <c r="G195" s="1"/>
      <c r="H195" s="1"/>
      <c r="I195" s="1"/>
      <c r="J195" s="1"/>
      <c r="K195" s="1"/>
      <c r="L195" s="1"/>
    </row>
    <row r="196" spans="4:12" ht="15" customHeight="1">
      <c r="D196" s="1"/>
      <c r="E196" s="1"/>
      <c r="F196" s="1"/>
      <c r="G196" s="1"/>
      <c r="H196" s="1"/>
      <c r="I196" s="1"/>
      <c r="J196" s="1"/>
      <c r="K196" s="1"/>
      <c r="L196" s="1"/>
    </row>
    <row r="197" spans="4:12" ht="15" customHeight="1">
      <c r="D197" s="1"/>
      <c r="E197" s="1"/>
      <c r="F197" s="1"/>
      <c r="G197" s="1"/>
      <c r="H197" s="1"/>
      <c r="I197" s="1"/>
      <c r="J197" s="1"/>
      <c r="K197" s="1"/>
      <c r="L197" s="1"/>
    </row>
    <row r="198" spans="4:12" ht="15" customHeight="1">
      <c r="D198" s="1"/>
      <c r="E198" s="1"/>
      <c r="F198" s="1"/>
      <c r="G198" s="1"/>
      <c r="H198" s="1"/>
      <c r="I198" s="1"/>
      <c r="J198" s="1"/>
      <c r="K198" s="1"/>
      <c r="L198" s="1"/>
    </row>
    <row r="199" spans="4:12" ht="15" customHeight="1">
      <c r="D199" s="1"/>
      <c r="E199" s="1"/>
      <c r="F199" s="1"/>
      <c r="G199" s="1"/>
      <c r="H199" s="1"/>
      <c r="I199" s="1"/>
      <c r="J199" s="1"/>
      <c r="K199" s="1"/>
      <c r="L199" s="1"/>
    </row>
    <row r="200" spans="4:12" ht="15" customHeight="1">
      <c r="D200" s="1"/>
      <c r="E200" s="1"/>
      <c r="F200" s="1"/>
      <c r="G200" s="1"/>
      <c r="H200" s="1"/>
      <c r="I200" s="1"/>
      <c r="J200" s="1"/>
      <c r="K200" s="1"/>
      <c r="L200" s="1"/>
    </row>
    <row r="201" spans="4:12" ht="15" customHeight="1">
      <c r="D201" s="1"/>
      <c r="E201" s="1"/>
      <c r="F201" s="1"/>
      <c r="G201" s="1"/>
      <c r="H201" s="1"/>
      <c r="I201" s="1"/>
      <c r="J201" s="1"/>
      <c r="K201" s="1"/>
      <c r="L201" s="1"/>
    </row>
    <row r="202" spans="4:12" ht="15" customHeight="1">
      <c r="D202" s="1"/>
      <c r="E202" s="1"/>
      <c r="F202" s="1"/>
      <c r="G202" s="1"/>
      <c r="H202" s="1"/>
      <c r="I202" s="1"/>
      <c r="J202" s="1"/>
      <c r="K202" s="1"/>
      <c r="L202" s="1"/>
    </row>
    <row r="203" spans="4:12" ht="15" customHeight="1">
      <c r="D203" s="1"/>
      <c r="E203" s="1"/>
      <c r="F203" s="1"/>
      <c r="G203" s="1"/>
      <c r="H203" s="1"/>
      <c r="I203" s="1"/>
      <c r="J203" s="1"/>
      <c r="K203" s="1"/>
      <c r="L203" s="1"/>
    </row>
    <row r="204" spans="4:12" ht="15" customHeight="1">
      <c r="D204" s="1"/>
      <c r="E204" s="1"/>
      <c r="F204" s="1"/>
      <c r="G204" s="1"/>
      <c r="H204" s="1"/>
      <c r="I204" s="1"/>
      <c r="J204" s="1"/>
      <c r="K204" s="1"/>
      <c r="L204" s="1"/>
    </row>
    <row r="205" spans="4:12" ht="15" customHeight="1">
      <c r="D205" s="1"/>
      <c r="E205" s="1"/>
      <c r="F205" s="1"/>
      <c r="G205" s="1"/>
      <c r="H205" s="1"/>
      <c r="I205" s="1"/>
      <c r="J205" s="1"/>
      <c r="K205" s="1"/>
      <c r="L205" s="1"/>
    </row>
    <row r="206" spans="4:12" ht="15" customHeight="1">
      <c r="D206" s="1"/>
      <c r="E206" s="1"/>
      <c r="F206" s="1"/>
      <c r="G206" s="1"/>
      <c r="H206" s="1"/>
      <c r="I206" s="1"/>
      <c r="J206" s="1"/>
      <c r="K206" s="1"/>
      <c r="L206" s="1"/>
    </row>
    <row r="207" spans="4:12" ht="15" customHeight="1">
      <c r="D207" s="1"/>
      <c r="E207" s="1"/>
      <c r="F207" s="1"/>
      <c r="G207" s="1"/>
      <c r="H207" s="1"/>
      <c r="I207" s="1"/>
      <c r="J207" s="1"/>
      <c r="K207" s="1"/>
      <c r="L207" s="1"/>
    </row>
    <row r="208" spans="4:12" ht="15" customHeight="1">
      <c r="D208" s="1"/>
      <c r="E208" s="1"/>
      <c r="F208" s="1"/>
      <c r="G208" s="1"/>
      <c r="H208" s="1"/>
      <c r="I208" s="1"/>
      <c r="J208" s="1"/>
      <c r="K208" s="1"/>
      <c r="L208" s="1"/>
    </row>
    <row r="209" spans="4:12" ht="15" customHeight="1">
      <c r="D209" s="1"/>
      <c r="E209" s="1"/>
      <c r="F209" s="1"/>
      <c r="G209" s="1"/>
      <c r="H209" s="1"/>
      <c r="I209" s="1"/>
      <c r="J209" s="1"/>
      <c r="K209" s="1"/>
      <c r="L209" s="1"/>
    </row>
    <row r="210" spans="4:12" ht="15" customHeight="1">
      <c r="D210" s="1"/>
      <c r="E210" s="1"/>
      <c r="F210" s="1"/>
      <c r="G210" s="1"/>
      <c r="H210" s="1"/>
      <c r="I210" s="1"/>
      <c r="J210" s="1"/>
      <c r="K210" s="1"/>
      <c r="L210" s="1"/>
    </row>
    <row r="211" spans="4:12" ht="15" customHeight="1">
      <c r="D211" s="1"/>
      <c r="E211" s="1"/>
      <c r="F211" s="1"/>
      <c r="G211" s="1"/>
      <c r="H211" s="1"/>
      <c r="I211" s="1"/>
      <c r="J211" s="1"/>
      <c r="K211" s="1"/>
      <c r="L211" s="1"/>
    </row>
    <row r="212" spans="4:12" ht="15" customHeight="1">
      <c r="D212" s="1"/>
      <c r="E212" s="1"/>
      <c r="F212" s="1"/>
      <c r="G212" s="1"/>
      <c r="H212" s="1"/>
      <c r="I212" s="1"/>
      <c r="J212" s="1"/>
      <c r="K212" s="1"/>
      <c r="L212" s="1"/>
    </row>
    <row r="213" spans="4:12" ht="15" customHeight="1">
      <c r="D213" s="1"/>
      <c r="E213" s="1"/>
      <c r="F213" s="1"/>
      <c r="G213" s="1"/>
      <c r="H213" s="1"/>
      <c r="I213" s="1"/>
      <c r="J213" s="1"/>
      <c r="K213" s="1"/>
      <c r="L213" s="1"/>
    </row>
    <row r="214" spans="4:12" ht="15" customHeight="1">
      <c r="D214" s="1"/>
      <c r="E214" s="1"/>
      <c r="F214" s="1"/>
      <c r="G214" s="1"/>
      <c r="H214" s="1"/>
      <c r="I214" s="1"/>
      <c r="J214" s="1"/>
      <c r="K214" s="1"/>
      <c r="L214" s="1"/>
    </row>
    <row r="215" spans="4:12" ht="15" customHeight="1">
      <c r="D215" s="1"/>
      <c r="E215" s="1"/>
      <c r="F215" s="1"/>
      <c r="G215" s="1"/>
      <c r="H215" s="1"/>
      <c r="I215" s="1"/>
      <c r="J215" s="1"/>
      <c r="K215" s="1"/>
      <c r="L215" s="1"/>
    </row>
    <row r="216" spans="4:12" ht="15" customHeight="1">
      <c r="D216" s="1"/>
      <c r="E216" s="1"/>
      <c r="F216" s="1"/>
      <c r="G216" s="1"/>
      <c r="H216" s="1"/>
      <c r="I216" s="1"/>
      <c r="J216" s="1"/>
      <c r="K216" s="1"/>
      <c r="L216" s="1"/>
    </row>
    <row r="217" spans="4:12" ht="15" customHeight="1">
      <c r="D217" s="1"/>
      <c r="E217" s="1"/>
      <c r="F217" s="1"/>
      <c r="G217" s="1"/>
      <c r="H217" s="1"/>
      <c r="I217" s="1"/>
      <c r="J217" s="1"/>
      <c r="K217" s="1"/>
      <c r="L217" s="1"/>
    </row>
    <row r="218" spans="4:12" ht="15" customHeight="1">
      <c r="D218" s="1"/>
      <c r="E218" s="1"/>
      <c r="F218" s="1"/>
      <c r="G218" s="1"/>
      <c r="H218" s="1"/>
      <c r="I218" s="1"/>
      <c r="J218" s="1"/>
      <c r="K218" s="1"/>
      <c r="L218" s="1"/>
    </row>
    <row r="219" spans="4:12" ht="15" customHeight="1">
      <c r="D219" s="1"/>
      <c r="E219" s="1"/>
      <c r="F219" s="1"/>
      <c r="G219" s="1"/>
      <c r="H219" s="1"/>
      <c r="I219" s="1"/>
      <c r="J219" s="1"/>
      <c r="K219" s="1"/>
      <c r="L219" s="1"/>
    </row>
    <row r="220" spans="4:12" ht="15" customHeight="1">
      <c r="D220" s="1"/>
      <c r="E220" s="1"/>
      <c r="F220" s="1"/>
      <c r="G220" s="1"/>
      <c r="H220" s="1"/>
      <c r="I220" s="1"/>
      <c r="J220" s="1"/>
      <c r="K220" s="1"/>
      <c r="L220" s="1"/>
    </row>
    <row r="221" spans="4:12" ht="15" customHeight="1">
      <c r="D221" s="1"/>
      <c r="E221" s="1"/>
      <c r="F221" s="1"/>
      <c r="G221" s="1"/>
      <c r="H221" s="1"/>
      <c r="I221" s="1"/>
      <c r="J221" s="1"/>
      <c r="K221" s="1"/>
      <c r="L221" s="1"/>
    </row>
    <row r="222" spans="4:12" ht="15" customHeight="1">
      <c r="D222" s="1"/>
      <c r="E222" s="1"/>
      <c r="F222" s="1"/>
      <c r="G222" s="1"/>
      <c r="H222" s="1"/>
      <c r="I222" s="1"/>
      <c r="J222" s="1"/>
      <c r="K222" s="1"/>
      <c r="L222" s="1"/>
    </row>
    <row r="223" spans="4:12" ht="15" customHeight="1">
      <c r="D223" s="1"/>
      <c r="E223" s="1"/>
      <c r="F223" s="1"/>
      <c r="G223" s="1"/>
      <c r="H223" s="1"/>
      <c r="I223" s="1"/>
      <c r="J223" s="1"/>
      <c r="K223" s="1"/>
      <c r="L223" s="1"/>
    </row>
    <row r="224" spans="4:12" ht="15" customHeight="1">
      <c r="D224" s="1"/>
      <c r="E224" s="1"/>
      <c r="F224" s="1"/>
      <c r="G224" s="1"/>
      <c r="H224" s="1"/>
      <c r="I224" s="1"/>
      <c r="J224" s="1"/>
      <c r="K224" s="1"/>
      <c r="L224" s="1"/>
    </row>
    <row r="225" spans="4:12" ht="15" customHeight="1">
      <c r="D225" s="1"/>
      <c r="E225" s="1"/>
      <c r="F225" s="1"/>
      <c r="G225" s="1"/>
      <c r="H225" s="1"/>
      <c r="I225" s="1"/>
      <c r="J225" s="1"/>
      <c r="K225" s="1"/>
      <c r="L225" s="1"/>
    </row>
    <row r="226" spans="4:12" ht="15" customHeight="1">
      <c r="D226" s="1"/>
      <c r="E226" s="1"/>
      <c r="F226" s="1"/>
      <c r="G226" s="1"/>
      <c r="H226" s="1"/>
      <c r="I226" s="1"/>
      <c r="J226" s="1"/>
      <c r="K226" s="1"/>
      <c r="L226" s="1"/>
    </row>
    <row r="227" spans="4:12" ht="15" customHeight="1">
      <c r="D227" s="1"/>
      <c r="E227" s="1"/>
      <c r="F227" s="1"/>
      <c r="G227" s="1"/>
      <c r="H227" s="1"/>
      <c r="I227" s="1"/>
      <c r="J227" s="1"/>
      <c r="K227" s="1"/>
      <c r="L227" s="1"/>
    </row>
    <row r="228" spans="4:12" ht="15" customHeight="1">
      <c r="D228" s="1"/>
      <c r="E228" s="1"/>
      <c r="F228" s="1"/>
      <c r="G228" s="1"/>
      <c r="H228" s="1"/>
      <c r="I228" s="1"/>
      <c r="J228" s="1"/>
      <c r="K228" s="1"/>
      <c r="L228" s="1"/>
    </row>
    <row r="229" spans="4:12" ht="15" customHeight="1">
      <c r="D229" s="1"/>
      <c r="E229" s="1"/>
      <c r="F229" s="1"/>
      <c r="G229" s="1"/>
      <c r="H229" s="1"/>
      <c r="I229" s="1"/>
      <c r="J229" s="1"/>
      <c r="K229" s="1"/>
      <c r="L229" s="1"/>
    </row>
    <row r="230" spans="4:12" ht="15" customHeight="1">
      <c r="D230" s="1"/>
      <c r="E230" s="1"/>
      <c r="F230" s="1"/>
      <c r="G230" s="1"/>
      <c r="H230" s="1"/>
      <c r="I230" s="1"/>
      <c r="J230" s="1"/>
      <c r="K230" s="1"/>
      <c r="L230" s="1"/>
    </row>
    <row r="231" spans="4:12" ht="15" customHeight="1">
      <c r="D231" s="13"/>
      <c r="E231" s="13"/>
      <c r="F231" s="13"/>
      <c r="G231" s="13"/>
      <c r="H231" s="13"/>
      <c r="I231" s="13"/>
      <c r="J231" s="13"/>
      <c r="K231" s="13"/>
      <c r="L231" s="13"/>
    </row>
    <row r="232" spans="4:12" ht="15" customHeight="1" thickBot="1">
      <c r="D232" s="19"/>
      <c r="E232" s="19"/>
      <c r="F232" s="19"/>
      <c r="G232" s="19"/>
      <c r="H232" s="19"/>
      <c r="I232" s="19"/>
      <c r="J232" s="19"/>
      <c r="K232" s="19"/>
      <c r="L232" s="19"/>
    </row>
    <row r="233" spans="4:12" ht="15" customHeight="1">
      <c r="D233" s="1"/>
      <c r="E233" s="1"/>
      <c r="F233" s="1"/>
      <c r="G233" s="1"/>
      <c r="H233" s="1"/>
      <c r="I233" s="1"/>
      <c r="J233" s="1"/>
      <c r="K233" s="1"/>
      <c r="L233" s="1"/>
    </row>
  </sheetData>
  <sortState ref="A2:N234">
    <sortCondition ref="F1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N6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N14" sqref="A14:N26"/>
    </sheetView>
  </sheetViews>
  <sheetFormatPr defaultRowHeight="15" customHeight="1"/>
  <cols>
    <col min="1" max="1" width="29" bestFit="1" customWidth="1"/>
    <col min="2" max="2" width="16.7109375" bestFit="1" customWidth="1"/>
    <col min="3" max="3" width="21.85546875" bestFit="1" customWidth="1"/>
    <col min="4" max="4" width="11.42578125" bestFit="1" customWidth="1"/>
    <col min="5" max="5" width="14.85546875" bestFit="1" customWidth="1"/>
    <col min="6" max="6" width="10.5703125" bestFit="1" customWidth="1"/>
    <col min="7" max="7" width="7.85546875" bestFit="1" customWidth="1"/>
    <col min="8" max="8" width="6.7109375" bestFit="1" customWidth="1"/>
    <col min="9" max="9" width="10.7109375" bestFit="1" customWidth="1"/>
    <col min="10" max="10" width="9.5703125" bestFit="1" customWidth="1"/>
    <col min="11" max="11" width="7.7109375" bestFit="1" customWidth="1"/>
    <col min="12" max="12" width="12" bestFit="1" customWidth="1"/>
    <col min="13" max="13" width="22.42578125" bestFit="1" customWidth="1"/>
    <col min="14" max="14" width="13.140625" bestFit="1" customWidth="1"/>
  </cols>
  <sheetData>
    <row r="1" spans="1:14" ht="12.75">
      <c r="A1" s="34" t="s">
        <v>0</v>
      </c>
      <c r="B1" s="34" t="s">
        <v>1</v>
      </c>
      <c r="C1" s="34" t="s">
        <v>2</v>
      </c>
      <c r="D1" s="34" t="s">
        <v>3</v>
      </c>
      <c r="E1" s="34" t="s">
        <v>4</v>
      </c>
      <c r="F1" s="34" t="s">
        <v>5</v>
      </c>
      <c r="G1" s="34" t="s">
        <v>6</v>
      </c>
      <c r="H1" s="34" t="s">
        <v>7</v>
      </c>
      <c r="I1" s="34" t="s">
        <v>8</v>
      </c>
      <c r="J1" s="34" t="s">
        <v>9</v>
      </c>
      <c r="K1" s="34" t="s">
        <v>10</v>
      </c>
      <c r="L1" s="34" t="s">
        <v>11</v>
      </c>
      <c r="M1" s="34" t="s">
        <v>12</v>
      </c>
      <c r="N1" s="34" t="s">
        <v>13</v>
      </c>
    </row>
    <row r="2" spans="1:14" ht="12.75">
      <c r="A2" s="1" t="s">
        <v>116</v>
      </c>
      <c r="B2" s="1" t="s">
        <v>117</v>
      </c>
      <c r="C2" s="1" t="s">
        <v>59</v>
      </c>
      <c r="D2" s="1" t="s">
        <v>60</v>
      </c>
      <c r="E2" s="1" t="s">
        <v>60</v>
      </c>
      <c r="F2" s="1" t="s">
        <v>72</v>
      </c>
      <c r="G2" s="1">
        <v>30</v>
      </c>
      <c r="H2" s="1">
        <v>75</v>
      </c>
      <c r="I2" s="1">
        <v>66</v>
      </c>
      <c r="J2" s="1">
        <v>60</v>
      </c>
      <c r="K2" s="1" t="s">
        <v>59</v>
      </c>
      <c r="L2" s="1">
        <v>1</v>
      </c>
      <c r="M2" s="1"/>
      <c r="N2" s="1"/>
    </row>
    <row r="3" spans="1:14" ht="12.75">
      <c r="A3" s="1" t="s">
        <v>1204</v>
      </c>
      <c r="B3" s="1" t="s">
        <v>1205</v>
      </c>
      <c r="C3" s="1" t="s">
        <v>59</v>
      </c>
      <c r="D3" s="1" t="s">
        <v>60</v>
      </c>
      <c r="E3" s="1"/>
      <c r="F3" s="1" t="s">
        <v>20</v>
      </c>
      <c r="G3" s="1" t="s">
        <v>81</v>
      </c>
      <c r="H3" s="1">
        <v>55</v>
      </c>
      <c r="I3" s="1">
        <v>50</v>
      </c>
      <c r="J3" s="1">
        <v>50</v>
      </c>
      <c r="K3" s="1" t="s">
        <v>59</v>
      </c>
      <c r="L3" s="1" t="s">
        <v>115</v>
      </c>
      <c r="M3" s="1"/>
      <c r="N3" s="1"/>
    </row>
    <row r="4" spans="1:14" ht="12.75">
      <c r="A4" s="1" t="s">
        <v>1185</v>
      </c>
      <c r="B4" s="1" t="s">
        <v>1186</v>
      </c>
      <c r="C4" s="1" t="s">
        <v>59</v>
      </c>
      <c r="D4" s="1" t="s">
        <v>60</v>
      </c>
      <c r="E4" s="1"/>
      <c r="F4" s="1" t="s">
        <v>72</v>
      </c>
      <c r="G4" s="1">
        <v>25</v>
      </c>
      <c r="H4" s="1">
        <v>75</v>
      </c>
      <c r="I4" s="1">
        <v>50</v>
      </c>
      <c r="J4" s="1">
        <v>50</v>
      </c>
      <c r="K4" s="1" t="s">
        <v>59</v>
      </c>
      <c r="L4" s="1">
        <v>1</v>
      </c>
      <c r="M4" s="1"/>
      <c r="N4" s="1"/>
    </row>
    <row r="5" spans="1:14" ht="12.75">
      <c r="A5" s="1" t="s">
        <v>1225</v>
      </c>
      <c r="B5" s="1" t="s">
        <v>1226</v>
      </c>
      <c r="C5" s="1" t="s">
        <v>59</v>
      </c>
      <c r="D5" s="1" t="s">
        <v>60</v>
      </c>
      <c r="E5" s="1"/>
      <c r="F5" s="1" t="s">
        <v>72</v>
      </c>
      <c r="G5" s="1">
        <v>20</v>
      </c>
      <c r="H5" s="1">
        <v>65</v>
      </c>
      <c r="I5" s="1">
        <v>42</v>
      </c>
      <c r="J5" s="1">
        <v>42</v>
      </c>
      <c r="K5" s="1" t="s">
        <v>59</v>
      </c>
      <c r="L5" s="1">
        <v>1</v>
      </c>
      <c r="M5" s="1" t="s">
        <v>1227</v>
      </c>
      <c r="N5" s="1"/>
    </row>
    <row r="6" spans="1:14" ht="12.75">
      <c r="A6" s="1" t="s">
        <v>1228</v>
      </c>
      <c r="B6" s="1" t="s">
        <v>1229</v>
      </c>
      <c r="C6" s="1" t="s">
        <v>59</v>
      </c>
      <c r="D6" s="1" t="s">
        <v>60</v>
      </c>
      <c r="E6" s="1"/>
      <c r="F6" s="1" t="s">
        <v>20</v>
      </c>
      <c r="G6" s="1" t="s">
        <v>81</v>
      </c>
      <c r="H6" s="1">
        <v>59</v>
      </c>
      <c r="I6" s="1">
        <v>40</v>
      </c>
      <c r="J6" s="1">
        <v>40</v>
      </c>
      <c r="K6" s="1" t="s">
        <v>59</v>
      </c>
      <c r="L6" s="1">
        <v>1</v>
      </c>
      <c r="M6" s="1"/>
      <c r="N6" s="1"/>
    </row>
    <row r="7" spans="1:14" ht="12.75">
      <c r="A7" s="1" t="s">
        <v>1210</v>
      </c>
      <c r="B7" s="1" t="s">
        <v>1211</v>
      </c>
      <c r="C7" s="1" t="s">
        <v>59</v>
      </c>
      <c r="D7" s="1" t="s">
        <v>60</v>
      </c>
      <c r="E7" s="1"/>
      <c r="F7" s="1" t="s">
        <v>20</v>
      </c>
      <c r="G7" s="1" t="s">
        <v>81</v>
      </c>
      <c r="H7" s="1">
        <v>48</v>
      </c>
      <c r="I7" s="1">
        <v>35</v>
      </c>
      <c r="J7" s="1">
        <v>35</v>
      </c>
      <c r="K7" s="1" t="s">
        <v>59</v>
      </c>
      <c r="L7" s="2">
        <v>44216</v>
      </c>
      <c r="M7" s="1"/>
      <c r="N7" s="1"/>
    </row>
    <row r="8" spans="1:14" ht="12.75">
      <c r="A8" s="1" t="s">
        <v>1252</v>
      </c>
      <c r="B8" s="1" t="s">
        <v>1253</v>
      </c>
      <c r="C8" s="1" t="s">
        <v>59</v>
      </c>
      <c r="D8" s="1" t="s">
        <v>60</v>
      </c>
      <c r="E8" s="1"/>
      <c r="F8" s="1" t="s">
        <v>72</v>
      </c>
      <c r="G8" s="1">
        <v>23</v>
      </c>
      <c r="H8" s="1">
        <v>41</v>
      </c>
      <c r="I8" s="1">
        <v>32</v>
      </c>
      <c r="J8" s="1">
        <v>32</v>
      </c>
      <c r="K8" s="1" t="s">
        <v>59</v>
      </c>
      <c r="L8" s="1" t="s">
        <v>1162</v>
      </c>
      <c r="M8" s="1"/>
      <c r="N8" s="1"/>
    </row>
    <row r="9" spans="1:14" ht="12.75">
      <c r="A9" s="1" t="s">
        <v>87</v>
      </c>
      <c r="B9" s="1" t="s">
        <v>88</v>
      </c>
      <c r="C9" s="1" t="s">
        <v>59</v>
      </c>
      <c r="D9" s="1" t="s">
        <v>60</v>
      </c>
      <c r="E9" s="1"/>
      <c r="F9" s="1" t="s">
        <v>72</v>
      </c>
      <c r="G9" s="1" t="s">
        <v>62</v>
      </c>
      <c r="H9" s="1">
        <v>37</v>
      </c>
      <c r="I9" s="1" t="s">
        <v>62</v>
      </c>
      <c r="J9" s="1">
        <v>30</v>
      </c>
      <c r="K9" s="1" t="s">
        <v>59</v>
      </c>
      <c r="L9" s="1" t="s">
        <v>56</v>
      </c>
      <c r="M9" s="1"/>
      <c r="N9" s="1"/>
    </row>
    <row r="10" spans="1:14" ht="12.75">
      <c r="A10" s="1" t="s">
        <v>92</v>
      </c>
      <c r="B10" s="1" t="s">
        <v>93</v>
      </c>
      <c r="C10" s="1" t="s">
        <v>59</v>
      </c>
      <c r="D10" s="1" t="s">
        <v>60</v>
      </c>
      <c r="E10" s="1"/>
      <c r="F10" s="1" t="s">
        <v>72</v>
      </c>
      <c r="G10" s="1" t="s">
        <v>62</v>
      </c>
      <c r="H10" s="1">
        <v>47</v>
      </c>
      <c r="I10" s="1" t="s">
        <v>62</v>
      </c>
      <c r="J10" s="1">
        <v>30</v>
      </c>
      <c r="K10" s="1" t="s">
        <v>59</v>
      </c>
      <c r="L10" s="1" t="s">
        <v>91</v>
      </c>
      <c r="M10" s="1"/>
      <c r="N10" s="1"/>
    </row>
    <row r="11" spans="1:14" ht="12.75">
      <c r="A11" s="1" t="s">
        <v>89</v>
      </c>
      <c r="B11" s="1" t="s">
        <v>90</v>
      </c>
      <c r="C11" s="1" t="s">
        <v>59</v>
      </c>
      <c r="D11" s="1" t="s">
        <v>60</v>
      </c>
      <c r="E11" s="1"/>
      <c r="F11" s="1" t="s">
        <v>72</v>
      </c>
      <c r="G11" s="1" t="s">
        <v>62</v>
      </c>
      <c r="H11" s="1">
        <v>47</v>
      </c>
      <c r="I11" s="1" t="s">
        <v>62</v>
      </c>
      <c r="J11" s="1">
        <v>30</v>
      </c>
      <c r="K11" s="1" t="s">
        <v>59</v>
      </c>
      <c r="L11" s="1">
        <v>1</v>
      </c>
      <c r="M11" s="1"/>
      <c r="N11" s="1"/>
    </row>
    <row r="12" spans="1:14" ht="12.75">
      <c r="A12" s="1" t="s">
        <v>70</v>
      </c>
      <c r="B12" s="1" t="s">
        <v>71</v>
      </c>
      <c r="C12" s="1" t="s">
        <v>59</v>
      </c>
      <c r="D12" s="1" t="s">
        <v>60</v>
      </c>
      <c r="E12" s="1" t="s">
        <v>60</v>
      </c>
      <c r="F12" s="1" t="s">
        <v>72</v>
      </c>
      <c r="G12" s="1" t="s">
        <v>62</v>
      </c>
      <c r="H12" s="1">
        <v>30</v>
      </c>
      <c r="I12" s="1" t="s">
        <v>62</v>
      </c>
      <c r="J12" s="1">
        <v>30</v>
      </c>
      <c r="K12" s="1" t="s">
        <v>59</v>
      </c>
      <c r="L12" s="1" t="s">
        <v>56</v>
      </c>
      <c r="M12" s="1"/>
      <c r="N12" s="1"/>
    </row>
    <row r="13" spans="1:14" ht="12.75">
      <c r="A13" s="1" t="s">
        <v>1187</v>
      </c>
      <c r="B13" s="1" t="s">
        <v>1188</v>
      </c>
      <c r="C13" s="1" t="s">
        <v>59</v>
      </c>
      <c r="D13" s="1" t="s">
        <v>226</v>
      </c>
      <c r="E13" s="1" t="s">
        <v>18</v>
      </c>
      <c r="F13" s="1" t="s">
        <v>72</v>
      </c>
      <c r="G13" s="1">
        <v>15</v>
      </c>
      <c r="H13" s="1">
        <v>32</v>
      </c>
      <c r="I13" s="1">
        <v>26</v>
      </c>
      <c r="J13" s="1">
        <v>26</v>
      </c>
      <c r="K13" s="1" t="s">
        <v>59</v>
      </c>
      <c r="L13" s="1">
        <v>1</v>
      </c>
      <c r="M13" s="1"/>
      <c r="N13" s="1"/>
    </row>
    <row r="14" spans="1:14" ht="12.75">
      <c r="A14" s="1" t="s">
        <v>1258</v>
      </c>
      <c r="B14" s="1" t="s">
        <v>1259</v>
      </c>
      <c r="C14" s="1" t="s">
        <v>59</v>
      </c>
      <c r="D14" s="1" t="s">
        <v>60</v>
      </c>
      <c r="E14" s="1"/>
      <c r="F14" s="1" t="s">
        <v>20</v>
      </c>
      <c r="G14" s="1" t="s">
        <v>81</v>
      </c>
      <c r="H14" s="1">
        <v>36</v>
      </c>
      <c r="I14" s="1">
        <v>25</v>
      </c>
      <c r="J14" s="1">
        <v>25</v>
      </c>
      <c r="K14" s="1" t="s">
        <v>59</v>
      </c>
      <c r="L14" s="1" t="s">
        <v>259</v>
      </c>
      <c r="M14" s="1"/>
      <c r="N14" s="1"/>
    </row>
    <row r="15" spans="1:14" ht="12.75">
      <c r="A15" s="1" t="s">
        <v>1212</v>
      </c>
      <c r="B15" s="1" t="s">
        <v>1213</v>
      </c>
      <c r="C15" s="1" t="s">
        <v>59</v>
      </c>
      <c r="D15" s="1" t="s">
        <v>60</v>
      </c>
      <c r="E15" s="1"/>
      <c r="F15" s="1" t="s">
        <v>20</v>
      </c>
      <c r="G15" s="1" t="s">
        <v>81</v>
      </c>
      <c r="H15" s="1">
        <v>37</v>
      </c>
      <c r="I15" s="1">
        <v>25</v>
      </c>
      <c r="J15" s="1">
        <v>25</v>
      </c>
      <c r="K15" s="1" t="s">
        <v>59</v>
      </c>
      <c r="L15" s="2">
        <v>44231</v>
      </c>
      <c r="M15" s="1"/>
      <c r="N15" s="1"/>
    </row>
    <row r="16" spans="1:14" ht="12.75">
      <c r="A16" s="1" t="s">
        <v>1191</v>
      </c>
      <c r="B16" s="1" t="s">
        <v>1192</v>
      </c>
      <c r="C16" s="1" t="s">
        <v>59</v>
      </c>
      <c r="D16" s="1" t="s">
        <v>60</v>
      </c>
      <c r="E16" s="1"/>
      <c r="F16" s="1" t="s">
        <v>72</v>
      </c>
      <c r="G16" s="1" t="s">
        <v>81</v>
      </c>
      <c r="H16" s="1">
        <v>24</v>
      </c>
      <c r="I16" s="1">
        <v>20</v>
      </c>
      <c r="J16" s="1">
        <v>20</v>
      </c>
      <c r="K16" s="1" t="s">
        <v>59</v>
      </c>
      <c r="L16" s="1" t="s">
        <v>111</v>
      </c>
      <c r="M16" s="1"/>
      <c r="N16" s="1"/>
    </row>
    <row r="17" spans="1:14" ht="12.75">
      <c r="A17" s="1" t="s">
        <v>135</v>
      </c>
      <c r="B17" s="1" t="s">
        <v>136</v>
      </c>
      <c r="C17" s="1" t="s">
        <v>59</v>
      </c>
      <c r="D17" s="1" t="s">
        <v>60</v>
      </c>
      <c r="E17" s="1" t="s">
        <v>60</v>
      </c>
      <c r="F17" s="1" t="s">
        <v>72</v>
      </c>
      <c r="G17" s="1">
        <v>9</v>
      </c>
      <c r="H17" s="1">
        <v>17</v>
      </c>
      <c r="I17" s="1">
        <v>20</v>
      </c>
      <c r="J17" s="1">
        <v>20</v>
      </c>
      <c r="K17" s="1" t="s">
        <v>59</v>
      </c>
      <c r="L17" s="1" t="s">
        <v>111</v>
      </c>
      <c r="M17" s="1"/>
      <c r="N17" s="1"/>
    </row>
    <row r="18" spans="1:14" ht="12.75">
      <c r="A18" s="1" t="s">
        <v>1222</v>
      </c>
      <c r="B18" s="1" t="s">
        <v>1223</v>
      </c>
      <c r="C18" s="1" t="s">
        <v>59</v>
      </c>
      <c r="D18" s="1" t="s">
        <v>60</v>
      </c>
      <c r="E18" s="1" t="s">
        <v>1122</v>
      </c>
      <c r="F18" s="1" t="s">
        <v>72</v>
      </c>
      <c r="G18" s="1" t="s">
        <v>81</v>
      </c>
      <c r="H18" s="1">
        <v>31</v>
      </c>
      <c r="I18" s="1">
        <v>20</v>
      </c>
      <c r="J18" s="1">
        <v>20</v>
      </c>
      <c r="K18" s="1" t="s">
        <v>59</v>
      </c>
      <c r="L18" s="1" t="s">
        <v>412</v>
      </c>
      <c r="M18" s="1"/>
      <c r="N18" s="1"/>
    </row>
    <row r="19" spans="1:14" ht="12.75">
      <c r="A19" s="1" t="s">
        <v>1235</v>
      </c>
      <c r="B19" s="1" t="s">
        <v>1236</v>
      </c>
      <c r="C19" s="1" t="s">
        <v>59</v>
      </c>
      <c r="D19" s="1" t="s">
        <v>60</v>
      </c>
      <c r="E19" s="1" t="s">
        <v>1234</v>
      </c>
      <c r="F19" s="1" t="s">
        <v>20</v>
      </c>
      <c r="G19" s="1" t="s">
        <v>81</v>
      </c>
      <c r="H19" s="1">
        <v>26</v>
      </c>
      <c r="I19" s="1">
        <v>19</v>
      </c>
      <c r="J19" s="1">
        <v>19</v>
      </c>
      <c r="K19" s="1" t="s">
        <v>59</v>
      </c>
      <c r="L19" s="1">
        <v>1</v>
      </c>
      <c r="M19" s="1"/>
      <c r="N19" s="1"/>
    </row>
    <row r="20" spans="1:14" ht="12.75">
      <c r="A20" s="1" t="s">
        <v>1237</v>
      </c>
      <c r="B20" s="1" t="s">
        <v>1238</v>
      </c>
      <c r="C20" s="1" t="s">
        <v>59</v>
      </c>
      <c r="D20" s="1" t="s">
        <v>60</v>
      </c>
      <c r="E20" s="1" t="s">
        <v>1234</v>
      </c>
      <c r="F20" s="1" t="s">
        <v>20</v>
      </c>
      <c r="G20" s="1" t="s">
        <v>81</v>
      </c>
      <c r="H20" s="1">
        <v>24</v>
      </c>
      <c r="I20" s="1">
        <v>19</v>
      </c>
      <c r="J20" s="1">
        <v>19</v>
      </c>
      <c r="K20" s="1" t="s">
        <v>59</v>
      </c>
      <c r="L20" s="2">
        <v>44198</v>
      </c>
      <c r="M20" s="1"/>
      <c r="N20" s="1"/>
    </row>
    <row r="21" spans="1:14" ht="12.75">
      <c r="A21" s="1" t="s">
        <v>1216</v>
      </c>
      <c r="B21" s="1" t="s">
        <v>1217</v>
      </c>
      <c r="C21" s="1" t="s">
        <v>59</v>
      </c>
      <c r="D21" s="1" t="s">
        <v>60</v>
      </c>
      <c r="E21" s="1"/>
      <c r="F21" s="1" t="s">
        <v>20</v>
      </c>
      <c r="G21" s="1" t="s">
        <v>81</v>
      </c>
      <c r="H21" s="1">
        <v>45</v>
      </c>
      <c r="I21" s="1">
        <v>18</v>
      </c>
      <c r="J21" s="1">
        <v>18</v>
      </c>
      <c r="K21" s="1" t="s">
        <v>59</v>
      </c>
      <c r="L21" s="1">
        <v>1</v>
      </c>
      <c r="M21" s="1"/>
      <c r="N21" s="1"/>
    </row>
    <row r="22" spans="1:14" ht="12.75">
      <c r="A22" s="1" t="s">
        <v>1218</v>
      </c>
      <c r="B22" s="1" t="s">
        <v>1219</v>
      </c>
      <c r="C22" s="1" t="s">
        <v>59</v>
      </c>
      <c r="D22" s="1" t="s">
        <v>60</v>
      </c>
      <c r="E22" s="1"/>
      <c r="F22" s="1" t="s">
        <v>20</v>
      </c>
      <c r="G22" s="1" t="s">
        <v>81</v>
      </c>
      <c r="H22" s="1">
        <v>39</v>
      </c>
      <c r="I22" s="1">
        <v>18</v>
      </c>
      <c r="J22" s="1">
        <v>18</v>
      </c>
      <c r="K22" s="1" t="s">
        <v>59</v>
      </c>
      <c r="L22" s="1">
        <v>1</v>
      </c>
      <c r="M22" s="1"/>
      <c r="N22" s="1"/>
    </row>
    <row r="23" spans="1:14" ht="12.75">
      <c r="A23" s="1" t="s">
        <v>1244</v>
      </c>
      <c r="B23" s="1" t="s">
        <v>1245</v>
      </c>
      <c r="C23" s="1" t="s">
        <v>59</v>
      </c>
      <c r="D23" s="1" t="s">
        <v>60</v>
      </c>
      <c r="E23" s="1"/>
      <c r="F23" s="1" t="s">
        <v>72</v>
      </c>
      <c r="G23" s="1">
        <v>8</v>
      </c>
      <c r="H23" s="1">
        <v>20</v>
      </c>
      <c r="I23" s="1">
        <v>18</v>
      </c>
      <c r="J23" s="1">
        <v>18</v>
      </c>
      <c r="K23" s="1" t="s">
        <v>59</v>
      </c>
      <c r="L23" s="1"/>
      <c r="M23" s="1"/>
      <c r="N23" s="1"/>
    </row>
    <row r="24" spans="1:14" ht="12.75">
      <c r="A24" s="1" t="s">
        <v>1202</v>
      </c>
      <c r="B24" s="1" t="s">
        <v>1203</v>
      </c>
      <c r="C24" s="1" t="s">
        <v>59</v>
      </c>
      <c r="D24" s="1" t="s">
        <v>60</v>
      </c>
      <c r="E24" s="1"/>
      <c r="F24" s="1" t="s">
        <v>20</v>
      </c>
      <c r="G24" s="1">
        <v>14</v>
      </c>
      <c r="H24" s="1">
        <v>22</v>
      </c>
      <c r="I24" s="1">
        <v>17</v>
      </c>
      <c r="J24" s="1">
        <v>17</v>
      </c>
      <c r="K24" s="1" t="s">
        <v>59</v>
      </c>
      <c r="L24" s="1">
        <v>1</v>
      </c>
      <c r="M24" s="1"/>
      <c r="N24" s="1"/>
    </row>
    <row r="25" spans="1:14" ht="12.75">
      <c r="A25" s="1" t="s">
        <v>149</v>
      </c>
      <c r="B25" s="1" t="s">
        <v>150</v>
      </c>
      <c r="C25" s="1" t="s">
        <v>59</v>
      </c>
      <c r="D25" s="1" t="s">
        <v>60</v>
      </c>
      <c r="E25" s="1"/>
      <c r="F25" s="1" t="s">
        <v>72</v>
      </c>
      <c r="G25" s="1">
        <v>16</v>
      </c>
      <c r="H25" s="1">
        <v>23</v>
      </c>
      <c r="I25" s="1">
        <v>17</v>
      </c>
      <c r="J25" s="1">
        <v>17</v>
      </c>
      <c r="K25" s="1" t="s">
        <v>59</v>
      </c>
      <c r="L25" s="1">
        <v>1</v>
      </c>
      <c r="M25" s="1"/>
      <c r="N25" s="1"/>
    </row>
    <row r="26" spans="1:14" ht="12.75">
      <c r="A26" s="1" t="s">
        <v>147</v>
      </c>
      <c r="B26" s="1" t="s">
        <v>148</v>
      </c>
      <c r="C26" s="1" t="s">
        <v>59</v>
      </c>
      <c r="D26" s="1" t="s">
        <v>60</v>
      </c>
      <c r="E26" s="1"/>
      <c r="F26" s="1" t="s">
        <v>72</v>
      </c>
      <c r="G26" s="1">
        <v>11</v>
      </c>
      <c r="H26" s="1">
        <v>23</v>
      </c>
      <c r="I26" s="1">
        <v>16</v>
      </c>
      <c r="J26" s="1">
        <v>16</v>
      </c>
      <c r="K26" s="1" t="s">
        <v>59</v>
      </c>
      <c r="L26" s="1">
        <v>1</v>
      </c>
      <c r="M26" s="1"/>
      <c r="N26" s="1"/>
    </row>
    <row r="27" spans="1:14" ht="12.75">
      <c r="A27" s="1" t="s">
        <v>1246</v>
      </c>
      <c r="B27" s="1" t="s">
        <v>1247</v>
      </c>
      <c r="C27" s="1" t="s">
        <v>59</v>
      </c>
      <c r="D27" s="1" t="s">
        <v>60</v>
      </c>
      <c r="E27" s="1"/>
      <c r="F27" s="1" t="s">
        <v>72</v>
      </c>
      <c r="G27" s="1" t="s">
        <v>81</v>
      </c>
      <c r="H27" s="1">
        <v>37</v>
      </c>
      <c r="I27" s="1">
        <v>16</v>
      </c>
      <c r="J27" s="1">
        <v>16</v>
      </c>
      <c r="K27" s="1" t="s">
        <v>59</v>
      </c>
      <c r="L27" s="1" t="s">
        <v>115</v>
      </c>
      <c r="M27" s="1"/>
      <c r="N27" s="1"/>
    </row>
    <row r="28" spans="1:14" ht="12.75">
      <c r="A28" s="1" t="s">
        <v>1189</v>
      </c>
      <c r="B28" s="1" t="s">
        <v>1190</v>
      </c>
      <c r="C28" s="1" t="s">
        <v>59</v>
      </c>
      <c r="D28" s="1" t="s">
        <v>60</v>
      </c>
      <c r="E28" s="1"/>
      <c r="F28" s="1" t="s">
        <v>20</v>
      </c>
      <c r="G28" s="1">
        <v>8</v>
      </c>
      <c r="H28" s="1">
        <v>15</v>
      </c>
      <c r="I28" s="1">
        <v>11</v>
      </c>
      <c r="J28" s="1">
        <v>11</v>
      </c>
      <c r="K28" s="1" t="s">
        <v>59</v>
      </c>
      <c r="L28" s="1">
        <v>1</v>
      </c>
      <c r="M28" s="1"/>
      <c r="N28" s="1"/>
    </row>
    <row r="29" spans="1:14" ht="12.75">
      <c r="A29" s="1" t="s">
        <v>1220</v>
      </c>
      <c r="B29" s="1" t="s">
        <v>1221</v>
      </c>
      <c r="C29" s="1" t="s">
        <v>59</v>
      </c>
      <c r="D29" s="1" t="s">
        <v>60</v>
      </c>
      <c r="E29" s="1"/>
      <c r="F29" s="1" t="s">
        <v>20</v>
      </c>
      <c r="G29" s="1" t="s">
        <v>81</v>
      </c>
      <c r="H29" s="1">
        <v>15</v>
      </c>
      <c r="I29" s="1">
        <v>11</v>
      </c>
      <c r="J29" s="1">
        <v>11</v>
      </c>
      <c r="K29" s="1" t="s">
        <v>59</v>
      </c>
      <c r="L29" s="2">
        <v>44200</v>
      </c>
      <c r="M29" s="1" t="s">
        <v>1257</v>
      </c>
      <c r="N29" s="1"/>
    </row>
    <row r="30" spans="1:14" ht="12.75">
      <c r="A30" s="1" t="s">
        <v>1200</v>
      </c>
      <c r="B30" s="1" t="s">
        <v>1201</v>
      </c>
      <c r="C30" s="1" t="s">
        <v>59</v>
      </c>
      <c r="D30" s="1" t="s">
        <v>60</v>
      </c>
      <c r="E30" s="1"/>
      <c r="F30" s="1" t="s">
        <v>20</v>
      </c>
      <c r="G30" s="1">
        <v>5</v>
      </c>
      <c r="H30" s="1">
        <v>16</v>
      </c>
      <c r="I30" s="1">
        <v>10</v>
      </c>
      <c r="J30" s="1">
        <v>10</v>
      </c>
      <c r="K30" s="1" t="s">
        <v>59</v>
      </c>
      <c r="L30" s="1">
        <v>1</v>
      </c>
      <c r="M30" s="1"/>
      <c r="N30" s="1"/>
    </row>
    <row r="31" spans="1:14" ht="12.75">
      <c r="A31" s="1" t="s">
        <v>112</v>
      </c>
      <c r="B31" s="1" t="s">
        <v>113</v>
      </c>
      <c r="C31" s="1" t="s">
        <v>114</v>
      </c>
      <c r="D31" s="1" t="s">
        <v>60</v>
      </c>
      <c r="E31" s="1" t="s">
        <v>60</v>
      </c>
      <c r="F31" s="1" t="s">
        <v>72</v>
      </c>
      <c r="G31" s="1">
        <v>6</v>
      </c>
      <c r="H31" s="1">
        <v>11</v>
      </c>
      <c r="I31" s="1">
        <v>10</v>
      </c>
      <c r="J31" s="1">
        <v>10</v>
      </c>
      <c r="K31" s="1" t="s">
        <v>59</v>
      </c>
      <c r="L31" s="1" t="s">
        <v>115</v>
      </c>
      <c r="M31" s="1"/>
      <c r="N31" s="1"/>
    </row>
    <row r="32" spans="1:14" ht="12.75">
      <c r="A32" s="1" t="s">
        <v>118</v>
      </c>
      <c r="B32" s="1" t="s">
        <v>119</v>
      </c>
      <c r="C32" s="1" t="s">
        <v>59</v>
      </c>
      <c r="D32" s="1" t="s">
        <v>60</v>
      </c>
      <c r="E32" s="1" t="s">
        <v>60</v>
      </c>
      <c r="F32" s="1" t="s">
        <v>72</v>
      </c>
      <c r="G32" s="1">
        <v>11</v>
      </c>
      <c r="H32" s="1">
        <v>19</v>
      </c>
      <c r="I32" s="1">
        <v>9</v>
      </c>
      <c r="J32" s="1">
        <v>9</v>
      </c>
      <c r="K32" s="1" t="s">
        <v>59</v>
      </c>
      <c r="L32" s="1" t="s">
        <v>115</v>
      </c>
      <c r="M32" s="1"/>
      <c r="N32" s="1"/>
    </row>
    <row r="33" spans="1:14" ht="12.75">
      <c r="A33" s="1" t="s">
        <v>1230</v>
      </c>
      <c r="B33" s="1" t="s">
        <v>1231</v>
      </c>
      <c r="C33" s="1" t="s">
        <v>59</v>
      </c>
      <c r="D33" s="1" t="s">
        <v>60</v>
      </c>
      <c r="E33" s="1"/>
      <c r="F33" s="1" t="s">
        <v>61</v>
      </c>
      <c r="G33" s="1" t="s">
        <v>81</v>
      </c>
      <c r="H33" s="1">
        <v>11</v>
      </c>
      <c r="I33" s="1">
        <v>9</v>
      </c>
      <c r="J33" s="1">
        <v>9</v>
      </c>
      <c r="K33" s="1" t="s">
        <v>59</v>
      </c>
      <c r="L33" s="1" t="s">
        <v>139</v>
      </c>
      <c r="M33" s="1"/>
      <c r="N33" s="1"/>
    </row>
    <row r="34" spans="1:14" ht="12.75">
      <c r="A34" s="1" t="s">
        <v>1232</v>
      </c>
      <c r="B34" s="1" t="s">
        <v>1233</v>
      </c>
      <c r="C34" s="1" t="s">
        <v>59</v>
      </c>
      <c r="D34" s="1" t="s">
        <v>60</v>
      </c>
      <c r="E34" s="1" t="s">
        <v>1234</v>
      </c>
      <c r="F34" s="1" t="s">
        <v>20</v>
      </c>
      <c r="G34" s="1">
        <v>8</v>
      </c>
      <c r="H34" s="1">
        <v>14</v>
      </c>
      <c r="I34" s="1">
        <v>9</v>
      </c>
      <c r="J34" s="1">
        <v>9</v>
      </c>
      <c r="K34" s="1" t="s">
        <v>59</v>
      </c>
      <c r="L34" s="1">
        <v>1</v>
      </c>
      <c r="M34" s="1"/>
      <c r="N34" s="1"/>
    </row>
    <row r="35" spans="1:14" ht="12.75">
      <c r="A35" s="1" t="s">
        <v>103</v>
      </c>
      <c r="B35" s="1" t="s">
        <v>104</v>
      </c>
      <c r="C35" s="1" t="s">
        <v>101</v>
      </c>
      <c r="D35" s="1" t="s">
        <v>18</v>
      </c>
      <c r="E35" s="1" t="s">
        <v>60</v>
      </c>
      <c r="F35" s="1" t="s">
        <v>72</v>
      </c>
      <c r="G35" s="1">
        <v>8</v>
      </c>
      <c r="H35" s="1">
        <v>11</v>
      </c>
      <c r="I35" s="1">
        <v>9</v>
      </c>
      <c r="J35" s="1">
        <v>9</v>
      </c>
      <c r="K35" s="1" t="s">
        <v>59</v>
      </c>
      <c r="L35" s="2">
        <v>44201</v>
      </c>
      <c r="M35" s="1"/>
      <c r="N35" s="1"/>
    </row>
    <row r="36" spans="1:14" ht="12.75">
      <c r="A36" s="1" t="s">
        <v>120</v>
      </c>
      <c r="B36" s="1" t="s">
        <v>121</v>
      </c>
      <c r="C36" s="1" t="s">
        <v>59</v>
      </c>
      <c r="D36" s="1" t="s">
        <v>60</v>
      </c>
      <c r="E36" s="1" t="s">
        <v>60</v>
      </c>
      <c r="F36" s="1" t="s">
        <v>72</v>
      </c>
      <c r="G36" s="1">
        <v>7</v>
      </c>
      <c r="H36" s="1">
        <v>11</v>
      </c>
      <c r="I36" s="1">
        <v>8</v>
      </c>
      <c r="J36" s="1">
        <v>8</v>
      </c>
      <c r="K36" s="1" t="s">
        <v>59</v>
      </c>
      <c r="L36" s="2">
        <v>44235</v>
      </c>
      <c r="M36" s="1"/>
      <c r="N36" s="1"/>
    </row>
    <row r="37" spans="1:14" ht="12.75">
      <c r="A37" s="1" t="s">
        <v>1208</v>
      </c>
      <c r="B37" s="1" t="s">
        <v>1209</v>
      </c>
      <c r="C37" s="1" t="s">
        <v>59</v>
      </c>
      <c r="D37" s="1" t="s">
        <v>60</v>
      </c>
      <c r="E37" s="1"/>
      <c r="F37" s="1" t="s">
        <v>20</v>
      </c>
      <c r="G37" s="1" t="s">
        <v>81</v>
      </c>
      <c r="H37" s="1">
        <v>14</v>
      </c>
      <c r="I37" s="1">
        <v>8</v>
      </c>
      <c r="J37" s="1">
        <v>8</v>
      </c>
      <c r="K37" s="1" t="s">
        <v>59</v>
      </c>
      <c r="L37" s="2">
        <v>44216</v>
      </c>
      <c r="M37" s="1"/>
      <c r="N37" s="1"/>
    </row>
    <row r="38" spans="1:14" ht="12.75">
      <c r="A38" s="1" t="s">
        <v>1181</v>
      </c>
      <c r="B38" s="1" t="s">
        <v>1182</v>
      </c>
      <c r="C38" s="1" t="s">
        <v>59</v>
      </c>
      <c r="D38" s="1" t="s">
        <v>60</v>
      </c>
      <c r="E38" s="1"/>
      <c r="F38" s="1" t="s">
        <v>72</v>
      </c>
      <c r="G38" s="1" t="s">
        <v>81</v>
      </c>
      <c r="H38" s="1">
        <v>10</v>
      </c>
      <c r="I38" s="1">
        <v>8</v>
      </c>
      <c r="J38" s="1">
        <v>8</v>
      </c>
      <c r="K38" s="1" t="s">
        <v>59</v>
      </c>
      <c r="L38" s="1">
        <v>1</v>
      </c>
      <c r="M38" s="1"/>
      <c r="N38" s="1"/>
    </row>
    <row r="39" spans="1:14" ht="12.75">
      <c r="A39" s="1" t="s">
        <v>151</v>
      </c>
      <c r="B39" s="1" t="s">
        <v>152</v>
      </c>
      <c r="C39" s="1" t="s">
        <v>101</v>
      </c>
      <c r="D39" s="1" t="s">
        <v>18</v>
      </c>
      <c r="E39" s="1" t="s">
        <v>60</v>
      </c>
      <c r="F39" s="1" t="s">
        <v>72</v>
      </c>
      <c r="G39" s="1">
        <v>7</v>
      </c>
      <c r="H39" s="1">
        <v>8</v>
      </c>
      <c r="I39" s="1">
        <v>7</v>
      </c>
      <c r="J39" s="1">
        <v>7</v>
      </c>
      <c r="K39" s="1" t="s">
        <v>59</v>
      </c>
      <c r="L39" s="1">
        <v>1</v>
      </c>
      <c r="M39" s="1"/>
      <c r="N39" s="1"/>
    </row>
    <row r="40" spans="1:14" ht="12.75">
      <c r="A40" s="1" t="s">
        <v>57</v>
      </c>
      <c r="B40" s="1" t="s">
        <v>58</v>
      </c>
      <c r="C40" s="1" t="s">
        <v>59</v>
      </c>
      <c r="D40" s="1" t="s">
        <v>18</v>
      </c>
      <c r="E40" s="1" t="s">
        <v>60</v>
      </c>
      <c r="F40" s="1" t="s">
        <v>61</v>
      </c>
      <c r="G40" s="1" t="s">
        <v>62</v>
      </c>
      <c r="H40" s="1">
        <v>7</v>
      </c>
      <c r="I40" s="1" t="s">
        <v>62</v>
      </c>
      <c r="J40" s="1">
        <v>7</v>
      </c>
      <c r="K40" s="1" t="s">
        <v>59</v>
      </c>
      <c r="L40" s="1" t="s">
        <v>65</v>
      </c>
      <c r="M40" s="1"/>
      <c r="N40" s="1"/>
    </row>
    <row r="41" spans="1:14" ht="12.75">
      <c r="A41" s="1" t="s">
        <v>63</v>
      </c>
      <c r="B41" s="1" t="s">
        <v>64</v>
      </c>
      <c r="C41" s="1" t="s">
        <v>59</v>
      </c>
      <c r="D41" s="1" t="s">
        <v>18</v>
      </c>
      <c r="E41" s="1" t="s">
        <v>60</v>
      </c>
      <c r="F41" s="1" t="s">
        <v>61</v>
      </c>
      <c r="G41" s="1" t="s">
        <v>62</v>
      </c>
      <c r="H41" s="1">
        <v>7</v>
      </c>
      <c r="I41" s="1" t="s">
        <v>62</v>
      </c>
      <c r="J41" s="1">
        <v>7</v>
      </c>
      <c r="K41" s="1" t="s">
        <v>59</v>
      </c>
      <c r="L41" s="1">
        <v>1</v>
      </c>
      <c r="M41" s="1"/>
      <c r="N41" s="1"/>
    </row>
    <row r="42" spans="1:14" ht="12.75">
      <c r="A42" s="1" t="s">
        <v>1206</v>
      </c>
      <c r="B42" s="1" t="s">
        <v>1207</v>
      </c>
      <c r="C42" s="1" t="s">
        <v>59</v>
      </c>
      <c r="D42" s="1" t="s">
        <v>60</v>
      </c>
      <c r="E42" s="1" t="s">
        <v>18</v>
      </c>
      <c r="F42" s="1" t="s">
        <v>20</v>
      </c>
      <c r="G42" s="1" t="s">
        <v>81</v>
      </c>
      <c r="H42" s="1">
        <v>12</v>
      </c>
      <c r="I42" s="1">
        <v>6</v>
      </c>
      <c r="J42" s="1">
        <v>6</v>
      </c>
      <c r="K42" s="1" t="s">
        <v>59</v>
      </c>
      <c r="L42" s="1" t="s">
        <v>124</v>
      </c>
      <c r="M42" s="1"/>
      <c r="N42" s="1"/>
    </row>
    <row r="43" spans="1:14" ht="12.75">
      <c r="A43" s="1" t="s">
        <v>137</v>
      </c>
      <c r="B43" s="1" t="s">
        <v>138</v>
      </c>
      <c r="C43" s="1" t="s">
        <v>59</v>
      </c>
      <c r="D43" s="1" t="s">
        <v>60</v>
      </c>
      <c r="E43" s="1" t="s">
        <v>60</v>
      </c>
      <c r="F43" s="1" t="s">
        <v>72</v>
      </c>
      <c r="G43" s="1">
        <v>6</v>
      </c>
      <c r="H43" s="1">
        <v>6</v>
      </c>
      <c r="I43" s="1">
        <v>6</v>
      </c>
      <c r="J43" s="1">
        <v>6</v>
      </c>
      <c r="K43" s="1" t="s">
        <v>59</v>
      </c>
      <c r="L43" s="1" t="s">
        <v>139</v>
      </c>
      <c r="M43" s="1"/>
      <c r="N43" s="1"/>
    </row>
    <row r="44" spans="1:14" ht="12.75">
      <c r="A44" s="1" t="s">
        <v>125</v>
      </c>
      <c r="B44" s="1" t="s">
        <v>126</v>
      </c>
      <c r="C44" s="1" t="s">
        <v>127</v>
      </c>
      <c r="D44" s="1" t="s">
        <v>60</v>
      </c>
      <c r="E44" s="1"/>
      <c r="F44" s="1" t="s">
        <v>72</v>
      </c>
      <c r="G44" s="1">
        <v>6</v>
      </c>
      <c r="H44" s="1">
        <v>9</v>
      </c>
      <c r="I44" s="1">
        <v>6</v>
      </c>
      <c r="J44" s="1">
        <v>6</v>
      </c>
      <c r="K44" s="1" t="s">
        <v>59</v>
      </c>
      <c r="L44" s="1"/>
      <c r="M44" s="1"/>
      <c r="N44" s="1"/>
    </row>
    <row r="45" spans="1:14" ht="12.75">
      <c r="A45" s="1" t="s">
        <v>144</v>
      </c>
      <c r="B45" s="1" t="s">
        <v>145</v>
      </c>
      <c r="C45" s="1" t="s">
        <v>59</v>
      </c>
      <c r="D45" s="1" t="s">
        <v>60</v>
      </c>
      <c r="E45" s="1"/>
      <c r="F45" s="1" t="s">
        <v>72</v>
      </c>
      <c r="G45" s="1">
        <v>5</v>
      </c>
      <c r="H45" s="1">
        <v>7</v>
      </c>
      <c r="I45" s="1">
        <v>5</v>
      </c>
      <c r="J45" s="1">
        <v>5</v>
      </c>
      <c r="K45" s="1" t="s">
        <v>59</v>
      </c>
      <c r="L45" s="1">
        <v>1</v>
      </c>
      <c r="M45" s="1"/>
      <c r="N45" s="1"/>
    </row>
    <row r="46" spans="1:14" ht="12.75">
      <c r="A46" s="1" t="s">
        <v>1177</v>
      </c>
      <c r="B46" s="1" t="s">
        <v>1178</v>
      </c>
      <c r="C46" s="1" t="s">
        <v>59</v>
      </c>
      <c r="D46" s="1" t="s">
        <v>60</v>
      </c>
      <c r="E46" s="1"/>
      <c r="F46" s="1" t="s">
        <v>72</v>
      </c>
      <c r="G46" s="1" t="s">
        <v>81</v>
      </c>
      <c r="H46" s="1">
        <v>7</v>
      </c>
      <c r="I46" s="1">
        <v>5</v>
      </c>
      <c r="J46" s="1">
        <v>5</v>
      </c>
      <c r="K46" s="1" t="s">
        <v>59</v>
      </c>
      <c r="L46" s="2">
        <v>44208</v>
      </c>
      <c r="M46" s="1"/>
      <c r="N46" s="1"/>
    </row>
    <row r="47" spans="1:14" ht="12.75">
      <c r="A47" s="1" t="s">
        <v>1198</v>
      </c>
      <c r="B47" s="1" t="s">
        <v>1199</v>
      </c>
      <c r="C47" s="1" t="s">
        <v>59</v>
      </c>
      <c r="D47" s="1" t="s">
        <v>226</v>
      </c>
      <c r="E47" s="1" t="s">
        <v>18</v>
      </c>
      <c r="F47" s="1" t="s">
        <v>61</v>
      </c>
      <c r="G47" s="1">
        <v>2</v>
      </c>
      <c r="H47" s="1">
        <v>5</v>
      </c>
      <c r="I47" s="1">
        <v>4</v>
      </c>
      <c r="J47" s="1">
        <v>4</v>
      </c>
      <c r="K47" s="1" t="s">
        <v>59</v>
      </c>
      <c r="L47" s="2">
        <v>44207</v>
      </c>
      <c r="M47" s="1"/>
      <c r="N47" s="1"/>
    </row>
    <row r="48" spans="1:14" ht="12.75">
      <c r="A48" s="1" t="s">
        <v>1179</v>
      </c>
      <c r="B48" s="1" t="s">
        <v>1180</v>
      </c>
      <c r="C48" s="1" t="s">
        <v>59</v>
      </c>
      <c r="D48" s="1" t="s">
        <v>60</v>
      </c>
      <c r="E48" s="1"/>
      <c r="F48" s="1" t="s">
        <v>20</v>
      </c>
      <c r="G48" s="1">
        <v>3</v>
      </c>
      <c r="H48" s="1">
        <v>5</v>
      </c>
      <c r="I48" s="1">
        <v>4</v>
      </c>
      <c r="J48" s="1">
        <v>4</v>
      </c>
      <c r="K48" s="1" t="s">
        <v>59</v>
      </c>
      <c r="L48" s="2">
        <v>44198</v>
      </c>
      <c r="M48" s="1"/>
      <c r="N48" s="1"/>
    </row>
    <row r="49" spans="1:14" ht="12.75">
      <c r="A49" s="1" t="s">
        <v>1214</v>
      </c>
      <c r="B49" s="1" t="s">
        <v>1215</v>
      </c>
      <c r="C49" s="1" t="s">
        <v>59</v>
      </c>
      <c r="D49" s="1" t="s">
        <v>60</v>
      </c>
      <c r="E49" s="1"/>
      <c r="F49" s="1" t="s">
        <v>20</v>
      </c>
      <c r="G49" s="1">
        <v>3</v>
      </c>
      <c r="H49" s="1">
        <v>5</v>
      </c>
      <c r="I49" s="1">
        <v>3</v>
      </c>
      <c r="J49" s="1">
        <v>4</v>
      </c>
      <c r="K49" s="1" t="s">
        <v>59</v>
      </c>
      <c r="L49" s="1">
        <v>1</v>
      </c>
      <c r="M49" s="1"/>
      <c r="N49" s="1"/>
    </row>
    <row r="50" spans="1:14" ht="12.75">
      <c r="A50" s="1" t="s">
        <v>122</v>
      </c>
      <c r="B50" s="1" t="s">
        <v>123</v>
      </c>
      <c r="C50" s="1" t="s">
        <v>59</v>
      </c>
      <c r="D50" s="1" t="s">
        <v>60</v>
      </c>
      <c r="E50" s="1"/>
      <c r="F50" s="1" t="s">
        <v>72</v>
      </c>
      <c r="G50" s="1">
        <v>3</v>
      </c>
      <c r="H50" s="1">
        <v>5</v>
      </c>
      <c r="I50" s="1">
        <v>3</v>
      </c>
      <c r="J50" s="1">
        <v>3</v>
      </c>
      <c r="K50" s="1" t="s">
        <v>59</v>
      </c>
      <c r="L50" s="1">
        <v>1</v>
      </c>
      <c r="M50" s="1"/>
      <c r="N50" s="1"/>
    </row>
    <row r="51" spans="1:14" ht="12.75">
      <c r="A51" s="1" t="s">
        <v>1254</v>
      </c>
      <c r="B51" s="1" t="s">
        <v>100</v>
      </c>
      <c r="C51" s="1" t="s">
        <v>59</v>
      </c>
      <c r="D51" s="1" t="s">
        <v>60</v>
      </c>
      <c r="E51" s="1"/>
      <c r="F51" s="1" t="s">
        <v>61</v>
      </c>
      <c r="G51" s="1">
        <v>3</v>
      </c>
      <c r="H51" s="1">
        <v>4</v>
      </c>
      <c r="I51" s="1">
        <v>3</v>
      </c>
      <c r="J51" s="1">
        <v>3</v>
      </c>
      <c r="K51" s="1" t="s">
        <v>59</v>
      </c>
      <c r="L51" s="1" t="s">
        <v>102</v>
      </c>
      <c r="M51" s="1"/>
      <c r="N51" s="1"/>
    </row>
    <row r="52" spans="1:14" ht="12.75">
      <c r="A52" s="1" t="s">
        <v>99</v>
      </c>
      <c r="B52" s="1" t="s">
        <v>100</v>
      </c>
      <c r="C52" s="1" t="s">
        <v>101</v>
      </c>
      <c r="D52" s="1" t="s">
        <v>18</v>
      </c>
      <c r="E52" s="1" t="s">
        <v>60</v>
      </c>
      <c r="F52" s="1" t="s">
        <v>20</v>
      </c>
      <c r="G52" s="1">
        <v>3</v>
      </c>
      <c r="H52" s="1">
        <v>4</v>
      </c>
      <c r="I52" s="1">
        <v>3</v>
      </c>
      <c r="J52" s="1">
        <v>3</v>
      </c>
      <c r="K52" s="1" t="s">
        <v>59</v>
      </c>
      <c r="L52" s="1">
        <v>1</v>
      </c>
      <c r="M52" s="1"/>
      <c r="N52" s="1"/>
    </row>
    <row r="53" spans="1:14" ht="12.75">
      <c r="A53" s="1" t="s">
        <v>1183</v>
      </c>
      <c r="B53" s="1" t="s">
        <v>1184</v>
      </c>
      <c r="C53" s="1" t="s">
        <v>59</v>
      </c>
      <c r="D53" s="1" t="s">
        <v>60</v>
      </c>
      <c r="E53" s="1"/>
      <c r="F53" s="1" t="s">
        <v>61</v>
      </c>
      <c r="G53" s="1">
        <v>1</v>
      </c>
      <c r="H53" s="1">
        <v>3</v>
      </c>
      <c r="I53" s="1">
        <v>2</v>
      </c>
      <c r="J53" s="1">
        <v>2</v>
      </c>
      <c r="K53" s="1" t="s">
        <v>59</v>
      </c>
      <c r="L53" s="2">
        <v>44208</v>
      </c>
      <c r="M53" s="1"/>
      <c r="N53" s="1"/>
    </row>
    <row r="54" spans="1:14" ht="12.75">
      <c r="A54" s="1" t="s">
        <v>75</v>
      </c>
      <c r="B54" s="1" t="s">
        <v>76</v>
      </c>
      <c r="C54" s="1" t="s">
        <v>59</v>
      </c>
      <c r="D54" s="1" t="s">
        <v>60</v>
      </c>
      <c r="E54" s="1" t="s">
        <v>60</v>
      </c>
      <c r="F54" s="1" t="s">
        <v>61</v>
      </c>
      <c r="G54" s="1" t="s">
        <v>62</v>
      </c>
      <c r="H54" s="1">
        <v>2</v>
      </c>
      <c r="I54" s="1" t="s">
        <v>62</v>
      </c>
      <c r="J54" s="1">
        <v>2</v>
      </c>
      <c r="K54" s="1" t="s">
        <v>59</v>
      </c>
      <c r="L54" s="1" t="s">
        <v>60</v>
      </c>
      <c r="M54" s="1"/>
      <c r="N54" s="1"/>
    </row>
    <row r="55" spans="1:14" ht="12.75">
      <c r="A55" s="1" t="s">
        <v>194</v>
      </c>
      <c r="B55" s="1" t="s">
        <v>195</v>
      </c>
      <c r="C55" s="1" t="s">
        <v>59</v>
      </c>
      <c r="D55" s="1" t="s">
        <v>18</v>
      </c>
      <c r="E55" s="1" t="s">
        <v>60</v>
      </c>
      <c r="F55" s="1" t="s">
        <v>20</v>
      </c>
      <c r="G55" s="1">
        <v>1</v>
      </c>
      <c r="H55" s="1">
        <v>3</v>
      </c>
      <c r="I55" s="1" t="s">
        <v>196</v>
      </c>
      <c r="J55" s="1">
        <v>1</v>
      </c>
      <c r="K55" s="1" t="s">
        <v>98</v>
      </c>
      <c r="L55" s="1" t="s">
        <v>200</v>
      </c>
      <c r="M55" s="1"/>
      <c r="N55" s="1"/>
    </row>
    <row r="56" spans="1:14" ht="12.75">
      <c r="A56" s="1" t="s">
        <v>198</v>
      </c>
      <c r="B56" s="1" t="s">
        <v>199</v>
      </c>
      <c r="C56" s="1" t="s">
        <v>59</v>
      </c>
      <c r="D56" s="1" t="s">
        <v>18</v>
      </c>
      <c r="E56" s="1" t="s">
        <v>60</v>
      </c>
      <c r="F56" s="1" t="s">
        <v>72</v>
      </c>
      <c r="G56" s="1">
        <v>3</v>
      </c>
      <c r="H56" s="1">
        <v>3</v>
      </c>
      <c r="I56" s="1">
        <v>1</v>
      </c>
      <c r="J56" s="1">
        <v>1</v>
      </c>
      <c r="K56" s="1" t="s">
        <v>98</v>
      </c>
      <c r="L56" s="1" t="s">
        <v>349</v>
      </c>
      <c r="M56" s="1"/>
      <c r="N56" s="1"/>
    </row>
    <row r="57" spans="1:14" ht="12.75">
      <c r="A57" s="1" t="s">
        <v>1255</v>
      </c>
      <c r="B57" s="1" t="s">
        <v>1256</v>
      </c>
      <c r="C57" s="1" t="s">
        <v>59</v>
      </c>
      <c r="D57" s="1" t="s">
        <v>60</v>
      </c>
      <c r="E57" s="1"/>
      <c r="F57" s="1" t="s">
        <v>61</v>
      </c>
      <c r="G57" s="1">
        <v>1</v>
      </c>
      <c r="H57" s="1">
        <v>2</v>
      </c>
      <c r="I57" s="1">
        <v>1</v>
      </c>
      <c r="J57" s="1">
        <v>1</v>
      </c>
      <c r="K57" s="1" t="s">
        <v>59</v>
      </c>
      <c r="L57" s="1" t="s">
        <v>316</v>
      </c>
      <c r="M57" s="1"/>
      <c r="N57" s="1"/>
    </row>
    <row r="58" spans="1:14" ht="12.75">
      <c r="A58" s="1" t="s">
        <v>105</v>
      </c>
      <c r="B58" s="1" t="s">
        <v>106</v>
      </c>
      <c r="C58" s="1" t="s">
        <v>101</v>
      </c>
      <c r="D58" s="1" t="s">
        <v>18</v>
      </c>
      <c r="E58" s="1" t="s">
        <v>60</v>
      </c>
      <c r="F58" s="1" t="s">
        <v>61</v>
      </c>
      <c r="G58" s="1">
        <v>1</v>
      </c>
      <c r="H58" s="1">
        <v>3</v>
      </c>
      <c r="I58" s="1">
        <v>1</v>
      </c>
      <c r="J58" s="1">
        <v>1</v>
      </c>
      <c r="K58" s="1" t="s">
        <v>59</v>
      </c>
      <c r="L58" s="2">
        <v>44198</v>
      </c>
      <c r="M58" s="1"/>
      <c r="N58" s="1"/>
    </row>
    <row r="59" spans="1:14" ht="12.75">
      <c r="A59" s="1" t="s">
        <v>73</v>
      </c>
      <c r="B59" s="1" t="s">
        <v>74</v>
      </c>
      <c r="C59" s="1" t="s">
        <v>59</v>
      </c>
      <c r="D59" s="1" t="s">
        <v>60</v>
      </c>
      <c r="E59" s="1" t="s">
        <v>60</v>
      </c>
      <c r="F59" s="1" t="s">
        <v>20</v>
      </c>
      <c r="G59" s="1" t="s">
        <v>62</v>
      </c>
      <c r="H59" s="1">
        <v>1</v>
      </c>
      <c r="I59" s="1" t="s">
        <v>62</v>
      </c>
      <c r="J59" s="1">
        <v>1</v>
      </c>
      <c r="K59" s="1" t="s">
        <v>59</v>
      </c>
      <c r="L59" s="1" t="s">
        <v>60</v>
      </c>
      <c r="M59" s="1"/>
      <c r="N59" s="1"/>
    </row>
    <row r="60" spans="1:14" ht="12.75">
      <c r="A60" s="1" t="s">
        <v>77</v>
      </c>
      <c r="B60" s="1" t="s">
        <v>78</v>
      </c>
      <c r="C60" s="1" t="s">
        <v>59</v>
      </c>
      <c r="D60" s="1" t="s">
        <v>60</v>
      </c>
      <c r="E60" s="1" t="s">
        <v>60</v>
      </c>
      <c r="F60" s="1" t="s">
        <v>61</v>
      </c>
      <c r="G60" s="1" t="s">
        <v>62</v>
      </c>
      <c r="H60" s="1">
        <v>1</v>
      </c>
      <c r="I60" s="1">
        <v>1</v>
      </c>
      <c r="J60" s="1">
        <v>1</v>
      </c>
      <c r="K60" s="1" t="s">
        <v>59</v>
      </c>
      <c r="L60" s="1" t="s">
        <v>60</v>
      </c>
      <c r="M60" s="1"/>
      <c r="N60" s="1"/>
    </row>
    <row r="61" spans="1:14" ht="13.5" thickBot="1">
      <c r="A61" s="4" t="s">
        <v>79</v>
      </c>
      <c r="B61" s="4" t="s">
        <v>80</v>
      </c>
      <c r="C61" s="4" t="s">
        <v>59</v>
      </c>
      <c r="D61" s="4" t="s">
        <v>60</v>
      </c>
      <c r="E61" s="4" t="s">
        <v>60</v>
      </c>
      <c r="F61" s="4" t="s">
        <v>61</v>
      </c>
      <c r="G61" s="4" t="s">
        <v>81</v>
      </c>
      <c r="H61" s="4">
        <v>1</v>
      </c>
      <c r="I61" s="4">
        <v>1</v>
      </c>
      <c r="J61" s="4">
        <v>1</v>
      </c>
      <c r="K61" s="4" t="s">
        <v>59</v>
      </c>
      <c r="L61" s="42">
        <v>44206</v>
      </c>
      <c r="M61" s="4"/>
      <c r="N61" s="4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N41"/>
  <sheetViews>
    <sheetView workbookViewId="0">
      <selection activeCell="M1" sqref="M1:N2"/>
    </sheetView>
  </sheetViews>
  <sheetFormatPr defaultColWidth="17.140625" defaultRowHeight="15" customHeight="1"/>
  <cols>
    <col min="1" max="1" width="5.42578125" customWidth="1"/>
    <col min="2" max="2" width="9.7109375" customWidth="1"/>
    <col min="5" max="5" width="12.7109375" customWidth="1"/>
    <col min="6" max="6" width="24.28515625" customWidth="1"/>
    <col min="7" max="7" width="6.28515625" customWidth="1"/>
    <col min="9" max="9" width="3.5703125" customWidth="1"/>
    <col min="10" max="10" width="8" customWidth="1"/>
    <col min="11" max="11" width="4.85546875" customWidth="1"/>
    <col min="12" max="12" width="7.140625" customWidth="1"/>
    <col min="13" max="13" width="5.42578125" customWidth="1"/>
    <col min="14" max="14" width="103" customWidth="1"/>
  </cols>
  <sheetData>
    <row r="1" spans="1:14" ht="15" customHeight="1" thickBot="1">
      <c r="A1" s="23" t="s">
        <v>1623</v>
      </c>
      <c r="B1" s="23" t="s">
        <v>1606</v>
      </c>
      <c r="C1" s="23" t="s">
        <v>1624</v>
      </c>
      <c r="D1" s="34" t="s">
        <v>1</v>
      </c>
      <c r="E1" s="38" t="s">
        <v>1608</v>
      </c>
      <c r="F1" s="34" t="s">
        <v>0</v>
      </c>
      <c r="G1" s="39" t="s">
        <v>1609</v>
      </c>
      <c r="H1" s="34" t="s">
        <v>5</v>
      </c>
      <c r="I1" s="40" t="s">
        <v>1620</v>
      </c>
      <c r="J1" s="34" t="s">
        <v>7</v>
      </c>
      <c r="K1" s="44" t="s">
        <v>1610</v>
      </c>
      <c r="L1" s="34" t="s">
        <v>1619</v>
      </c>
      <c r="M1" s="23" t="s">
        <v>1611</v>
      </c>
      <c r="N1" s="23" t="s">
        <v>1605</v>
      </c>
    </row>
    <row r="2" spans="1:14" ht="15" customHeight="1">
      <c r="A2" s="20" t="s">
        <v>1594</v>
      </c>
      <c r="B2">
        <v>1</v>
      </c>
      <c r="C2" s="26" t="s">
        <v>1593</v>
      </c>
      <c r="D2" s="1" t="s">
        <v>1199</v>
      </c>
      <c r="E2" s="27" t="s">
        <v>1612</v>
      </c>
      <c r="F2" s="1" t="s">
        <v>1198</v>
      </c>
      <c r="G2" s="1" t="s">
        <v>1599</v>
      </c>
      <c r="H2" s="1" t="s">
        <v>61</v>
      </c>
      <c r="I2" s="28" t="s">
        <v>1598</v>
      </c>
      <c r="J2" s="1">
        <v>5</v>
      </c>
      <c r="K2" s="12" t="s">
        <v>1596</v>
      </c>
      <c r="L2" s="1">
        <v>4</v>
      </c>
      <c r="M2" s="23" t="s">
        <v>1597</v>
      </c>
      <c r="N2" t="str">
        <f>CONCATENATE(A2,B2,C2,D2, E2, F2, G2,H2,I2, J2, K2, L2, M2)</f>
        <v>case 1:sRetTemplate = "bonebat001";  break;  //  Bonebat || FQ: Uncommon || 5 CR 4 HD</v>
      </c>
    </row>
    <row r="3" spans="1:14" ht="15" customHeight="1">
      <c r="A3" s="20" t="s">
        <v>1594</v>
      </c>
      <c r="B3">
        <f>SUM(B2+1)</f>
        <v>2</v>
      </c>
      <c r="C3" s="26" t="s">
        <v>1593</v>
      </c>
      <c r="D3" s="1" t="s">
        <v>1199</v>
      </c>
      <c r="E3" s="27" t="s">
        <v>1612</v>
      </c>
      <c r="F3" s="1" t="s">
        <v>1198</v>
      </c>
      <c r="G3" s="1" t="s">
        <v>1599</v>
      </c>
      <c r="H3" s="1" t="s">
        <v>61</v>
      </c>
      <c r="I3" s="28" t="s">
        <v>1598</v>
      </c>
      <c r="J3" s="1">
        <v>5</v>
      </c>
      <c r="K3" s="12" t="s">
        <v>1596</v>
      </c>
      <c r="L3" s="1">
        <v>4</v>
      </c>
      <c r="M3" s="23" t="s">
        <v>1597</v>
      </c>
      <c r="N3" t="str">
        <f t="shared" ref="N3:N41" si="0">CONCATENATE(A3,B3,C3,D3, E3, F3, G3,H3,I3, J3, K3, L3, M3)</f>
        <v>case 2:sRetTemplate = "bonebat001";  break;  //  Bonebat || FQ: Uncommon || 5 CR 4 HD</v>
      </c>
    </row>
    <row r="4" spans="1:14" ht="15" customHeight="1">
      <c r="A4" s="20" t="s">
        <v>1594</v>
      </c>
      <c r="B4">
        <f t="shared" ref="B4:B41" si="1">SUM(B3+1)</f>
        <v>3</v>
      </c>
      <c r="C4" s="26" t="s">
        <v>1593</v>
      </c>
      <c r="D4" s="1" t="s">
        <v>1199</v>
      </c>
      <c r="E4" s="27" t="s">
        <v>1612</v>
      </c>
      <c r="F4" s="1" t="s">
        <v>1198</v>
      </c>
      <c r="G4" s="1" t="s">
        <v>1599</v>
      </c>
      <c r="H4" s="1" t="s">
        <v>61</v>
      </c>
      <c r="I4" s="28" t="s">
        <v>1598</v>
      </c>
      <c r="J4" s="1">
        <v>5</v>
      </c>
      <c r="K4" s="12" t="s">
        <v>1596</v>
      </c>
      <c r="L4" s="1">
        <v>4</v>
      </c>
      <c r="M4" s="23" t="s">
        <v>1597</v>
      </c>
      <c r="N4" t="str">
        <f t="shared" si="0"/>
        <v>case 3:sRetTemplate = "bonebat001";  break;  //  Bonebat || FQ: Uncommon || 5 CR 4 HD</v>
      </c>
    </row>
    <row r="5" spans="1:14" ht="15" customHeight="1">
      <c r="A5" s="20" t="s">
        <v>1594</v>
      </c>
      <c r="B5">
        <f t="shared" si="1"/>
        <v>4</v>
      </c>
      <c r="C5" s="26" t="s">
        <v>1593</v>
      </c>
      <c r="D5" s="1" t="s">
        <v>1199</v>
      </c>
      <c r="E5" s="27" t="s">
        <v>1612</v>
      </c>
      <c r="F5" s="1" t="s">
        <v>1198</v>
      </c>
      <c r="G5" s="1" t="s">
        <v>1599</v>
      </c>
      <c r="H5" s="1" t="s">
        <v>61</v>
      </c>
      <c r="I5" s="28" t="s">
        <v>1598</v>
      </c>
      <c r="J5" s="1">
        <v>5</v>
      </c>
      <c r="K5" s="12" t="s">
        <v>1596</v>
      </c>
      <c r="L5" s="1">
        <v>4</v>
      </c>
      <c r="M5" s="23" t="s">
        <v>1597</v>
      </c>
      <c r="N5" t="str">
        <f t="shared" si="0"/>
        <v>case 4:sRetTemplate = "bonebat001";  break;  //  Bonebat || FQ: Uncommon || 5 CR 4 HD</v>
      </c>
    </row>
    <row r="6" spans="1:14" ht="15" customHeight="1">
      <c r="A6" s="20" t="s">
        <v>1594</v>
      </c>
      <c r="B6">
        <f t="shared" si="1"/>
        <v>5</v>
      </c>
      <c r="C6" s="26" t="s">
        <v>1593</v>
      </c>
      <c r="D6" s="1" t="s">
        <v>123</v>
      </c>
      <c r="E6" s="27" t="s">
        <v>1612</v>
      </c>
      <c r="F6" s="1" t="s">
        <v>122</v>
      </c>
      <c r="G6" s="1" t="s">
        <v>1599</v>
      </c>
      <c r="H6" s="1" t="s">
        <v>72</v>
      </c>
      <c r="I6" s="28" t="s">
        <v>1598</v>
      </c>
      <c r="J6" s="1">
        <v>5</v>
      </c>
      <c r="K6" s="12" t="s">
        <v>1596</v>
      </c>
      <c r="L6" s="1">
        <v>3</v>
      </c>
      <c r="M6" s="23" t="s">
        <v>1597</v>
      </c>
      <c r="N6" t="str">
        <f t="shared" si="0"/>
        <v>case 5:sRetTemplate = "deathlock001";  break;  //  Deathlock || FQ: Very Rare || 5 CR 3 HD</v>
      </c>
    </row>
    <row r="7" spans="1:14" ht="15" customHeight="1">
      <c r="A7" s="20" t="s">
        <v>1594</v>
      </c>
      <c r="B7">
        <f t="shared" si="1"/>
        <v>6</v>
      </c>
      <c r="C7" s="26" t="s">
        <v>1593</v>
      </c>
      <c r="D7" s="1" t="s">
        <v>1180</v>
      </c>
      <c r="E7" s="27" t="s">
        <v>1612</v>
      </c>
      <c r="F7" s="1" t="s">
        <v>1179</v>
      </c>
      <c r="G7" s="1" t="s">
        <v>1599</v>
      </c>
      <c r="H7" s="1" t="s">
        <v>20</v>
      </c>
      <c r="I7" s="28" t="s">
        <v>1598</v>
      </c>
      <c r="J7" s="1">
        <v>5</v>
      </c>
      <c r="K7" s="12" t="s">
        <v>1596</v>
      </c>
      <c r="L7" s="1">
        <v>4</v>
      </c>
      <c r="M7" s="23" t="s">
        <v>1597</v>
      </c>
      <c r="N7" t="str">
        <f t="shared" si="0"/>
        <v>case 6:sRetTemplate = "ghast001";  break;  //  Ghast || FQ: Rare || 5 CR 4 HD</v>
      </c>
    </row>
    <row r="8" spans="1:14" ht="15" customHeight="1">
      <c r="A8" s="20" t="s">
        <v>1594</v>
      </c>
      <c r="B8">
        <f t="shared" si="1"/>
        <v>7</v>
      </c>
      <c r="C8" s="26" t="s">
        <v>1593</v>
      </c>
      <c r="D8" s="1" t="s">
        <v>1180</v>
      </c>
      <c r="E8" s="27" t="s">
        <v>1612</v>
      </c>
      <c r="F8" s="1" t="s">
        <v>1179</v>
      </c>
      <c r="G8" s="1" t="s">
        <v>1599</v>
      </c>
      <c r="H8" s="1" t="s">
        <v>20</v>
      </c>
      <c r="I8" s="28" t="s">
        <v>1598</v>
      </c>
      <c r="J8" s="1">
        <v>5</v>
      </c>
      <c r="K8" s="12" t="s">
        <v>1596</v>
      </c>
      <c r="L8" s="1">
        <v>4</v>
      </c>
      <c r="M8" s="23" t="s">
        <v>1597</v>
      </c>
      <c r="N8" t="str">
        <f t="shared" si="0"/>
        <v>case 7:sRetTemplate = "ghast001";  break;  //  Ghast || FQ: Rare || 5 CR 4 HD</v>
      </c>
    </row>
    <row r="9" spans="1:14" ht="15" customHeight="1">
      <c r="A9" s="20" t="s">
        <v>1594</v>
      </c>
      <c r="B9">
        <f t="shared" si="1"/>
        <v>8</v>
      </c>
      <c r="C9" s="26" t="s">
        <v>1593</v>
      </c>
      <c r="D9" s="1" t="s">
        <v>1184</v>
      </c>
      <c r="E9" s="27" t="s">
        <v>1612</v>
      </c>
      <c r="F9" s="1" t="s">
        <v>1183</v>
      </c>
      <c r="G9" s="1" t="s">
        <v>1599</v>
      </c>
      <c r="H9" s="1" t="s">
        <v>61</v>
      </c>
      <c r="I9" s="28" t="s">
        <v>1598</v>
      </c>
      <c r="J9" s="1">
        <v>3</v>
      </c>
      <c r="K9" s="12" t="s">
        <v>1596</v>
      </c>
      <c r="L9" s="1">
        <v>2</v>
      </c>
      <c r="M9" s="23" t="s">
        <v>1597</v>
      </c>
      <c r="N9" t="str">
        <f t="shared" si="0"/>
        <v>case 8:sRetTemplate = "ghoul001";  break;  //  Ghoul || FQ: Uncommon || 3 CR 2 HD</v>
      </c>
    </row>
    <row r="10" spans="1:14" ht="15" customHeight="1">
      <c r="A10" s="20" t="s">
        <v>1594</v>
      </c>
      <c r="B10">
        <f t="shared" si="1"/>
        <v>9</v>
      </c>
      <c r="C10" s="26" t="s">
        <v>1593</v>
      </c>
      <c r="D10" s="1" t="s">
        <v>1184</v>
      </c>
      <c r="E10" s="27" t="s">
        <v>1612</v>
      </c>
      <c r="F10" s="1" t="s">
        <v>1183</v>
      </c>
      <c r="G10" s="1" t="s">
        <v>1599</v>
      </c>
      <c r="H10" s="1" t="s">
        <v>61</v>
      </c>
      <c r="I10" s="28" t="s">
        <v>1598</v>
      </c>
      <c r="J10" s="1">
        <v>3</v>
      </c>
      <c r="K10" s="12" t="s">
        <v>1596</v>
      </c>
      <c r="L10" s="1">
        <v>2</v>
      </c>
      <c r="M10" s="23" t="s">
        <v>1597</v>
      </c>
      <c r="N10" t="str">
        <f t="shared" si="0"/>
        <v>case 9:sRetTemplate = "ghoul001";  break;  //  Ghoul || FQ: Uncommon || 3 CR 2 HD</v>
      </c>
    </row>
    <row r="11" spans="1:14" ht="15" customHeight="1">
      <c r="A11" s="20" t="s">
        <v>1594</v>
      </c>
      <c r="B11">
        <f t="shared" si="1"/>
        <v>10</v>
      </c>
      <c r="C11" s="26" t="s">
        <v>1593</v>
      </c>
      <c r="D11" s="1" t="s">
        <v>1184</v>
      </c>
      <c r="E11" s="27" t="s">
        <v>1612</v>
      </c>
      <c r="F11" s="1" t="s">
        <v>1183</v>
      </c>
      <c r="G11" s="1" t="s">
        <v>1599</v>
      </c>
      <c r="H11" s="1" t="s">
        <v>61</v>
      </c>
      <c r="I11" s="28" t="s">
        <v>1598</v>
      </c>
      <c r="J11" s="1">
        <v>3</v>
      </c>
      <c r="K11" s="12" t="s">
        <v>1596</v>
      </c>
      <c r="L11" s="1">
        <v>2</v>
      </c>
      <c r="M11" s="23" t="s">
        <v>1597</v>
      </c>
      <c r="N11" t="str">
        <f t="shared" si="0"/>
        <v>case 10:sRetTemplate = "ghoul001";  break;  //  Ghoul || FQ: Uncommon || 3 CR 2 HD</v>
      </c>
    </row>
    <row r="12" spans="1:14" ht="15" customHeight="1">
      <c r="A12" s="20" t="s">
        <v>1594</v>
      </c>
      <c r="B12">
        <f t="shared" si="1"/>
        <v>11</v>
      </c>
      <c r="C12" s="26" t="s">
        <v>1593</v>
      </c>
      <c r="D12" s="1" t="s">
        <v>1184</v>
      </c>
      <c r="E12" s="27" t="s">
        <v>1612</v>
      </c>
      <c r="F12" s="1" t="s">
        <v>1183</v>
      </c>
      <c r="G12" s="1" t="s">
        <v>1599</v>
      </c>
      <c r="H12" s="1" t="s">
        <v>61</v>
      </c>
      <c r="I12" s="28" t="s">
        <v>1598</v>
      </c>
      <c r="J12" s="1">
        <v>3</v>
      </c>
      <c r="K12" s="12" t="s">
        <v>1596</v>
      </c>
      <c r="L12" s="1">
        <v>2</v>
      </c>
      <c r="M12" s="23" t="s">
        <v>1597</v>
      </c>
      <c r="N12" t="str">
        <f t="shared" si="0"/>
        <v>case 11:sRetTemplate = "ghoul001";  break;  //  Ghoul || FQ: Uncommon || 3 CR 2 HD</v>
      </c>
    </row>
    <row r="13" spans="1:14" ht="15" customHeight="1">
      <c r="A13" s="20" t="s">
        <v>1594</v>
      </c>
      <c r="B13">
        <f t="shared" si="1"/>
        <v>12</v>
      </c>
      <c r="C13" s="26" t="s">
        <v>1593</v>
      </c>
      <c r="D13" s="1" t="s">
        <v>1215</v>
      </c>
      <c r="E13" s="27" t="s">
        <v>1612</v>
      </c>
      <c r="F13" s="1" t="s">
        <v>1214</v>
      </c>
      <c r="G13" s="1" t="s">
        <v>1599</v>
      </c>
      <c r="H13" s="1" t="s">
        <v>20</v>
      </c>
      <c r="I13" s="28" t="s">
        <v>1598</v>
      </c>
      <c r="J13" s="1">
        <v>5</v>
      </c>
      <c r="K13" s="12" t="s">
        <v>1596</v>
      </c>
      <c r="L13" s="1">
        <v>4</v>
      </c>
      <c r="M13" s="23" t="s">
        <v>1597</v>
      </c>
      <c r="N13" t="str">
        <f t="shared" si="0"/>
        <v>case 12:sRetTemplate = "ioramh001";  break;  //  Ioramh || FQ: Rare || 5 CR 4 HD</v>
      </c>
    </row>
    <row r="14" spans="1:14" ht="15" customHeight="1">
      <c r="A14" s="20" t="s">
        <v>1594</v>
      </c>
      <c r="B14">
        <f t="shared" si="1"/>
        <v>13</v>
      </c>
      <c r="C14" s="26" t="s">
        <v>1593</v>
      </c>
      <c r="D14" s="1" t="s">
        <v>1215</v>
      </c>
      <c r="E14" s="27" t="s">
        <v>1612</v>
      </c>
      <c r="F14" s="1" t="s">
        <v>1214</v>
      </c>
      <c r="G14" s="1" t="s">
        <v>1599</v>
      </c>
      <c r="H14" s="1" t="s">
        <v>20</v>
      </c>
      <c r="I14" s="28" t="s">
        <v>1598</v>
      </c>
      <c r="J14" s="1">
        <v>5</v>
      </c>
      <c r="K14" s="12" t="s">
        <v>1596</v>
      </c>
      <c r="L14" s="1">
        <v>4</v>
      </c>
      <c r="M14" s="23" t="s">
        <v>1597</v>
      </c>
      <c r="N14" t="str">
        <f t="shared" si="0"/>
        <v>case 13:sRetTemplate = "ioramh001";  break;  //  Ioramh || FQ: Rare || 5 CR 4 HD</v>
      </c>
    </row>
    <row r="15" spans="1:14" ht="15" customHeight="1">
      <c r="A15" s="20" t="s">
        <v>1594</v>
      </c>
      <c r="B15">
        <f t="shared" si="1"/>
        <v>14</v>
      </c>
      <c r="C15" s="26" t="s">
        <v>1593</v>
      </c>
      <c r="D15" s="1" t="s">
        <v>100</v>
      </c>
      <c r="E15" s="27" t="s">
        <v>1612</v>
      </c>
      <c r="F15" s="1" t="s">
        <v>99</v>
      </c>
      <c r="G15" s="1" t="s">
        <v>1599</v>
      </c>
      <c r="H15" s="1" t="s">
        <v>20</v>
      </c>
      <c r="I15" s="28" t="s">
        <v>1598</v>
      </c>
      <c r="J15" s="1">
        <v>4</v>
      </c>
      <c r="K15" s="12" t="s">
        <v>1596</v>
      </c>
      <c r="L15" s="1">
        <v>3</v>
      </c>
      <c r="M15" s="23" t="s">
        <v>1597</v>
      </c>
      <c r="N15" t="str">
        <f t="shared" si="0"/>
        <v>case 14:sRetTemplate = "shadow001";  break;  //  Shadow || FQ: Rare || 4 CR 3 HD</v>
      </c>
    </row>
    <row r="16" spans="1:14" ht="15" customHeight="1">
      <c r="A16" s="20" t="s">
        <v>1594</v>
      </c>
      <c r="B16">
        <f t="shared" si="1"/>
        <v>15</v>
      </c>
      <c r="C16" s="26" t="s">
        <v>1593</v>
      </c>
      <c r="D16" s="1" t="s">
        <v>100</v>
      </c>
      <c r="E16" s="27" t="s">
        <v>1612</v>
      </c>
      <c r="F16" s="1" t="s">
        <v>99</v>
      </c>
      <c r="G16" s="1" t="s">
        <v>1599</v>
      </c>
      <c r="H16" s="1" t="s">
        <v>20</v>
      </c>
      <c r="I16" s="28" t="s">
        <v>1598</v>
      </c>
      <c r="J16" s="1">
        <v>4</v>
      </c>
      <c r="K16" s="12" t="s">
        <v>1596</v>
      </c>
      <c r="L16" s="1">
        <v>3</v>
      </c>
      <c r="M16" s="23" t="s">
        <v>1597</v>
      </c>
      <c r="N16" t="str">
        <f t="shared" si="0"/>
        <v>case 15:sRetTemplate = "shadow001";  break;  //  Shadow || FQ: Rare || 4 CR 3 HD</v>
      </c>
    </row>
    <row r="17" spans="1:14" ht="15" customHeight="1">
      <c r="A17" s="20" t="s">
        <v>1594</v>
      </c>
      <c r="B17">
        <f t="shared" si="1"/>
        <v>16</v>
      </c>
      <c r="C17" s="26" t="s">
        <v>1593</v>
      </c>
      <c r="D17" s="1" t="s">
        <v>100</v>
      </c>
      <c r="E17" s="27" t="s">
        <v>1612</v>
      </c>
      <c r="F17" s="1" t="s">
        <v>1254</v>
      </c>
      <c r="G17" s="1" t="s">
        <v>1599</v>
      </c>
      <c r="H17" s="1" t="s">
        <v>61</v>
      </c>
      <c r="I17" s="28" t="s">
        <v>1598</v>
      </c>
      <c r="J17" s="1">
        <v>4</v>
      </c>
      <c r="K17" s="12" t="s">
        <v>1596</v>
      </c>
      <c r="L17" s="1">
        <v>3</v>
      </c>
      <c r="M17" s="23" t="s">
        <v>1597</v>
      </c>
      <c r="N17" t="str">
        <f t="shared" si="0"/>
        <v>case 16:sRetTemplate = "shadow001";  break;  //  Shadow [AR] || FQ: Uncommon || 4 CR 3 HD</v>
      </c>
    </row>
    <row r="18" spans="1:14" ht="15" customHeight="1">
      <c r="A18" s="20" t="s">
        <v>1594</v>
      </c>
      <c r="B18">
        <f t="shared" si="1"/>
        <v>17</v>
      </c>
      <c r="C18" s="26" t="s">
        <v>1593</v>
      </c>
      <c r="D18" s="1" t="s">
        <v>100</v>
      </c>
      <c r="E18" s="27" t="s">
        <v>1612</v>
      </c>
      <c r="F18" s="1" t="s">
        <v>1254</v>
      </c>
      <c r="G18" s="1" t="s">
        <v>1599</v>
      </c>
      <c r="H18" s="1" t="s">
        <v>61</v>
      </c>
      <c r="I18" s="28" t="s">
        <v>1598</v>
      </c>
      <c r="J18" s="1">
        <v>4</v>
      </c>
      <c r="K18" s="12" t="s">
        <v>1596</v>
      </c>
      <c r="L18" s="1">
        <v>3</v>
      </c>
      <c r="M18" s="23" t="s">
        <v>1597</v>
      </c>
      <c r="N18" t="str">
        <f t="shared" si="0"/>
        <v>case 17:sRetTemplate = "shadow001";  break;  //  Shadow [AR] || FQ: Uncommon || 4 CR 3 HD</v>
      </c>
    </row>
    <row r="19" spans="1:14" ht="15" customHeight="1">
      <c r="A19" s="20" t="s">
        <v>1594</v>
      </c>
      <c r="B19">
        <f t="shared" si="1"/>
        <v>18</v>
      </c>
      <c r="C19" s="26" t="s">
        <v>1593</v>
      </c>
      <c r="D19" s="1" t="s">
        <v>100</v>
      </c>
      <c r="E19" s="27" t="s">
        <v>1612</v>
      </c>
      <c r="F19" s="1" t="s">
        <v>1254</v>
      </c>
      <c r="G19" s="1" t="s">
        <v>1599</v>
      </c>
      <c r="H19" s="1" t="s">
        <v>61</v>
      </c>
      <c r="I19" s="28" t="s">
        <v>1598</v>
      </c>
      <c r="J19" s="1">
        <v>4</v>
      </c>
      <c r="K19" s="12" t="s">
        <v>1596</v>
      </c>
      <c r="L19" s="1">
        <v>3</v>
      </c>
      <c r="M19" s="23" t="s">
        <v>1597</v>
      </c>
      <c r="N19" t="str">
        <f t="shared" si="0"/>
        <v>case 18:sRetTemplate = "shadow001";  break;  //  Shadow [AR] || FQ: Uncommon || 4 CR 3 HD</v>
      </c>
    </row>
    <row r="20" spans="1:14" ht="15" customHeight="1">
      <c r="A20" s="20" t="s">
        <v>1594</v>
      </c>
      <c r="B20">
        <f t="shared" si="1"/>
        <v>19</v>
      </c>
      <c r="C20" s="26" t="s">
        <v>1593</v>
      </c>
      <c r="D20" s="1" t="s">
        <v>100</v>
      </c>
      <c r="E20" s="27" t="s">
        <v>1612</v>
      </c>
      <c r="F20" s="1" t="s">
        <v>1254</v>
      </c>
      <c r="G20" s="1" t="s">
        <v>1599</v>
      </c>
      <c r="H20" s="1" t="s">
        <v>61</v>
      </c>
      <c r="I20" s="28" t="s">
        <v>1598</v>
      </c>
      <c r="J20" s="1">
        <v>4</v>
      </c>
      <c r="K20" s="12" t="s">
        <v>1596</v>
      </c>
      <c r="L20" s="1">
        <v>3</v>
      </c>
      <c r="M20" s="23" t="s">
        <v>1597</v>
      </c>
      <c r="N20" t="str">
        <f t="shared" si="0"/>
        <v>case 19:sRetTemplate = "shadow001";  break;  //  Shadow [AR] || FQ: Uncommon || 4 CR 3 HD</v>
      </c>
    </row>
    <row r="21" spans="1:14" ht="15" customHeight="1">
      <c r="A21" s="20" t="s">
        <v>1594</v>
      </c>
      <c r="B21">
        <f t="shared" si="1"/>
        <v>20</v>
      </c>
      <c r="C21" s="26" t="s">
        <v>1593</v>
      </c>
      <c r="D21" s="1" t="s">
        <v>195</v>
      </c>
      <c r="E21" s="27" t="s">
        <v>1612</v>
      </c>
      <c r="F21" s="1" t="s">
        <v>194</v>
      </c>
      <c r="G21" s="1" t="s">
        <v>1599</v>
      </c>
      <c r="H21" s="1" t="s">
        <v>20</v>
      </c>
      <c r="I21" s="28" t="s">
        <v>1598</v>
      </c>
      <c r="J21" s="1">
        <v>3</v>
      </c>
      <c r="K21" s="12" t="s">
        <v>1596</v>
      </c>
      <c r="L21" s="1">
        <v>1</v>
      </c>
      <c r="M21" s="23" t="s">
        <v>1597</v>
      </c>
      <c r="N21" t="str">
        <f t="shared" si="0"/>
        <v>case 20:sRetTemplate = "ar_shadowrat001";  break;  //  Shadow Rat, Common || FQ: Rare || 3 CR 1 HD</v>
      </c>
    </row>
    <row r="22" spans="1:14" ht="15" customHeight="1">
      <c r="A22" s="20" t="s">
        <v>1594</v>
      </c>
      <c r="B22">
        <f t="shared" si="1"/>
        <v>21</v>
      </c>
      <c r="C22" s="26" t="s">
        <v>1593</v>
      </c>
      <c r="D22" s="1" t="s">
        <v>195</v>
      </c>
      <c r="E22" s="27" t="s">
        <v>1612</v>
      </c>
      <c r="F22" s="1" t="s">
        <v>194</v>
      </c>
      <c r="G22" s="1" t="s">
        <v>1599</v>
      </c>
      <c r="H22" s="1" t="s">
        <v>20</v>
      </c>
      <c r="I22" s="28" t="s">
        <v>1598</v>
      </c>
      <c r="J22" s="1">
        <v>3</v>
      </c>
      <c r="K22" s="12" t="s">
        <v>1596</v>
      </c>
      <c r="L22" s="1">
        <v>1</v>
      </c>
      <c r="M22" s="23" t="s">
        <v>1597</v>
      </c>
      <c r="N22" t="str">
        <f t="shared" si="0"/>
        <v>case 21:sRetTemplate = "ar_shadowrat001";  break;  //  Shadow Rat, Common || FQ: Rare || 3 CR 1 HD</v>
      </c>
    </row>
    <row r="23" spans="1:14" ht="15" customHeight="1">
      <c r="A23" s="20" t="s">
        <v>1594</v>
      </c>
      <c r="B23">
        <f t="shared" si="1"/>
        <v>22</v>
      </c>
      <c r="C23" s="26" t="s">
        <v>1593</v>
      </c>
      <c r="D23" s="1" t="s">
        <v>199</v>
      </c>
      <c r="E23" s="27" t="s">
        <v>1612</v>
      </c>
      <c r="F23" s="1" t="s">
        <v>198</v>
      </c>
      <c r="G23" s="1" t="s">
        <v>1599</v>
      </c>
      <c r="H23" s="1" t="s">
        <v>72</v>
      </c>
      <c r="I23" s="28" t="s">
        <v>1598</v>
      </c>
      <c r="J23" s="1">
        <v>3</v>
      </c>
      <c r="K23" s="12" t="s">
        <v>1596</v>
      </c>
      <c r="L23" s="1">
        <v>1</v>
      </c>
      <c r="M23" s="23" t="s">
        <v>1597</v>
      </c>
      <c r="N23" t="str">
        <f t="shared" si="0"/>
        <v>case 22:sRetTemplate = "ar_shadowrat002";  break;  //  Shadow Rat, Dire || FQ: Very Rare || 3 CR 1 HD</v>
      </c>
    </row>
    <row r="24" spans="1:14" ht="15" customHeight="1">
      <c r="A24" s="20" t="s">
        <v>1594</v>
      </c>
      <c r="B24">
        <f t="shared" si="1"/>
        <v>23</v>
      </c>
      <c r="C24" s="26" t="s">
        <v>1593</v>
      </c>
      <c r="D24" s="1" t="s">
        <v>106</v>
      </c>
      <c r="E24" s="27" t="s">
        <v>1612</v>
      </c>
      <c r="F24" s="1" t="s">
        <v>105</v>
      </c>
      <c r="G24" s="1" t="s">
        <v>1599</v>
      </c>
      <c r="H24" s="1" t="s">
        <v>61</v>
      </c>
      <c r="I24" s="28" t="s">
        <v>1598</v>
      </c>
      <c r="J24" s="1">
        <v>3</v>
      </c>
      <c r="K24" s="12" t="s">
        <v>1596</v>
      </c>
      <c r="L24" s="1">
        <v>1</v>
      </c>
      <c r="M24" s="23" t="s">
        <v>1597</v>
      </c>
      <c r="N24" t="str">
        <f t="shared" si="0"/>
        <v>case 23:sRetTemplate = "shadow003";  break;  //  Shadow, Lesser || FQ: Uncommon || 3 CR 1 HD</v>
      </c>
    </row>
    <row r="25" spans="1:14" ht="15" customHeight="1">
      <c r="A25" s="20" t="s">
        <v>1594</v>
      </c>
      <c r="B25">
        <f t="shared" si="1"/>
        <v>24</v>
      </c>
      <c r="C25" s="26" t="s">
        <v>1593</v>
      </c>
      <c r="D25" s="1" t="s">
        <v>106</v>
      </c>
      <c r="E25" s="27" t="s">
        <v>1612</v>
      </c>
      <c r="F25" s="1" t="s">
        <v>105</v>
      </c>
      <c r="G25" s="1" t="s">
        <v>1599</v>
      </c>
      <c r="H25" s="1" t="s">
        <v>61</v>
      </c>
      <c r="I25" s="28" t="s">
        <v>1598</v>
      </c>
      <c r="J25" s="1">
        <v>3</v>
      </c>
      <c r="K25" s="12" t="s">
        <v>1596</v>
      </c>
      <c r="L25" s="1">
        <v>1</v>
      </c>
      <c r="M25" s="23" t="s">
        <v>1597</v>
      </c>
      <c r="N25" t="str">
        <f t="shared" si="0"/>
        <v>case 24:sRetTemplate = "shadow003";  break;  //  Shadow, Lesser || FQ: Uncommon || 3 CR 1 HD</v>
      </c>
    </row>
    <row r="26" spans="1:14" ht="15" customHeight="1">
      <c r="A26" s="20" t="s">
        <v>1594</v>
      </c>
      <c r="B26">
        <f t="shared" si="1"/>
        <v>25</v>
      </c>
      <c r="C26" s="26" t="s">
        <v>1593</v>
      </c>
      <c r="D26" s="1" t="s">
        <v>106</v>
      </c>
      <c r="E26" s="27" t="s">
        <v>1612</v>
      </c>
      <c r="F26" s="1" t="s">
        <v>105</v>
      </c>
      <c r="G26" s="1" t="s">
        <v>1599</v>
      </c>
      <c r="H26" s="1" t="s">
        <v>61</v>
      </c>
      <c r="I26" s="28" t="s">
        <v>1598</v>
      </c>
      <c r="J26" s="1">
        <v>3</v>
      </c>
      <c r="K26" s="12" t="s">
        <v>1596</v>
      </c>
      <c r="L26" s="1">
        <v>1</v>
      </c>
      <c r="M26" s="23" t="s">
        <v>1597</v>
      </c>
      <c r="N26" t="str">
        <f t="shared" si="0"/>
        <v>case 25:sRetTemplate = "shadow003";  break;  //  Shadow, Lesser || FQ: Uncommon || 3 CR 1 HD</v>
      </c>
    </row>
    <row r="27" spans="1:14" ht="15" customHeight="1">
      <c r="A27" s="20" t="s">
        <v>1594</v>
      </c>
      <c r="B27">
        <f t="shared" si="1"/>
        <v>26</v>
      </c>
      <c r="C27" s="26" t="s">
        <v>1593</v>
      </c>
      <c r="D27" s="1" t="s">
        <v>106</v>
      </c>
      <c r="E27" s="27" t="s">
        <v>1612</v>
      </c>
      <c r="F27" s="1" t="s">
        <v>105</v>
      </c>
      <c r="G27" s="1" t="s">
        <v>1599</v>
      </c>
      <c r="H27" s="1" t="s">
        <v>61</v>
      </c>
      <c r="I27" s="28" t="s">
        <v>1598</v>
      </c>
      <c r="J27" s="1">
        <v>3</v>
      </c>
      <c r="K27" s="12" t="s">
        <v>1596</v>
      </c>
      <c r="L27" s="1">
        <v>1</v>
      </c>
      <c r="M27" s="23" t="s">
        <v>1597</v>
      </c>
      <c r="N27" t="str">
        <f t="shared" si="0"/>
        <v>case 26:sRetTemplate = "shadow003";  break;  //  Shadow, Lesser || FQ: Uncommon || 3 CR 1 HD</v>
      </c>
    </row>
    <row r="28" spans="1:14" ht="15" customHeight="1">
      <c r="A28" s="20" t="s">
        <v>1594</v>
      </c>
      <c r="B28">
        <f t="shared" si="1"/>
        <v>27</v>
      </c>
      <c r="C28" s="26" t="s">
        <v>1593</v>
      </c>
      <c r="D28" s="1" t="s">
        <v>74</v>
      </c>
      <c r="E28" s="27" t="s">
        <v>1612</v>
      </c>
      <c r="F28" s="1" t="s">
        <v>73</v>
      </c>
      <c r="G28" s="1" t="s">
        <v>1599</v>
      </c>
      <c r="H28" s="1" t="s">
        <v>20</v>
      </c>
      <c r="I28" s="28" t="s">
        <v>1598</v>
      </c>
      <c r="J28" s="1">
        <v>1</v>
      </c>
      <c r="K28" s="12" t="s">
        <v>1596</v>
      </c>
      <c r="L28" s="1">
        <v>1</v>
      </c>
      <c r="M28" s="23" t="s">
        <v>1597</v>
      </c>
      <c r="N28" t="str">
        <f t="shared" si="0"/>
        <v>case 27:sRetTemplate = "skeletondwarf001";  break;  //  Skeleton, Dwarf || FQ: Rare || 1 CR 1 HD</v>
      </c>
    </row>
    <row r="29" spans="1:14" ht="15" customHeight="1">
      <c r="A29" s="20" t="s">
        <v>1594</v>
      </c>
      <c r="B29">
        <f t="shared" si="1"/>
        <v>28</v>
      </c>
      <c r="C29" s="26" t="s">
        <v>1593</v>
      </c>
      <c r="D29" s="1" t="s">
        <v>74</v>
      </c>
      <c r="E29" s="27" t="s">
        <v>1612</v>
      </c>
      <c r="F29" s="1" t="s">
        <v>73</v>
      </c>
      <c r="G29" s="1" t="s">
        <v>1599</v>
      </c>
      <c r="H29" s="1" t="s">
        <v>20</v>
      </c>
      <c r="I29" s="28" t="s">
        <v>1598</v>
      </c>
      <c r="J29" s="1">
        <v>1</v>
      </c>
      <c r="K29" s="12" t="s">
        <v>1596</v>
      </c>
      <c r="L29" s="1">
        <v>1</v>
      </c>
      <c r="M29" s="23" t="s">
        <v>1597</v>
      </c>
      <c r="N29" t="str">
        <f t="shared" si="0"/>
        <v>case 28:sRetTemplate = "skeletondwarf001";  break;  //  Skeleton, Dwarf || FQ: Rare || 1 CR 1 HD</v>
      </c>
    </row>
    <row r="30" spans="1:14" ht="15" customHeight="1">
      <c r="A30" s="20" t="s">
        <v>1594</v>
      </c>
      <c r="B30">
        <f t="shared" si="1"/>
        <v>29</v>
      </c>
      <c r="C30" s="26" t="s">
        <v>1593</v>
      </c>
      <c r="D30" s="1" t="s">
        <v>76</v>
      </c>
      <c r="E30" s="27" t="s">
        <v>1612</v>
      </c>
      <c r="F30" s="1" t="s">
        <v>75</v>
      </c>
      <c r="G30" s="1" t="s">
        <v>1599</v>
      </c>
      <c r="H30" s="1" t="s">
        <v>61</v>
      </c>
      <c r="I30" s="28" t="s">
        <v>1598</v>
      </c>
      <c r="J30" s="1">
        <v>2</v>
      </c>
      <c r="K30" s="12" t="s">
        <v>1596</v>
      </c>
      <c r="L30" s="1">
        <v>2</v>
      </c>
      <c r="M30" s="23" t="s">
        <v>1597</v>
      </c>
      <c r="N30" t="str">
        <f t="shared" si="0"/>
        <v>case 29:sRetTemplate = "skeletongiant001";  break;  //  Skeleton, Half-Giant || FQ: Uncommon || 2 CR 2 HD</v>
      </c>
    </row>
    <row r="31" spans="1:14" ht="15" customHeight="1">
      <c r="A31" s="20" t="s">
        <v>1594</v>
      </c>
      <c r="B31">
        <f t="shared" si="1"/>
        <v>30</v>
      </c>
      <c r="C31" s="26" t="s">
        <v>1593</v>
      </c>
      <c r="D31" s="1" t="s">
        <v>76</v>
      </c>
      <c r="E31" s="27" t="s">
        <v>1612</v>
      </c>
      <c r="F31" s="1" t="s">
        <v>75</v>
      </c>
      <c r="G31" s="1" t="s">
        <v>1599</v>
      </c>
      <c r="H31" s="1" t="s">
        <v>61</v>
      </c>
      <c r="I31" s="28" t="s">
        <v>1598</v>
      </c>
      <c r="J31" s="1">
        <v>2</v>
      </c>
      <c r="K31" s="12" t="s">
        <v>1596</v>
      </c>
      <c r="L31" s="1">
        <v>2</v>
      </c>
      <c r="M31" s="23" t="s">
        <v>1597</v>
      </c>
      <c r="N31" t="str">
        <f t="shared" si="0"/>
        <v>case 30:sRetTemplate = "skeletongiant001";  break;  //  Skeleton, Half-Giant || FQ: Uncommon || 2 CR 2 HD</v>
      </c>
    </row>
    <row r="32" spans="1:14" ht="15" customHeight="1">
      <c r="A32" s="20" t="s">
        <v>1594</v>
      </c>
      <c r="B32">
        <f t="shared" si="1"/>
        <v>31</v>
      </c>
      <c r="C32" s="26" t="s">
        <v>1593</v>
      </c>
      <c r="D32" s="1" t="s">
        <v>76</v>
      </c>
      <c r="E32" s="27" t="s">
        <v>1612</v>
      </c>
      <c r="F32" s="1" t="s">
        <v>75</v>
      </c>
      <c r="G32" s="1" t="s">
        <v>1599</v>
      </c>
      <c r="H32" s="1" t="s">
        <v>61</v>
      </c>
      <c r="I32" s="28" t="s">
        <v>1598</v>
      </c>
      <c r="J32" s="1">
        <v>2</v>
      </c>
      <c r="K32" s="12" t="s">
        <v>1596</v>
      </c>
      <c r="L32" s="1">
        <v>2</v>
      </c>
      <c r="M32" s="23" t="s">
        <v>1597</v>
      </c>
      <c r="N32" t="str">
        <f t="shared" si="0"/>
        <v>case 31:sRetTemplate = "skeletongiant001";  break;  //  Skeleton, Half-Giant || FQ: Uncommon || 2 CR 2 HD</v>
      </c>
    </row>
    <row r="33" spans="1:14" ht="15" customHeight="1">
      <c r="A33" s="20" t="s">
        <v>1594</v>
      </c>
      <c r="B33">
        <f t="shared" si="1"/>
        <v>32</v>
      </c>
      <c r="C33" s="26" t="s">
        <v>1593</v>
      </c>
      <c r="D33" s="1" t="s">
        <v>76</v>
      </c>
      <c r="E33" s="27" t="s">
        <v>1612</v>
      </c>
      <c r="F33" s="1" t="s">
        <v>75</v>
      </c>
      <c r="G33" s="1" t="s">
        <v>1599</v>
      </c>
      <c r="H33" s="1" t="s">
        <v>61</v>
      </c>
      <c r="I33" s="28" t="s">
        <v>1598</v>
      </c>
      <c r="J33" s="1">
        <v>2</v>
      </c>
      <c r="K33" s="12" t="s">
        <v>1596</v>
      </c>
      <c r="L33" s="1">
        <v>2</v>
      </c>
      <c r="M33" s="23" t="s">
        <v>1597</v>
      </c>
      <c r="N33" t="str">
        <f t="shared" si="0"/>
        <v>case 32:sRetTemplate = "skeletongiant001";  break;  //  Skeleton, Half-Giant || FQ: Uncommon || 2 CR 2 HD</v>
      </c>
    </row>
    <row r="34" spans="1:14" ht="15" customHeight="1">
      <c r="A34" s="20" t="s">
        <v>1594</v>
      </c>
      <c r="B34">
        <f t="shared" si="1"/>
        <v>33</v>
      </c>
      <c r="C34" s="26" t="s">
        <v>1593</v>
      </c>
      <c r="D34" s="1" t="s">
        <v>78</v>
      </c>
      <c r="E34" s="27" t="s">
        <v>1612</v>
      </c>
      <c r="F34" s="1" t="s">
        <v>77</v>
      </c>
      <c r="G34" s="1" t="s">
        <v>1599</v>
      </c>
      <c r="H34" s="1" t="s">
        <v>61</v>
      </c>
      <c r="I34" s="28" t="s">
        <v>1598</v>
      </c>
      <c r="J34" s="1">
        <v>1</v>
      </c>
      <c r="K34" s="12" t="s">
        <v>1596</v>
      </c>
      <c r="L34" s="1">
        <v>1</v>
      </c>
      <c r="M34" s="23" t="s">
        <v>1597</v>
      </c>
      <c r="N34" t="str">
        <f t="shared" si="0"/>
        <v>case 33:sRetTemplate = "skeletonhuman001";  break;  //  Skeleton, Human || FQ: Uncommon || 1 CR 1 HD</v>
      </c>
    </row>
    <row r="35" spans="1:14" ht="15" customHeight="1">
      <c r="A35" s="20" t="s">
        <v>1594</v>
      </c>
      <c r="B35">
        <f t="shared" si="1"/>
        <v>34</v>
      </c>
      <c r="C35" s="26" t="s">
        <v>1593</v>
      </c>
      <c r="D35" s="1" t="s">
        <v>78</v>
      </c>
      <c r="E35" s="27" t="s">
        <v>1612</v>
      </c>
      <c r="F35" s="1" t="s">
        <v>77</v>
      </c>
      <c r="G35" s="1" t="s">
        <v>1599</v>
      </c>
      <c r="H35" s="1" t="s">
        <v>61</v>
      </c>
      <c r="I35" s="28" t="s">
        <v>1598</v>
      </c>
      <c r="J35" s="1">
        <v>1</v>
      </c>
      <c r="K35" s="12" t="s">
        <v>1596</v>
      </c>
      <c r="L35" s="1">
        <v>1</v>
      </c>
      <c r="M35" s="23" t="s">
        <v>1597</v>
      </c>
      <c r="N35" t="str">
        <f t="shared" si="0"/>
        <v>case 34:sRetTemplate = "skeletonhuman001";  break;  //  Skeleton, Human || FQ: Uncommon || 1 CR 1 HD</v>
      </c>
    </row>
    <row r="36" spans="1:14" ht="15" customHeight="1">
      <c r="A36" s="20" t="s">
        <v>1594</v>
      </c>
      <c r="B36">
        <f t="shared" si="1"/>
        <v>35</v>
      </c>
      <c r="C36" s="26" t="s">
        <v>1593</v>
      </c>
      <c r="D36" s="1" t="s">
        <v>78</v>
      </c>
      <c r="E36" s="27" t="s">
        <v>1612</v>
      </c>
      <c r="F36" s="1" t="s">
        <v>77</v>
      </c>
      <c r="G36" s="1" t="s">
        <v>1599</v>
      </c>
      <c r="H36" s="1" t="s">
        <v>61</v>
      </c>
      <c r="I36" s="28" t="s">
        <v>1598</v>
      </c>
      <c r="J36" s="1">
        <v>1</v>
      </c>
      <c r="K36" s="12" t="s">
        <v>1596</v>
      </c>
      <c r="L36" s="1">
        <v>1</v>
      </c>
      <c r="M36" s="23" t="s">
        <v>1597</v>
      </c>
      <c r="N36" t="str">
        <f t="shared" si="0"/>
        <v>case 35:sRetTemplate = "skeletonhuman001";  break;  //  Skeleton, Human || FQ: Uncommon || 1 CR 1 HD</v>
      </c>
    </row>
    <row r="37" spans="1:14" ht="15" customHeight="1">
      <c r="A37" s="20" t="s">
        <v>1594</v>
      </c>
      <c r="B37">
        <f t="shared" si="1"/>
        <v>36</v>
      </c>
      <c r="C37" s="26" t="s">
        <v>1593</v>
      </c>
      <c r="D37" s="1" t="s">
        <v>78</v>
      </c>
      <c r="E37" s="27" t="s">
        <v>1612</v>
      </c>
      <c r="F37" s="1" t="s">
        <v>77</v>
      </c>
      <c r="G37" s="1" t="s">
        <v>1599</v>
      </c>
      <c r="H37" s="1" t="s">
        <v>61</v>
      </c>
      <c r="I37" s="28" t="s">
        <v>1598</v>
      </c>
      <c r="J37" s="1">
        <v>1</v>
      </c>
      <c r="K37" s="12" t="s">
        <v>1596</v>
      </c>
      <c r="L37" s="1">
        <v>1</v>
      </c>
      <c r="M37" s="23" t="s">
        <v>1597</v>
      </c>
      <c r="N37" t="str">
        <f t="shared" si="0"/>
        <v>case 36:sRetTemplate = "skeletonhuman001";  break;  //  Skeleton, Human || FQ: Uncommon || 1 CR 1 HD</v>
      </c>
    </row>
    <row r="38" spans="1:14" ht="15" customHeight="1">
      <c r="A38" s="20" t="s">
        <v>1594</v>
      </c>
      <c r="B38">
        <f t="shared" si="1"/>
        <v>37</v>
      </c>
      <c r="C38" s="26" t="s">
        <v>1593</v>
      </c>
      <c r="D38" s="1" t="s">
        <v>80</v>
      </c>
      <c r="E38" s="27" t="s">
        <v>1612</v>
      </c>
      <c r="F38" s="1" t="s">
        <v>79</v>
      </c>
      <c r="G38" s="1" t="s">
        <v>1599</v>
      </c>
      <c r="H38" s="1" t="s">
        <v>61</v>
      </c>
      <c r="I38" s="28" t="s">
        <v>1598</v>
      </c>
      <c r="J38" s="1">
        <v>1</v>
      </c>
      <c r="K38" s="12" t="s">
        <v>1596</v>
      </c>
      <c r="L38" s="1">
        <v>1</v>
      </c>
      <c r="M38" s="23" t="s">
        <v>1597</v>
      </c>
      <c r="N38" t="str">
        <f t="shared" si="0"/>
        <v>case 37:sRetTemplate = "skeletonhuman002";  break;  //  Skeleton, Human Archer || FQ: Uncommon || 1 CR 1 HD</v>
      </c>
    </row>
    <row r="39" spans="1:14" ht="15" customHeight="1">
      <c r="A39" s="20" t="s">
        <v>1594</v>
      </c>
      <c r="B39">
        <f t="shared" si="1"/>
        <v>38</v>
      </c>
      <c r="C39" s="26" t="s">
        <v>1593</v>
      </c>
      <c r="D39" s="1" t="s">
        <v>80</v>
      </c>
      <c r="E39" s="27" t="s">
        <v>1612</v>
      </c>
      <c r="F39" s="1" t="s">
        <v>79</v>
      </c>
      <c r="G39" s="1" t="s">
        <v>1599</v>
      </c>
      <c r="H39" s="1" t="s">
        <v>61</v>
      </c>
      <c r="I39" s="28" t="s">
        <v>1598</v>
      </c>
      <c r="J39" s="1">
        <v>1</v>
      </c>
      <c r="K39" s="12" t="s">
        <v>1596</v>
      </c>
      <c r="L39" s="1">
        <v>1</v>
      </c>
      <c r="M39" s="23" t="s">
        <v>1597</v>
      </c>
      <c r="N39" t="str">
        <f t="shared" si="0"/>
        <v>case 38:sRetTemplate = "skeletonhuman002";  break;  //  Skeleton, Human Archer || FQ: Uncommon || 1 CR 1 HD</v>
      </c>
    </row>
    <row r="40" spans="1:14" ht="15" customHeight="1">
      <c r="A40" s="20" t="s">
        <v>1594</v>
      </c>
      <c r="B40">
        <f t="shared" si="1"/>
        <v>39</v>
      </c>
      <c r="C40" s="26" t="s">
        <v>1593</v>
      </c>
      <c r="D40" s="1" t="s">
        <v>80</v>
      </c>
      <c r="E40" s="27" t="s">
        <v>1612</v>
      </c>
      <c r="F40" s="1" t="s">
        <v>79</v>
      </c>
      <c r="G40" s="1" t="s">
        <v>1599</v>
      </c>
      <c r="H40" s="1" t="s">
        <v>61</v>
      </c>
      <c r="I40" s="28" t="s">
        <v>1598</v>
      </c>
      <c r="J40" s="1">
        <v>1</v>
      </c>
      <c r="K40" s="12" t="s">
        <v>1596</v>
      </c>
      <c r="L40" s="1">
        <v>1</v>
      </c>
      <c r="M40" s="23" t="s">
        <v>1597</v>
      </c>
      <c r="N40" t="str">
        <f t="shared" si="0"/>
        <v>case 39:sRetTemplate = "skeletonhuman002";  break;  //  Skeleton, Human Archer || FQ: Uncommon || 1 CR 1 HD</v>
      </c>
    </row>
    <row r="41" spans="1:14" ht="15" customHeight="1" thickBot="1">
      <c r="A41" s="20" t="s">
        <v>1594</v>
      </c>
      <c r="B41">
        <f t="shared" si="1"/>
        <v>40</v>
      </c>
      <c r="C41" s="26" t="s">
        <v>1593</v>
      </c>
      <c r="D41" s="4" t="s">
        <v>80</v>
      </c>
      <c r="E41" s="27" t="s">
        <v>1612</v>
      </c>
      <c r="F41" s="4" t="s">
        <v>79</v>
      </c>
      <c r="G41" s="1" t="s">
        <v>1599</v>
      </c>
      <c r="H41" s="4" t="s">
        <v>61</v>
      </c>
      <c r="I41" s="28" t="s">
        <v>1598</v>
      </c>
      <c r="J41" s="4">
        <v>1</v>
      </c>
      <c r="K41" s="12" t="s">
        <v>1596</v>
      </c>
      <c r="L41" s="4">
        <v>1</v>
      </c>
      <c r="M41" s="23" t="s">
        <v>1597</v>
      </c>
      <c r="N41" t="str">
        <f t="shared" si="0"/>
        <v>case 40:sRetTemplate = "skeletonhuman002";  break;  //  Skeleton, Human Archer || FQ: Uncommon || 1 CR 1 HD</v>
      </c>
    </row>
  </sheetData>
  <sortState ref="A2:N47">
    <sortCondition ref="F1"/>
  </sortState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N29"/>
  <sheetViews>
    <sheetView workbookViewId="0">
      <selection activeCell="E2" sqref="E2"/>
    </sheetView>
  </sheetViews>
  <sheetFormatPr defaultColWidth="28.7109375" defaultRowHeight="15" customHeight="1"/>
  <cols>
    <col min="1" max="1" width="6.28515625" customWidth="1"/>
    <col min="2" max="2" width="9.5703125" customWidth="1"/>
    <col min="3" max="3" width="17.42578125" customWidth="1"/>
    <col min="4" max="4" width="16.28515625" bestFit="1" customWidth="1"/>
    <col min="5" max="5" width="16.28515625" customWidth="1"/>
    <col min="6" max="6" width="15" bestFit="1" customWidth="1"/>
    <col min="7" max="7" width="7.42578125" customWidth="1"/>
    <col min="8" max="8" width="10.5703125" bestFit="1" customWidth="1"/>
    <col min="9" max="9" width="4.28515625" customWidth="1"/>
    <col min="10" max="10" width="6.7109375" bestFit="1" customWidth="1"/>
    <col min="11" max="11" width="6.7109375" customWidth="1"/>
    <col min="12" max="12" width="9.5703125" bestFit="1" customWidth="1"/>
    <col min="13" max="13" width="4.5703125" customWidth="1"/>
    <col min="14" max="14" width="92.140625" customWidth="1"/>
  </cols>
  <sheetData>
    <row r="1" spans="1:14" ht="15" customHeight="1" thickBot="1">
      <c r="A1" s="23" t="s">
        <v>1623</v>
      </c>
      <c r="B1" s="23" t="s">
        <v>1606</v>
      </c>
      <c r="C1" s="23" t="s">
        <v>1624</v>
      </c>
      <c r="D1" s="34" t="s">
        <v>1</v>
      </c>
      <c r="E1" s="38" t="s">
        <v>1608</v>
      </c>
      <c r="F1" s="34" t="s">
        <v>0</v>
      </c>
      <c r="G1" s="39" t="s">
        <v>1609</v>
      </c>
      <c r="H1" s="34" t="s">
        <v>5</v>
      </c>
      <c r="I1" s="40" t="s">
        <v>1620</v>
      </c>
      <c r="J1" s="34" t="s">
        <v>7</v>
      </c>
      <c r="K1" s="44" t="s">
        <v>1610</v>
      </c>
      <c r="L1" s="34" t="s">
        <v>9</v>
      </c>
      <c r="M1" s="23" t="s">
        <v>1611</v>
      </c>
      <c r="N1" s="23" t="s">
        <v>1605</v>
      </c>
    </row>
    <row r="2" spans="1:14" ht="15" customHeight="1">
      <c r="A2" s="20" t="s">
        <v>1594</v>
      </c>
      <c r="B2">
        <v>86</v>
      </c>
      <c r="C2" s="26" t="s">
        <v>1593</v>
      </c>
      <c r="D2" s="1" t="s">
        <v>1178</v>
      </c>
      <c r="E2" s="28" t="s">
        <v>1612</v>
      </c>
      <c r="F2" s="1" t="s">
        <v>1177</v>
      </c>
      <c r="G2" s="12" t="s">
        <v>1599</v>
      </c>
      <c r="H2" s="1" t="s">
        <v>72</v>
      </c>
      <c r="I2" s="28" t="s">
        <v>1598</v>
      </c>
      <c r="J2" s="1">
        <v>7</v>
      </c>
      <c r="K2" s="12" t="s">
        <v>1596</v>
      </c>
      <c r="L2" s="1">
        <v>5</v>
      </c>
      <c r="M2" s="23" t="s">
        <v>1597</v>
      </c>
      <c r="N2" t="str">
        <f t="shared" ref="N2:N29" si="0">CONCATENATE(A2,B2,C2,D2, E2, F2, G2,H2,I2, J2, K2, L2, M2)</f>
        <v>case 86:sRetTemplate = "ghast003";  break;  //  Ancient Ghast || FQ: Very Rare || 7 CR 5 HD</v>
      </c>
    </row>
    <row r="3" spans="1:14" ht="15" customHeight="1">
      <c r="A3" s="20" t="s">
        <v>1594</v>
      </c>
      <c r="B3">
        <f>SUM(B2+1)</f>
        <v>87</v>
      </c>
      <c r="C3" s="26" t="s">
        <v>1593</v>
      </c>
      <c r="D3" s="1" t="s">
        <v>119</v>
      </c>
      <c r="E3" s="27" t="s">
        <v>1612</v>
      </c>
      <c r="F3" s="1" t="s">
        <v>118</v>
      </c>
      <c r="G3" s="1" t="s">
        <v>1599</v>
      </c>
      <c r="H3" s="1" t="s">
        <v>72</v>
      </c>
      <c r="I3" s="28" t="s">
        <v>1598</v>
      </c>
      <c r="J3" s="1">
        <v>19</v>
      </c>
      <c r="K3" s="12" t="s">
        <v>1596</v>
      </c>
      <c r="L3" s="1">
        <v>9</v>
      </c>
      <c r="M3" s="23" t="s">
        <v>1597</v>
      </c>
      <c r="N3" t="str">
        <f t="shared" si="0"/>
        <v>case 87:sRetTemplate = "atropalscion001";  break;  //  Atropal Scion || FQ: Very Rare || 19 CR 9 HD</v>
      </c>
    </row>
    <row r="4" spans="1:14" ht="15" customHeight="1">
      <c r="A4" s="20" t="s">
        <v>1594</v>
      </c>
      <c r="B4">
        <f t="shared" ref="B4:B29" si="1">SUM(B3+1)</f>
        <v>88</v>
      </c>
      <c r="C4" s="26" t="s">
        <v>1593</v>
      </c>
      <c r="D4" s="1" t="s">
        <v>121</v>
      </c>
      <c r="E4" s="27" t="s">
        <v>1612</v>
      </c>
      <c r="F4" s="1" t="s">
        <v>120</v>
      </c>
      <c r="G4" s="1" t="s">
        <v>1599</v>
      </c>
      <c r="H4" s="1" t="s">
        <v>72</v>
      </c>
      <c r="I4" s="28" t="s">
        <v>1598</v>
      </c>
      <c r="J4" s="1">
        <v>11</v>
      </c>
      <c r="K4" s="12" t="s">
        <v>1596</v>
      </c>
      <c r="L4" s="1">
        <v>8</v>
      </c>
      <c r="M4" s="23" t="s">
        <v>1597</v>
      </c>
      <c r="N4" t="str">
        <f t="shared" si="0"/>
        <v>case 88:sRetTemplate = "bleakborn001";  break;  //  Bleakborn || FQ: Very Rare || 11 CR 8 HD</v>
      </c>
    </row>
    <row r="5" spans="1:14" ht="15" customHeight="1">
      <c r="A5" s="20" t="s">
        <v>1594</v>
      </c>
      <c r="B5">
        <f t="shared" si="1"/>
        <v>89</v>
      </c>
      <c r="C5" s="26" t="s">
        <v>1593</v>
      </c>
      <c r="D5" s="1" t="s">
        <v>1201</v>
      </c>
      <c r="E5" s="27" t="s">
        <v>1612</v>
      </c>
      <c r="F5" s="1" t="s">
        <v>1200</v>
      </c>
      <c r="G5" s="1" t="s">
        <v>1599</v>
      </c>
      <c r="H5" s="1" t="s">
        <v>20</v>
      </c>
      <c r="I5" s="28" t="s">
        <v>1598</v>
      </c>
      <c r="J5" s="1">
        <v>16</v>
      </c>
      <c r="K5" s="12" t="s">
        <v>1596</v>
      </c>
      <c r="L5" s="1">
        <v>10</v>
      </c>
      <c r="M5" s="23" t="s">
        <v>1597</v>
      </c>
      <c r="N5" t="str">
        <f t="shared" si="0"/>
        <v>case 89:sRetTemplate = "boneclaw001";  break;  //  Boneclaw || FQ: Rare || 16 CR 10 HD</v>
      </c>
    </row>
    <row r="6" spans="1:14" ht="15" customHeight="1">
      <c r="A6" s="20" t="s">
        <v>1594</v>
      </c>
      <c r="B6">
        <f t="shared" si="1"/>
        <v>90</v>
      </c>
      <c r="C6" s="26" t="s">
        <v>1593</v>
      </c>
      <c r="D6" s="1" t="s">
        <v>1201</v>
      </c>
      <c r="E6" s="27" t="s">
        <v>1612</v>
      </c>
      <c r="F6" s="1" t="s">
        <v>1200</v>
      </c>
      <c r="G6" s="1" t="s">
        <v>1599</v>
      </c>
      <c r="H6" s="1" t="s">
        <v>20</v>
      </c>
      <c r="I6" s="28" t="s">
        <v>1598</v>
      </c>
      <c r="J6" s="1">
        <v>16</v>
      </c>
      <c r="K6" s="12" t="s">
        <v>1596</v>
      </c>
      <c r="L6" s="1">
        <v>10</v>
      </c>
      <c r="M6" s="23" t="s">
        <v>1597</v>
      </c>
      <c r="N6" t="str">
        <f t="shared" si="0"/>
        <v>case 90:sRetTemplate = "boneclaw001";  break;  //  Boneclaw || FQ: Rare || 16 CR 10 HD</v>
      </c>
    </row>
    <row r="7" spans="1:14" ht="15" customHeight="1">
      <c r="A7" s="20" t="s">
        <v>1594</v>
      </c>
      <c r="B7">
        <f t="shared" si="1"/>
        <v>91</v>
      </c>
      <c r="C7" s="26" t="s">
        <v>1593</v>
      </c>
      <c r="D7" s="1" t="s">
        <v>113</v>
      </c>
      <c r="E7" s="27" t="s">
        <v>1612</v>
      </c>
      <c r="F7" s="1" t="s">
        <v>112</v>
      </c>
      <c r="G7" s="1" t="s">
        <v>1599</v>
      </c>
      <c r="H7" s="1" t="s">
        <v>72</v>
      </c>
      <c r="I7" s="28" t="s">
        <v>1598</v>
      </c>
      <c r="J7" s="1">
        <v>11</v>
      </c>
      <c r="K7" s="12" t="s">
        <v>1596</v>
      </c>
      <c r="L7" s="1">
        <v>10</v>
      </c>
      <c r="M7" s="23" t="s">
        <v>1597</v>
      </c>
      <c r="N7" t="str">
        <f t="shared" si="0"/>
        <v>case 91:sRetTemplate = "cinderspawn001";  break;  //  Cinderspawn || FQ: Very Rare || 11 CR 10 HD</v>
      </c>
    </row>
    <row r="8" spans="1:14" ht="15" customHeight="1">
      <c r="A8" s="20" t="s">
        <v>1594</v>
      </c>
      <c r="B8">
        <f t="shared" si="1"/>
        <v>92</v>
      </c>
      <c r="C8" s="26" t="s">
        <v>1593</v>
      </c>
      <c r="D8" s="1" t="s">
        <v>152</v>
      </c>
      <c r="E8" s="27" t="s">
        <v>1612</v>
      </c>
      <c r="F8" s="1" t="s">
        <v>151</v>
      </c>
      <c r="G8" s="1" t="s">
        <v>1599</v>
      </c>
      <c r="H8" s="1" t="s">
        <v>72</v>
      </c>
      <c r="I8" s="28" t="s">
        <v>1598</v>
      </c>
      <c r="J8" s="1">
        <v>8</v>
      </c>
      <c r="K8" s="12" t="s">
        <v>1596</v>
      </c>
      <c r="L8" s="1">
        <v>7</v>
      </c>
      <c r="M8" s="23" t="s">
        <v>1597</v>
      </c>
      <c r="N8" t="str">
        <f t="shared" si="0"/>
        <v>case 92:sRetTemplate = "cryptchanter001";  break;  //  Crypt Chanter || FQ: Very Rare || 8 CR 7 HD</v>
      </c>
    </row>
    <row r="9" spans="1:14" ht="15" customHeight="1">
      <c r="A9" s="20" t="s">
        <v>1594</v>
      </c>
      <c r="B9">
        <f t="shared" si="1"/>
        <v>93</v>
      </c>
      <c r="C9" s="26" t="s">
        <v>1593</v>
      </c>
      <c r="D9" s="1" t="s">
        <v>1207</v>
      </c>
      <c r="E9" s="27" t="s">
        <v>1612</v>
      </c>
      <c r="F9" s="1" t="s">
        <v>1206</v>
      </c>
      <c r="G9" s="1" t="s">
        <v>1599</v>
      </c>
      <c r="H9" s="1" t="s">
        <v>20</v>
      </c>
      <c r="I9" s="28" t="s">
        <v>1598</v>
      </c>
      <c r="J9" s="1">
        <v>12</v>
      </c>
      <c r="K9" s="12" t="s">
        <v>1596</v>
      </c>
      <c r="L9" s="1">
        <v>6</v>
      </c>
      <c r="M9" s="23" t="s">
        <v>1597</v>
      </c>
      <c r="N9" t="str">
        <f t="shared" si="0"/>
        <v>case 93:sRetTemplate = "cursed_dwarf001";  break;  //  Cursed Dwarf || FQ: Rare || 12 CR 6 HD</v>
      </c>
    </row>
    <row r="10" spans="1:14" ht="15" customHeight="1">
      <c r="A10" s="20" t="s">
        <v>1594</v>
      </c>
      <c r="B10">
        <f t="shared" si="1"/>
        <v>94</v>
      </c>
      <c r="C10" s="26" t="s">
        <v>1593</v>
      </c>
      <c r="D10" s="1" t="s">
        <v>1207</v>
      </c>
      <c r="E10" s="27" t="s">
        <v>1612</v>
      </c>
      <c r="F10" s="1" t="s">
        <v>1206</v>
      </c>
      <c r="G10" s="1" t="s">
        <v>1599</v>
      </c>
      <c r="H10" s="1" t="s">
        <v>20</v>
      </c>
      <c r="I10" s="28" t="s">
        <v>1598</v>
      </c>
      <c r="J10" s="1">
        <v>12</v>
      </c>
      <c r="K10" s="12" t="s">
        <v>1596</v>
      </c>
      <c r="L10" s="1">
        <v>6</v>
      </c>
      <c r="M10" s="23" t="s">
        <v>1597</v>
      </c>
      <c r="N10" t="str">
        <f t="shared" si="0"/>
        <v>case 94:sRetTemplate = "cursed_dwarf001";  break;  //  Cursed Dwarf || FQ: Rare || 12 CR 6 HD</v>
      </c>
    </row>
    <row r="11" spans="1:14" ht="15" customHeight="1">
      <c r="A11" s="20" t="s">
        <v>1594</v>
      </c>
      <c r="B11">
        <f t="shared" si="1"/>
        <v>95</v>
      </c>
      <c r="C11" s="26" t="s">
        <v>1593</v>
      </c>
      <c r="D11" s="1" t="s">
        <v>1209</v>
      </c>
      <c r="E11" s="27" t="s">
        <v>1612</v>
      </c>
      <c r="F11" s="1" t="s">
        <v>1208</v>
      </c>
      <c r="G11" s="1" t="s">
        <v>1599</v>
      </c>
      <c r="H11" s="1" t="s">
        <v>20</v>
      </c>
      <c r="I11" s="28" t="s">
        <v>1598</v>
      </c>
      <c r="J11" s="1">
        <v>14</v>
      </c>
      <c r="K11" s="12" t="s">
        <v>1596</v>
      </c>
      <c r="L11" s="1">
        <v>8</v>
      </c>
      <c r="M11" s="23" t="s">
        <v>1597</v>
      </c>
      <c r="N11" t="str">
        <f t="shared" si="0"/>
        <v>case 95:sRetTemplate = "fael001";  break;  //  Fael || FQ: Rare || 14 CR 8 HD</v>
      </c>
    </row>
    <row r="12" spans="1:14" ht="15" customHeight="1">
      <c r="A12" s="20" t="s">
        <v>1594</v>
      </c>
      <c r="B12">
        <f t="shared" si="1"/>
        <v>96</v>
      </c>
      <c r="C12" s="26" t="s">
        <v>1593</v>
      </c>
      <c r="D12" s="1" t="s">
        <v>1209</v>
      </c>
      <c r="E12" s="27" t="s">
        <v>1612</v>
      </c>
      <c r="F12" s="1" t="s">
        <v>1208</v>
      </c>
      <c r="G12" s="1" t="s">
        <v>1599</v>
      </c>
      <c r="H12" s="1" t="s">
        <v>20</v>
      </c>
      <c r="I12" s="28" t="s">
        <v>1598</v>
      </c>
      <c r="J12" s="1">
        <v>14</v>
      </c>
      <c r="K12" s="12" t="s">
        <v>1596</v>
      </c>
      <c r="L12" s="1">
        <v>8</v>
      </c>
      <c r="M12" s="23" t="s">
        <v>1597</v>
      </c>
      <c r="N12" t="str">
        <f t="shared" si="0"/>
        <v>case 96:sRetTemplate = "fael001";  break;  //  Fael || FQ: Rare || 14 CR 8 HD</v>
      </c>
    </row>
    <row r="13" spans="1:14" ht="15" customHeight="1">
      <c r="A13" s="20" t="s">
        <v>1594</v>
      </c>
      <c r="B13">
        <f t="shared" si="1"/>
        <v>97</v>
      </c>
      <c r="C13" s="26" t="s">
        <v>1593</v>
      </c>
      <c r="D13" s="1" t="s">
        <v>1182</v>
      </c>
      <c r="E13" s="27" t="s">
        <v>1612</v>
      </c>
      <c r="F13" s="1" t="s">
        <v>1181</v>
      </c>
      <c r="G13" s="1" t="s">
        <v>1599</v>
      </c>
      <c r="H13" s="1" t="s">
        <v>72</v>
      </c>
      <c r="I13" s="28" t="s">
        <v>1598</v>
      </c>
      <c r="J13" s="1">
        <v>10</v>
      </c>
      <c r="K13" s="12" t="s">
        <v>1596</v>
      </c>
      <c r="L13" s="1">
        <v>8</v>
      </c>
      <c r="M13" s="23" t="s">
        <v>1597</v>
      </c>
      <c r="N13" t="str">
        <f t="shared" si="0"/>
        <v>case 97:sRetTemplate = "ghast002";  break;  //  Ghast, Greater || FQ: Very Rare || 10 CR 8 HD</v>
      </c>
    </row>
    <row r="14" spans="1:14" ht="15" customHeight="1">
      <c r="A14" s="20" t="s">
        <v>1594</v>
      </c>
      <c r="B14">
        <f t="shared" si="1"/>
        <v>98</v>
      </c>
      <c r="C14" s="26" t="s">
        <v>1593</v>
      </c>
      <c r="D14" s="1" t="s">
        <v>1231</v>
      </c>
      <c r="E14" s="27" t="s">
        <v>1612</v>
      </c>
      <c r="F14" s="1" t="s">
        <v>1230</v>
      </c>
      <c r="G14" s="1" t="s">
        <v>1599</v>
      </c>
      <c r="H14" s="1" t="s">
        <v>61</v>
      </c>
      <c r="I14" s="28" t="s">
        <v>1598</v>
      </c>
      <c r="J14" s="1">
        <v>11</v>
      </c>
      <c r="K14" s="12" t="s">
        <v>1596</v>
      </c>
      <c r="L14" s="1">
        <v>9</v>
      </c>
      <c r="M14" s="23" t="s">
        <v>1597</v>
      </c>
      <c r="N14" t="str">
        <f t="shared" si="0"/>
        <v>case 98:sRetTemplate = "namech_rogue001";  break;  //  Namech, Rogue || FQ: Uncommon || 11 CR 9 HD</v>
      </c>
    </row>
    <row r="15" spans="1:14" ht="15" customHeight="1">
      <c r="A15" s="20" t="s">
        <v>1594</v>
      </c>
      <c r="B15">
        <f t="shared" si="1"/>
        <v>99</v>
      </c>
      <c r="C15" s="26" t="s">
        <v>1593</v>
      </c>
      <c r="D15" s="1" t="s">
        <v>1231</v>
      </c>
      <c r="E15" s="27" t="s">
        <v>1612</v>
      </c>
      <c r="F15" s="1" t="s">
        <v>1230</v>
      </c>
      <c r="G15" s="1" t="s">
        <v>1599</v>
      </c>
      <c r="H15" s="1" t="s">
        <v>61</v>
      </c>
      <c r="I15" s="28" t="s">
        <v>1598</v>
      </c>
      <c r="J15" s="1">
        <v>11</v>
      </c>
      <c r="K15" s="12" t="s">
        <v>1596</v>
      </c>
      <c r="L15" s="1">
        <v>9</v>
      </c>
      <c r="M15" s="23" t="s">
        <v>1597</v>
      </c>
      <c r="N15" t="str">
        <f t="shared" si="0"/>
        <v>case 99:sRetTemplate = "namech_rogue001";  break;  //  Namech, Rogue || FQ: Uncommon || 11 CR 9 HD</v>
      </c>
    </row>
    <row r="16" spans="1:14" ht="15" customHeight="1">
      <c r="A16" s="20" t="s">
        <v>1594</v>
      </c>
      <c r="B16">
        <f t="shared" si="1"/>
        <v>100</v>
      </c>
      <c r="C16" s="26" t="s">
        <v>1593</v>
      </c>
      <c r="D16" s="1" t="s">
        <v>1231</v>
      </c>
      <c r="E16" s="27" t="s">
        <v>1612</v>
      </c>
      <c r="F16" s="1" t="s">
        <v>1230</v>
      </c>
      <c r="G16" s="1" t="s">
        <v>1599</v>
      </c>
      <c r="H16" s="1" t="s">
        <v>61</v>
      </c>
      <c r="I16" s="28" t="s">
        <v>1598</v>
      </c>
      <c r="J16" s="1">
        <v>11</v>
      </c>
      <c r="K16" s="12" t="s">
        <v>1596</v>
      </c>
      <c r="L16" s="1">
        <v>9</v>
      </c>
      <c r="M16" s="23" t="s">
        <v>1597</v>
      </c>
      <c r="N16" t="str">
        <f t="shared" si="0"/>
        <v>case 100:sRetTemplate = "namech_rogue001";  break;  //  Namech, Rogue || FQ: Uncommon || 11 CR 9 HD</v>
      </c>
    </row>
    <row r="17" spans="1:14" ht="15" customHeight="1">
      <c r="A17" s="20" t="s">
        <v>1594</v>
      </c>
      <c r="B17">
        <f t="shared" si="1"/>
        <v>101</v>
      </c>
      <c r="C17" s="26" t="s">
        <v>1593</v>
      </c>
      <c r="D17" s="1" t="s">
        <v>1231</v>
      </c>
      <c r="E17" s="27" t="s">
        <v>1612</v>
      </c>
      <c r="F17" s="1" t="s">
        <v>1230</v>
      </c>
      <c r="G17" s="1" t="s">
        <v>1599</v>
      </c>
      <c r="H17" s="1" t="s">
        <v>61</v>
      </c>
      <c r="I17" s="28" t="s">
        <v>1598</v>
      </c>
      <c r="J17" s="1">
        <v>11</v>
      </c>
      <c r="K17" s="12" t="s">
        <v>1596</v>
      </c>
      <c r="L17" s="1">
        <v>9</v>
      </c>
      <c r="M17" s="23" t="s">
        <v>1597</v>
      </c>
      <c r="N17" t="str">
        <f t="shared" si="0"/>
        <v>case 101:sRetTemplate = "namech_rogue001";  break;  //  Namech, Rogue || FQ: Uncommon || 11 CR 9 HD</v>
      </c>
    </row>
    <row r="18" spans="1:14" ht="15" customHeight="1">
      <c r="A18" s="20" t="s">
        <v>1594</v>
      </c>
      <c r="B18">
        <f t="shared" si="1"/>
        <v>102</v>
      </c>
      <c r="C18" s="26" t="s">
        <v>1593</v>
      </c>
      <c r="D18" s="1" t="s">
        <v>138</v>
      </c>
      <c r="E18" s="27" t="s">
        <v>1612</v>
      </c>
      <c r="F18" s="1" t="s">
        <v>137</v>
      </c>
      <c r="G18" s="1" t="s">
        <v>1599</v>
      </c>
      <c r="H18" s="1" t="s">
        <v>72</v>
      </c>
      <c r="I18" s="28" t="s">
        <v>1598</v>
      </c>
      <c r="J18" s="1">
        <v>6</v>
      </c>
      <c r="K18" s="12" t="s">
        <v>1596</v>
      </c>
      <c r="L18" s="1">
        <v>6</v>
      </c>
      <c r="M18" s="23" t="s">
        <v>1597</v>
      </c>
      <c r="N18" t="str">
        <f t="shared" si="0"/>
        <v>case 102:sRetTemplate = "plagueblight001";  break;  //  Plague Blight || FQ: Very Rare || 6 CR 6 HD</v>
      </c>
    </row>
    <row r="19" spans="1:14" ht="15" customHeight="1">
      <c r="A19" s="20" t="s">
        <v>1594</v>
      </c>
      <c r="B19">
        <f t="shared" si="1"/>
        <v>103</v>
      </c>
      <c r="C19" s="26" t="s">
        <v>1593</v>
      </c>
      <c r="D19" s="1" t="s">
        <v>104</v>
      </c>
      <c r="E19" s="27" t="s">
        <v>1612</v>
      </c>
      <c r="F19" s="1" t="s">
        <v>103</v>
      </c>
      <c r="G19" s="1" t="s">
        <v>1599</v>
      </c>
      <c r="H19" s="1" t="s">
        <v>72</v>
      </c>
      <c r="I19" s="28" t="s">
        <v>1598</v>
      </c>
      <c r="J19" s="1">
        <v>11</v>
      </c>
      <c r="K19" s="12" t="s">
        <v>1596</v>
      </c>
      <c r="L19" s="1">
        <v>9</v>
      </c>
      <c r="M19" s="23" t="s">
        <v>1597</v>
      </c>
      <c r="N19" t="str">
        <f t="shared" si="0"/>
        <v>case 103:sRetTemplate = "shadow002";  break;  //  Shadow, Greater || FQ: Very Rare || 11 CR 9 HD</v>
      </c>
    </row>
    <row r="20" spans="1:14" ht="15" customHeight="1">
      <c r="A20" s="20" t="s">
        <v>1594</v>
      </c>
      <c r="B20">
        <f t="shared" si="1"/>
        <v>104</v>
      </c>
      <c r="C20" s="26" t="s">
        <v>1593</v>
      </c>
      <c r="D20" s="1" t="s">
        <v>126</v>
      </c>
      <c r="E20" s="27" t="s">
        <v>1612</v>
      </c>
      <c r="F20" s="1" t="s">
        <v>125</v>
      </c>
      <c r="G20" s="1" t="s">
        <v>1599</v>
      </c>
      <c r="H20" s="1" t="s">
        <v>72</v>
      </c>
      <c r="I20" s="28" t="s">
        <v>1598</v>
      </c>
      <c r="J20" s="1">
        <v>9</v>
      </c>
      <c r="K20" s="12" t="s">
        <v>1596</v>
      </c>
      <c r="L20" s="1">
        <v>6</v>
      </c>
      <c r="M20" s="23" t="s">
        <v>1597</v>
      </c>
      <c r="N20" t="str">
        <f t="shared" si="0"/>
        <v>case 104:sRetTemplate = "voidwraith001";  break;  //  Voidwraith || FQ: Very Rare || 9 CR 6 HD</v>
      </c>
    </row>
    <row r="21" spans="1:14" ht="15" customHeight="1">
      <c r="A21" s="20" t="s">
        <v>1594</v>
      </c>
      <c r="B21">
        <f t="shared" si="1"/>
        <v>105</v>
      </c>
      <c r="C21" s="26" t="s">
        <v>1593</v>
      </c>
      <c r="D21" s="1" t="s">
        <v>145</v>
      </c>
      <c r="E21" s="27" t="s">
        <v>1612</v>
      </c>
      <c r="F21" s="1" t="s">
        <v>144</v>
      </c>
      <c r="G21" s="1" t="s">
        <v>1599</v>
      </c>
      <c r="H21" s="1" t="s">
        <v>72</v>
      </c>
      <c r="I21" s="28" t="s">
        <v>1598</v>
      </c>
      <c r="J21" s="1">
        <v>7</v>
      </c>
      <c r="K21" s="12" t="s">
        <v>1596</v>
      </c>
      <c r="L21" s="1">
        <v>5</v>
      </c>
      <c r="M21" s="23" t="s">
        <v>1597</v>
      </c>
      <c r="N21" t="str">
        <f t="shared" si="0"/>
        <v>case 105:sRetTemplate = "ar_wraith001";  break;  //  Wraith [AR] || FQ: Very Rare || 7 CR 5 HD</v>
      </c>
    </row>
    <row r="22" spans="1:14" ht="15" customHeight="1">
      <c r="A22" s="20" t="s">
        <v>1594</v>
      </c>
      <c r="B22">
        <f t="shared" si="1"/>
        <v>106</v>
      </c>
      <c r="C22" s="26" t="s">
        <v>1593</v>
      </c>
      <c r="D22" s="1" t="s">
        <v>64</v>
      </c>
      <c r="E22" s="27" t="s">
        <v>1612</v>
      </c>
      <c r="F22" s="1" t="s">
        <v>63</v>
      </c>
      <c r="G22" s="1" t="s">
        <v>1599</v>
      </c>
      <c r="H22" s="1" t="s">
        <v>61</v>
      </c>
      <c r="I22" s="28" t="s">
        <v>1598</v>
      </c>
      <c r="J22" s="1">
        <v>7</v>
      </c>
      <c r="K22" s="12" t="s">
        <v>1596</v>
      </c>
      <c r="L22" s="1">
        <v>7</v>
      </c>
      <c r="M22" s="23" t="s">
        <v>1597</v>
      </c>
      <c r="N22" t="str">
        <f t="shared" si="0"/>
        <v>case 106:sRetTemplate = "zombie003";  break;  //  Zombie, Human || FQ: Uncommon || 7 CR 7 HD</v>
      </c>
    </row>
    <row r="23" spans="1:14" ht="15" customHeight="1">
      <c r="A23" s="20" t="s">
        <v>1594</v>
      </c>
      <c r="B23">
        <f t="shared" si="1"/>
        <v>107</v>
      </c>
      <c r="C23" s="26" t="s">
        <v>1593</v>
      </c>
      <c r="D23" s="1" t="s">
        <v>64</v>
      </c>
      <c r="E23" s="27" t="s">
        <v>1612</v>
      </c>
      <c r="F23" s="1" t="s">
        <v>63</v>
      </c>
      <c r="G23" s="1" t="s">
        <v>1599</v>
      </c>
      <c r="H23" s="1" t="s">
        <v>61</v>
      </c>
      <c r="I23" s="28" t="s">
        <v>1598</v>
      </c>
      <c r="J23" s="1">
        <v>7</v>
      </c>
      <c r="K23" s="12" t="s">
        <v>1596</v>
      </c>
      <c r="L23" s="1">
        <v>7</v>
      </c>
      <c r="M23" s="23" t="s">
        <v>1597</v>
      </c>
      <c r="N23" t="str">
        <f t="shared" si="0"/>
        <v>case 107:sRetTemplate = "zombie003";  break;  //  Zombie, Human || FQ: Uncommon || 7 CR 7 HD</v>
      </c>
    </row>
    <row r="24" spans="1:14" ht="15" customHeight="1">
      <c r="A24" s="20" t="s">
        <v>1594</v>
      </c>
      <c r="B24">
        <f t="shared" si="1"/>
        <v>108</v>
      </c>
      <c r="C24" s="26" t="s">
        <v>1593</v>
      </c>
      <c r="D24" s="1" t="s">
        <v>64</v>
      </c>
      <c r="E24" s="27" t="s">
        <v>1612</v>
      </c>
      <c r="F24" s="1" t="s">
        <v>63</v>
      </c>
      <c r="G24" s="1" t="s">
        <v>1599</v>
      </c>
      <c r="H24" s="1" t="s">
        <v>61</v>
      </c>
      <c r="I24" s="28" t="s">
        <v>1598</v>
      </c>
      <c r="J24" s="1">
        <v>7</v>
      </c>
      <c r="K24" s="12" t="s">
        <v>1596</v>
      </c>
      <c r="L24" s="1">
        <v>7</v>
      </c>
      <c r="M24" s="23" t="s">
        <v>1597</v>
      </c>
      <c r="N24" t="str">
        <f t="shared" si="0"/>
        <v>case 108:sRetTemplate = "zombie003";  break;  //  Zombie, Human || FQ: Uncommon || 7 CR 7 HD</v>
      </c>
    </row>
    <row r="25" spans="1:14" ht="15" customHeight="1">
      <c r="A25" s="20" t="s">
        <v>1594</v>
      </c>
      <c r="B25">
        <f t="shared" si="1"/>
        <v>109</v>
      </c>
      <c r="C25" s="26" t="s">
        <v>1593</v>
      </c>
      <c r="D25" s="1" t="s">
        <v>64</v>
      </c>
      <c r="E25" s="27" t="s">
        <v>1612</v>
      </c>
      <c r="F25" s="1" t="s">
        <v>63</v>
      </c>
      <c r="G25" s="1" t="s">
        <v>1599</v>
      </c>
      <c r="H25" s="1" t="s">
        <v>61</v>
      </c>
      <c r="I25" s="28" t="s">
        <v>1598</v>
      </c>
      <c r="J25" s="1">
        <v>7</v>
      </c>
      <c r="K25" s="12" t="s">
        <v>1596</v>
      </c>
      <c r="L25" s="1">
        <v>7</v>
      </c>
      <c r="M25" s="23" t="s">
        <v>1597</v>
      </c>
      <c r="N25" t="str">
        <f t="shared" si="0"/>
        <v>case 109:sRetTemplate = "zombie003";  break;  //  Zombie, Human || FQ: Uncommon || 7 CR 7 HD</v>
      </c>
    </row>
    <row r="26" spans="1:14" ht="15" customHeight="1">
      <c r="A26" s="20" t="s">
        <v>1594</v>
      </c>
      <c r="B26">
        <f t="shared" si="1"/>
        <v>110</v>
      </c>
      <c r="C26" s="26" t="s">
        <v>1593</v>
      </c>
      <c r="D26" s="1" t="s">
        <v>58</v>
      </c>
      <c r="E26" s="27" t="s">
        <v>1612</v>
      </c>
      <c r="F26" s="1" t="s">
        <v>57</v>
      </c>
      <c r="G26" s="1" t="s">
        <v>1599</v>
      </c>
      <c r="H26" s="1" t="s">
        <v>61</v>
      </c>
      <c r="I26" s="28" t="s">
        <v>1598</v>
      </c>
      <c r="J26" s="1">
        <v>7</v>
      </c>
      <c r="K26" s="12" t="s">
        <v>1596</v>
      </c>
      <c r="L26" s="1">
        <v>7</v>
      </c>
      <c r="M26" s="23" t="s">
        <v>1597</v>
      </c>
      <c r="N26" t="str">
        <f t="shared" si="0"/>
        <v>case 110:sRetTemplate = "zombie002";  break;  //  Zombie, Mul || FQ: Uncommon || 7 CR 7 HD</v>
      </c>
    </row>
    <row r="27" spans="1:14" ht="15" customHeight="1">
      <c r="A27" s="20" t="s">
        <v>1594</v>
      </c>
      <c r="B27">
        <f t="shared" si="1"/>
        <v>111</v>
      </c>
      <c r="C27" s="26" t="s">
        <v>1593</v>
      </c>
      <c r="D27" s="1" t="s">
        <v>58</v>
      </c>
      <c r="E27" s="27" t="s">
        <v>1612</v>
      </c>
      <c r="F27" s="1" t="s">
        <v>57</v>
      </c>
      <c r="G27" s="1" t="s">
        <v>1599</v>
      </c>
      <c r="H27" s="1" t="s">
        <v>61</v>
      </c>
      <c r="I27" s="28" t="s">
        <v>1598</v>
      </c>
      <c r="J27" s="1">
        <v>7</v>
      </c>
      <c r="K27" s="12" t="s">
        <v>1596</v>
      </c>
      <c r="L27" s="1">
        <v>7</v>
      </c>
      <c r="M27" s="23" t="s">
        <v>1597</v>
      </c>
      <c r="N27" t="str">
        <f t="shared" si="0"/>
        <v>case 111:sRetTemplate = "zombie002";  break;  //  Zombie, Mul || FQ: Uncommon || 7 CR 7 HD</v>
      </c>
    </row>
    <row r="28" spans="1:14" ht="15" customHeight="1">
      <c r="A28" s="20" t="s">
        <v>1594</v>
      </c>
      <c r="B28">
        <f t="shared" si="1"/>
        <v>112</v>
      </c>
      <c r="C28" s="26" t="s">
        <v>1593</v>
      </c>
      <c r="D28" s="1" t="s">
        <v>58</v>
      </c>
      <c r="E28" s="27" t="s">
        <v>1612</v>
      </c>
      <c r="F28" s="1" t="s">
        <v>57</v>
      </c>
      <c r="G28" s="1" t="s">
        <v>1599</v>
      </c>
      <c r="H28" s="1" t="s">
        <v>61</v>
      </c>
      <c r="I28" s="28" t="s">
        <v>1598</v>
      </c>
      <c r="J28" s="1">
        <v>7</v>
      </c>
      <c r="K28" s="12" t="s">
        <v>1596</v>
      </c>
      <c r="L28" s="1">
        <v>7</v>
      </c>
      <c r="M28" s="23" t="s">
        <v>1597</v>
      </c>
      <c r="N28" t="str">
        <f t="shared" si="0"/>
        <v>case 112:sRetTemplate = "zombie002";  break;  //  Zombie, Mul || FQ: Uncommon || 7 CR 7 HD</v>
      </c>
    </row>
    <row r="29" spans="1:14" ht="15" customHeight="1" thickBot="1">
      <c r="A29" s="20" t="s">
        <v>1594</v>
      </c>
      <c r="B29">
        <f t="shared" si="1"/>
        <v>113</v>
      </c>
      <c r="C29" s="26" t="s">
        <v>1593</v>
      </c>
      <c r="D29" s="4" t="s">
        <v>58</v>
      </c>
      <c r="E29" s="27" t="s">
        <v>1612</v>
      </c>
      <c r="F29" s="4" t="s">
        <v>57</v>
      </c>
      <c r="G29" s="1" t="s">
        <v>1599</v>
      </c>
      <c r="H29" s="4" t="s">
        <v>61</v>
      </c>
      <c r="I29" s="28" t="s">
        <v>1598</v>
      </c>
      <c r="J29" s="4">
        <v>7</v>
      </c>
      <c r="K29" s="12" t="s">
        <v>1596</v>
      </c>
      <c r="L29" s="4">
        <v>7</v>
      </c>
      <c r="M29" s="23" t="s">
        <v>1597</v>
      </c>
      <c r="N29" t="str">
        <f t="shared" si="0"/>
        <v>case 113:sRetTemplate = "zombie002";  break;  //  Zombie, Mul || FQ: Uncommon || 7 CR 7 HD</v>
      </c>
    </row>
  </sheetData>
  <sortState ref="A2:N31">
    <sortCondition ref="F1"/>
  </sortState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N16"/>
  <sheetViews>
    <sheetView workbookViewId="0">
      <selection activeCell="N16" sqref="N2:N16"/>
    </sheetView>
  </sheetViews>
  <sheetFormatPr defaultColWidth="42.7109375" defaultRowHeight="15" customHeight="1"/>
  <cols>
    <col min="1" max="1" width="6.5703125" customWidth="1"/>
    <col min="2" max="2" width="9.85546875" customWidth="1"/>
    <col min="3" max="3" width="16.42578125" customWidth="1"/>
    <col min="4" max="5" width="16.28515625" customWidth="1"/>
    <col min="6" max="6" width="20.42578125" customWidth="1"/>
    <col min="7" max="7" width="7.5703125" customWidth="1"/>
    <col min="8" max="8" width="10.5703125" customWidth="1"/>
    <col min="9" max="9" width="4.28515625" customWidth="1"/>
    <col min="10" max="11" width="6.7109375" customWidth="1"/>
    <col min="12" max="12" width="9.5703125" customWidth="1"/>
    <col min="13" max="13" width="5.140625" customWidth="1"/>
    <col min="14" max="14" width="95" customWidth="1"/>
  </cols>
  <sheetData>
    <row r="1" spans="1:14" ht="15" customHeight="1" thickBot="1">
      <c r="A1" s="23" t="s">
        <v>1623</v>
      </c>
      <c r="B1" s="23" t="s">
        <v>1606</v>
      </c>
      <c r="C1" s="23" t="s">
        <v>1624</v>
      </c>
      <c r="D1" s="34" t="s">
        <v>1</v>
      </c>
      <c r="E1" s="38" t="s">
        <v>1608</v>
      </c>
      <c r="F1" s="34" t="s">
        <v>0</v>
      </c>
      <c r="G1" s="39" t="s">
        <v>1609</v>
      </c>
      <c r="H1" s="34" t="s">
        <v>5</v>
      </c>
      <c r="I1" s="40" t="s">
        <v>1620</v>
      </c>
      <c r="J1" s="34" t="s">
        <v>7</v>
      </c>
      <c r="K1" s="44" t="s">
        <v>1610</v>
      </c>
      <c r="L1" s="34" t="s">
        <v>9</v>
      </c>
      <c r="M1" s="23" t="s">
        <v>1611</v>
      </c>
      <c r="N1" s="23" t="s">
        <v>1605</v>
      </c>
    </row>
    <row r="2" spans="1:14" ht="15" customHeight="1">
      <c r="A2" s="20" t="s">
        <v>1594</v>
      </c>
      <c r="B2">
        <v>20</v>
      </c>
      <c r="C2" s="26" t="s">
        <v>1593</v>
      </c>
      <c r="D2" s="1" t="s">
        <v>1190</v>
      </c>
      <c r="E2" s="12" t="s">
        <v>1612</v>
      </c>
      <c r="F2" s="1" t="s">
        <v>1189</v>
      </c>
      <c r="G2" s="12" t="s">
        <v>1599</v>
      </c>
      <c r="H2" s="1" t="s">
        <v>20</v>
      </c>
      <c r="I2" s="12" t="s">
        <v>1598</v>
      </c>
      <c r="J2" s="1">
        <v>15</v>
      </c>
      <c r="K2" s="12" t="s">
        <v>1596</v>
      </c>
      <c r="L2" s="1">
        <v>11</v>
      </c>
      <c r="M2" s="23" t="s">
        <v>1597</v>
      </c>
      <c r="N2" t="str">
        <f t="shared" ref="N2:N15" si="0">CONCATENATE(A2,B2,C2,D2, E2, F2, G2,H2,I2, J2, K2, L2, M2)</f>
        <v>case 20:sRetTemplate = "ashen001";  break;  //  Ashen || FQ: Rare || 15 CR 11 HD</v>
      </c>
    </row>
    <row r="3" spans="1:14" ht="15" customHeight="1">
      <c r="A3" s="20" t="s">
        <v>1594</v>
      </c>
      <c r="B3">
        <f>SUM(B2+1)</f>
        <v>21</v>
      </c>
      <c r="C3" s="26" t="s">
        <v>1593</v>
      </c>
      <c r="D3" s="1" t="s">
        <v>1190</v>
      </c>
      <c r="E3" s="12" t="s">
        <v>1612</v>
      </c>
      <c r="F3" s="1" t="s">
        <v>1189</v>
      </c>
      <c r="G3" s="12" t="s">
        <v>1599</v>
      </c>
      <c r="H3" s="1" t="s">
        <v>20</v>
      </c>
      <c r="I3" s="12" t="s">
        <v>1598</v>
      </c>
      <c r="J3" s="1">
        <v>15</v>
      </c>
      <c r="K3" s="12" t="s">
        <v>1596</v>
      </c>
      <c r="L3" s="1">
        <v>11</v>
      </c>
      <c r="M3" s="23" t="s">
        <v>1597</v>
      </c>
      <c r="N3" t="str">
        <f t="shared" si="0"/>
        <v>case 21:sRetTemplate = "ashen001";  break;  //  Ashen || FQ: Rare || 15 CR 11 HD</v>
      </c>
    </row>
    <row r="4" spans="1:14" ht="15" customHeight="1">
      <c r="A4" s="20" t="s">
        <v>1594</v>
      </c>
      <c r="B4">
        <f t="shared" ref="B4:B15" si="1">SUM(B3+1)</f>
        <v>22</v>
      </c>
      <c r="C4" s="26" t="s">
        <v>1593</v>
      </c>
      <c r="D4" s="1" t="s">
        <v>119</v>
      </c>
      <c r="E4" s="12" t="s">
        <v>1612</v>
      </c>
      <c r="F4" s="1" t="s">
        <v>118</v>
      </c>
      <c r="G4" s="12" t="s">
        <v>1599</v>
      </c>
      <c r="H4" s="1" t="s">
        <v>72</v>
      </c>
      <c r="I4" s="12" t="s">
        <v>1598</v>
      </c>
      <c r="J4" s="1">
        <v>19</v>
      </c>
      <c r="K4" s="12" t="s">
        <v>1596</v>
      </c>
      <c r="L4" s="1">
        <v>9</v>
      </c>
      <c r="M4" s="23" t="s">
        <v>1597</v>
      </c>
      <c r="N4" t="str">
        <f t="shared" si="0"/>
        <v>case 22:sRetTemplate = "atropalscion001";  break;  //  Atropal Scion || FQ: Very Rare || 19 CR 9 HD</v>
      </c>
    </row>
    <row r="5" spans="1:14" ht="15" customHeight="1">
      <c r="A5" s="20" t="s">
        <v>1594</v>
      </c>
      <c r="B5">
        <f t="shared" si="1"/>
        <v>23</v>
      </c>
      <c r="C5" s="26" t="s">
        <v>1593</v>
      </c>
      <c r="D5" s="1" t="s">
        <v>1201</v>
      </c>
      <c r="E5" s="12" t="s">
        <v>1612</v>
      </c>
      <c r="F5" s="1" t="s">
        <v>1200</v>
      </c>
      <c r="G5" s="12" t="s">
        <v>1599</v>
      </c>
      <c r="H5" s="1" t="s">
        <v>20</v>
      </c>
      <c r="I5" s="12" t="s">
        <v>1598</v>
      </c>
      <c r="J5" s="1">
        <v>16</v>
      </c>
      <c r="K5" s="12" t="s">
        <v>1596</v>
      </c>
      <c r="L5" s="1">
        <v>10</v>
      </c>
      <c r="M5" s="23" t="s">
        <v>1597</v>
      </c>
      <c r="N5" t="str">
        <f t="shared" si="0"/>
        <v>case 23:sRetTemplate = "boneclaw001";  break;  //  Boneclaw || FQ: Rare || 16 CR 10 HD</v>
      </c>
    </row>
    <row r="6" spans="1:14" ht="15" customHeight="1">
      <c r="A6" s="20" t="s">
        <v>1594</v>
      </c>
      <c r="B6">
        <f t="shared" si="1"/>
        <v>24</v>
      </c>
      <c r="C6" s="26" t="s">
        <v>1593</v>
      </c>
      <c r="D6" s="1" t="s">
        <v>1201</v>
      </c>
      <c r="E6" s="12" t="s">
        <v>1612</v>
      </c>
      <c r="F6" s="1" t="s">
        <v>1200</v>
      </c>
      <c r="G6" s="12" t="s">
        <v>1599</v>
      </c>
      <c r="H6" s="1" t="s">
        <v>20</v>
      </c>
      <c r="I6" s="12" t="s">
        <v>1598</v>
      </c>
      <c r="J6" s="1">
        <v>16</v>
      </c>
      <c r="K6" s="12" t="s">
        <v>1596</v>
      </c>
      <c r="L6" s="1">
        <v>10</v>
      </c>
      <c r="M6" s="23" t="s">
        <v>1597</v>
      </c>
      <c r="N6" t="str">
        <f t="shared" si="0"/>
        <v>case 24:sRetTemplate = "boneclaw001";  break;  //  Boneclaw || FQ: Rare || 16 CR 10 HD</v>
      </c>
    </row>
    <row r="7" spans="1:14" ht="15" customHeight="1">
      <c r="A7" s="20" t="s">
        <v>1594</v>
      </c>
      <c r="B7">
        <f t="shared" si="1"/>
        <v>25</v>
      </c>
      <c r="C7" s="26" t="s">
        <v>1593</v>
      </c>
      <c r="D7" s="1" t="s">
        <v>113</v>
      </c>
      <c r="E7" s="12" t="s">
        <v>1612</v>
      </c>
      <c r="F7" s="1" t="s">
        <v>112</v>
      </c>
      <c r="G7" s="12" t="s">
        <v>1599</v>
      </c>
      <c r="H7" s="1" t="s">
        <v>72</v>
      </c>
      <c r="I7" s="12" t="s">
        <v>1598</v>
      </c>
      <c r="J7" s="1">
        <v>11</v>
      </c>
      <c r="K7" s="12" t="s">
        <v>1596</v>
      </c>
      <c r="L7" s="1">
        <v>10</v>
      </c>
      <c r="M7" s="23" t="s">
        <v>1597</v>
      </c>
      <c r="N7" t="str">
        <f t="shared" si="0"/>
        <v>case 25:sRetTemplate = "cinderspawn001";  break;  //  Cinderspawn || FQ: Very Rare || 11 CR 10 HD</v>
      </c>
    </row>
    <row r="8" spans="1:14" ht="15" customHeight="1">
      <c r="A8" s="20" t="s">
        <v>1594</v>
      </c>
      <c r="B8">
        <f t="shared" si="1"/>
        <v>26</v>
      </c>
      <c r="C8" s="26" t="s">
        <v>1593</v>
      </c>
      <c r="D8" s="1" t="s">
        <v>1221</v>
      </c>
      <c r="E8" s="12" t="s">
        <v>1612</v>
      </c>
      <c r="F8" s="1" t="s">
        <v>1220</v>
      </c>
      <c r="G8" s="12" t="s">
        <v>1599</v>
      </c>
      <c r="H8" s="1" t="s">
        <v>20</v>
      </c>
      <c r="I8" s="12" t="s">
        <v>1598</v>
      </c>
      <c r="J8" s="1">
        <v>15</v>
      </c>
      <c r="K8" s="12" t="s">
        <v>1596</v>
      </c>
      <c r="L8" s="1">
        <v>11</v>
      </c>
      <c r="M8" s="23" t="s">
        <v>1597</v>
      </c>
      <c r="N8" t="str">
        <f t="shared" si="0"/>
        <v>case 26:sRetTemplate = "krag_fire001";  break;  //  Krag, Fire || FQ: Rare || 15 CR 11 HD</v>
      </c>
    </row>
    <row r="9" spans="1:14" ht="15" customHeight="1">
      <c r="A9" s="20" t="s">
        <v>1594</v>
      </c>
      <c r="B9">
        <f t="shared" si="1"/>
        <v>27</v>
      </c>
      <c r="C9" s="26" t="s">
        <v>1593</v>
      </c>
      <c r="D9" s="1" t="s">
        <v>1221</v>
      </c>
      <c r="E9" s="12" t="s">
        <v>1612</v>
      </c>
      <c r="F9" s="1" t="s">
        <v>1220</v>
      </c>
      <c r="G9" s="12" t="s">
        <v>1599</v>
      </c>
      <c r="H9" s="1" t="s">
        <v>20</v>
      </c>
      <c r="I9" s="12" t="s">
        <v>1598</v>
      </c>
      <c r="J9" s="1">
        <v>15</v>
      </c>
      <c r="K9" s="12" t="s">
        <v>1596</v>
      </c>
      <c r="L9" s="1">
        <v>11</v>
      </c>
      <c r="M9" s="23" t="s">
        <v>1597</v>
      </c>
      <c r="N9" t="str">
        <f t="shared" si="0"/>
        <v>case 27:sRetTemplate = "krag_fire001";  break;  //  Krag, Fire || FQ: Rare || 15 CR 11 HD</v>
      </c>
    </row>
    <row r="10" spans="1:14" ht="15" customHeight="1">
      <c r="A10" s="20" t="s">
        <v>1594</v>
      </c>
      <c r="B10">
        <f t="shared" si="1"/>
        <v>28</v>
      </c>
      <c r="C10" s="26" t="s">
        <v>1593</v>
      </c>
      <c r="D10" s="1" t="s">
        <v>1231</v>
      </c>
      <c r="E10" s="12" t="s">
        <v>1612</v>
      </c>
      <c r="F10" s="1" t="s">
        <v>1230</v>
      </c>
      <c r="G10" s="12" t="s">
        <v>1599</v>
      </c>
      <c r="H10" s="1" t="s">
        <v>61</v>
      </c>
      <c r="I10" s="12" t="s">
        <v>1598</v>
      </c>
      <c r="J10" s="1">
        <v>11</v>
      </c>
      <c r="K10" s="12" t="s">
        <v>1596</v>
      </c>
      <c r="L10" s="1">
        <v>9</v>
      </c>
      <c r="M10" s="23" t="s">
        <v>1597</v>
      </c>
      <c r="N10" t="str">
        <f t="shared" si="0"/>
        <v>case 28:sRetTemplate = "namech_rogue001";  break;  //  Namech, Rogue || FQ: Uncommon || 11 CR 9 HD</v>
      </c>
    </row>
    <row r="11" spans="1:14" ht="15" customHeight="1">
      <c r="A11" s="20" t="s">
        <v>1594</v>
      </c>
      <c r="B11">
        <f t="shared" si="1"/>
        <v>29</v>
      </c>
      <c r="C11" s="26" t="s">
        <v>1593</v>
      </c>
      <c r="D11" s="1" t="s">
        <v>1231</v>
      </c>
      <c r="E11" s="12" t="s">
        <v>1612</v>
      </c>
      <c r="F11" s="1" t="s">
        <v>1230</v>
      </c>
      <c r="G11" s="12" t="s">
        <v>1599</v>
      </c>
      <c r="H11" s="1" t="s">
        <v>61</v>
      </c>
      <c r="I11" s="12" t="s">
        <v>1598</v>
      </c>
      <c r="J11" s="1">
        <v>11</v>
      </c>
      <c r="K11" s="12" t="s">
        <v>1596</v>
      </c>
      <c r="L11" s="1">
        <v>9</v>
      </c>
      <c r="M11" s="23" t="s">
        <v>1597</v>
      </c>
      <c r="N11" t="str">
        <f t="shared" si="0"/>
        <v>case 29:sRetTemplate = "namech_rogue001";  break;  //  Namech, Rogue || FQ: Uncommon || 11 CR 9 HD</v>
      </c>
    </row>
    <row r="12" spans="1:14" ht="15" customHeight="1">
      <c r="A12" s="20" t="s">
        <v>1594</v>
      </c>
      <c r="B12">
        <f t="shared" si="1"/>
        <v>30</v>
      </c>
      <c r="C12" s="26" t="s">
        <v>1593</v>
      </c>
      <c r="D12" s="1" t="s">
        <v>1231</v>
      </c>
      <c r="E12" s="12" t="s">
        <v>1612</v>
      </c>
      <c r="F12" s="1" t="s">
        <v>1230</v>
      </c>
      <c r="G12" s="12" t="s">
        <v>1599</v>
      </c>
      <c r="H12" s="1" t="s">
        <v>61</v>
      </c>
      <c r="I12" s="12" t="s">
        <v>1598</v>
      </c>
      <c r="J12" s="1">
        <v>11</v>
      </c>
      <c r="K12" s="12" t="s">
        <v>1596</v>
      </c>
      <c r="L12" s="1">
        <v>9</v>
      </c>
      <c r="M12" s="23" t="s">
        <v>1597</v>
      </c>
      <c r="N12" t="str">
        <f t="shared" si="0"/>
        <v>case 30:sRetTemplate = "namech_rogue001";  break;  //  Namech, Rogue || FQ: Uncommon || 11 CR 9 HD</v>
      </c>
    </row>
    <row r="13" spans="1:14" ht="15" customHeight="1">
      <c r="A13" s="20" t="s">
        <v>1594</v>
      </c>
      <c r="B13">
        <f t="shared" si="1"/>
        <v>31</v>
      </c>
      <c r="C13" s="26" t="s">
        <v>1593</v>
      </c>
      <c r="D13" s="1" t="s">
        <v>1231</v>
      </c>
      <c r="E13" s="12" t="s">
        <v>1612</v>
      </c>
      <c r="F13" s="1" t="s">
        <v>1230</v>
      </c>
      <c r="G13" s="12" t="s">
        <v>1599</v>
      </c>
      <c r="H13" s="1" t="s">
        <v>61</v>
      </c>
      <c r="I13" s="12" t="s">
        <v>1598</v>
      </c>
      <c r="J13" s="1">
        <v>11</v>
      </c>
      <c r="K13" s="12" t="s">
        <v>1596</v>
      </c>
      <c r="L13" s="1">
        <v>9</v>
      </c>
      <c r="M13" s="23" t="s">
        <v>1597</v>
      </c>
      <c r="N13" t="str">
        <f t="shared" si="0"/>
        <v>case 31:sRetTemplate = "namech_rogue001";  break;  //  Namech, Rogue || FQ: Uncommon || 11 CR 9 HD</v>
      </c>
    </row>
    <row r="14" spans="1:14" ht="15" customHeight="1">
      <c r="A14" s="20" t="s">
        <v>1594</v>
      </c>
      <c r="B14">
        <f t="shared" si="1"/>
        <v>32</v>
      </c>
      <c r="C14" s="26" t="s">
        <v>1593</v>
      </c>
      <c r="D14" s="1" t="s">
        <v>104</v>
      </c>
      <c r="E14" s="12" t="s">
        <v>1612</v>
      </c>
      <c r="F14" s="1" t="s">
        <v>103</v>
      </c>
      <c r="G14" s="12" t="s">
        <v>1599</v>
      </c>
      <c r="H14" s="1" t="s">
        <v>72</v>
      </c>
      <c r="I14" s="12" t="s">
        <v>1598</v>
      </c>
      <c r="J14" s="1">
        <v>11</v>
      </c>
      <c r="K14" s="12" t="s">
        <v>1596</v>
      </c>
      <c r="L14" s="1">
        <v>9</v>
      </c>
      <c r="M14" s="23" t="s">
        <v>1597</v>
      </c>
      <c r="N14" t="str">
        <f t="shared" si="0"/>
        <v>case 32:sRetTemplate = "shadow002";  break;  //  Shadow, Greater || FQ: Very Rare || 11 CR 9 HD</v>
      </c>
    </row>
    <row r="15" spans="1:14" ht="15" customHeight="1" thickBot="1">
      <c r="A15" s="20" t="s">
        <v>1594</v>
      </c>
      <c r="B15">
        <f t="shared" si="1"/>
        <v>33</v>
      </c>
      <c r="C15" s="26" t="s">
        <v>1593</v>
      </c>
      <c r="D15" s="4" t="s">
        <v>148</v>
      </c>
      <c r="E15" s="12" t="s">
        <v>1612</v>
      </c>
      <c r="F15" s="4" t="s">
        <v>147</v>
      </c>
      <c r="G15" s="12" t="s">
        <v>1599</v>
      </c>
      <c r="H15" s="4" t="s">
        <v>72</v>
      </c>
      <c r="I15" s="12" t="s">
        <v>1598</v>
      </c>
      <c r="J15" s="4">
        <v>23</v>
      </c>
      <c r="K15" s="12" t="s">
        <v>1596</v>
      </c>
      <c r="L15" s="4">
        <v>16</v>
      </c>
      <c r="M15" s="23" t="s">
        <v>1597</v>
      </c>
      <c r="N15" t="str">
        <f t="shared" si="0"/>
        <v>case 33:sRetTemplate = "ar_wraith002";  break;  //  Wraith, Dread || FQ: Very Rare || 23 CR 16 HD</v>
      </c>
    </row>
    <row r="16" spans="1:14" ht="15" customHeight="1">
      <c r="A16" s="20" t="s">
        <v>1594</v>
      </c>
      <c r="B16">
        <f>SUM(B15+1)</f>
        <v>34</v>
      </c>
      <c r="C16" s="26" t="s">
        <v>1593</v>
      </c>
      <c r="D16" s="1" t="s">
        <v>764</v>
      </c>
      <c r="E16" s="27" t="s">
        <v>1612</v>
      </c>
      <c r="F16" s="1" t="s">
        <v>763</v>
      </c>
      <c r="G16" s="1" t="s">
        <v>1599</v>
      </c>
      <c r="H16" s="1" t="s">
        <v>72</v>
      </c>
      <c r="I16" s="28" t="s">
        <v>1598</v>
      </c>
      <c r="J16" s="1">
        <v>15</v>
      </c>
      <c r="K16" s="12" t="s">
        <v>1596</v>
      </c>
      <c r="L16" s="1">
        <v>14</v>
      </c>
      <c r="M16" s="23" t="s">
        <v>1597</v>
      </c>
      <c r="N16" t="str">
        <f>CONCATENATE(A16,B16, C16, D16, E16, F16, G16, H16, ,I16, J16, K16, L16, M16)</f>
        <v>case 34:sRetTemplate = "ar_sout_001";  break;  //  So-Ut (Rampager) || FQ: Very Rare || 15 CR 14 HD</v>
      </c>
    </row>
  </sheetData>
  <sortState ref="A2:N19">
    <sortCondition ref="F1"/>
  </sortState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N16"/>
  <sheetViews>
    <sheetView workbookViewId="0">
      <selection activeCell="A2" sqref="A2:XFD2"/>
    </sheetView>
  </sheetViews>
  <sheetFormatPr defaultColWidth="21.7109375" defaultRowHeight="15" customHeight="1"/>
  <cols>
    <col min="1" max="1" width="6.42578125" customWidth="1"/>
    <col min="2" max="2" width="9.140625" customWidth="1"/>
    <col min="3" max="3" width="16.85546875" customWidth="1"/>
    <col min="5" max="5" width="12.42578125" customWidth="1"/>
    <col min="6" max="6" width="18.140625" customWidth="1"/>
    <col min="7" max="7" width="7.42578125" customWidth="1"/>
    <col min="8" max="8" width="15.140625" customWidth="1"/>
    <col min="9" max="9" width="3.7109375" customWidth="1"/>
    <col min="10" max="10" width="8.85546875" customWidth="1"/>
    <col min="11" max="11" width="5.7109375" customWidth="1"/>
    <col min="12" max="12" width="10.85546875" customWidth="1"/>
    <col min="13" max="13" width="5.5703125" customWidth="1"/>
    <col min="14" max="14" width="101.140625" customWidth="1"/>
  </cols>
  <sheetData>
    <row r="1" spans="1:14" ht="15" customHeight="1" thickBot="1">
      <c r="A1" s="23" t="s">
        <v>1623</v>
      </c>
      <c r="B1" s="23" t="s">
        <v>1606</v>
      </c>
      <c r="C1" s="23" t="s">
        <v>1624</v>
      </c>
      <c r="D1" s="34" t="s">
        <v>1</v>
      </c>
      <c r="E1" s="38" t="s">
        <v>1608</v>
      </c>
      <c r="F1" s="34" t="s">
        <v>0</v>
      </c>
      <c r="G1" s="39" t="s">
        <v>1609</v>
      </c>
      <c r="H1" s="34" t="s">
        <v>5</v>
      </c>
      <c r="I1" s="40" t="s">
        <v>1620</v>
      </c>
      <c r="J1" s="34" t="s">
        <v>7</v>
      </c>
      <c r="K1" s="44" t="s">
        <v>1610</v>
      </c>
      <c r="L1" s="34" t="s">
        <v>1619</v>
      </c>
      <c r="M1" s="23" t="s">
        <v>1611</v>
      </c>
      <c r="N1" s="23" t="s">
        <v>1605</v>
      </c>
    </row>
    <row r="2" spans="1:14" ht="15" customHeight="1">
      <c r="A2" s="20" t="s">
        <v>1594</v>
      </c>
      <c r="B2">
        <v>21</v>
      </c>
      <c r="C2" s="26" t="s">
        <v>1593</v>
      </c>
      <c r="D2" s="1" t="s">
        <v>1203</v>
      </c>
      <c r="E2" s="12" t="s">
        <v>1612</v>
      </c>
      <c r="F2" s="1" t="s">
        <v>1202</v>
      </c>
      <c r="G2" s="12" t="s">
        <v>1599</v>
      </c>
      <c r="H2" s="1" t="s">
        <v>20</v>
      </c>
      <c r="I2" s="12" t="s">
        <v>1598</v>
      </c>
      <c r="J2" s="1">
        <v>22</v>
      </c>
      <c r="K2" s="12" t="s">
        <v>1596</v>
      </c>
      <c r="L2" s="1">
        <v>17</v>
      </c>
      <c r="M2" s="23" t="s">
        <v>1597</v>
      </c>
      <c r="N2" t="str">
        <f>CONCATENATE(A2,B2,C2,D2, E2, F2, G2,H2,I2, J2, K2, L2, M2)</f>
        <v>case 21:sRetTemplate = "boneyard001";  break;  //  Boneyard || FQ: Rare || 22 CR 17 HD</v>
      </c>
    </row>
    <row r="3" spans="1:14" ht="15" customHeight="1">
      <c r="A3" s="20" t="s">
        <v>1594</v>
      </c>
      <c r="B3">
        <f>SUM(B2+1)</f>
        <v>22</v>
      </c>
      <c r="C3" s="26" t="s">
        <v>1593</v>
      </c>
      <c r="D3" s="1" t="s">
        <v>1190</v>
      </c>
      <c r="E3" s="12" t="s">
        <v>1612</v>
      </c>
      <c r="F3" s="1" t="s">
        <v>1189</v>
      </c>
      <c r="G3" s="12" t="s">
        <v>1599</v>
      </c>
      <c r="H3" s="1" t="s">
        <v>20</v>
      </c>
      <c r="I3" s="12" t="s">
        <v>1598</v>
      </c>
      <c r="J3" s="1">
        <v>15</v>
      </c>
      <c r="K3" s="12" t="s">
        <v>1596</v>
      </c>
      <c r="L3" s="1">
        <v>11</v>
      </c>
      <c r="M3" s="23" t="s">
        <v>1597</v>
      </c>
      <c r="N3" t="str">
        <f t="shared" ref="N3:N15" si="0">CONCATENATE(A3,B3,C3,D3, E3, F3, G3,H3,I3, J3, K3, L3, M3)</f>
        <v>case 22:sRetTemplate = "ashen001";  break;  //  Ashen || FQ: Rare || 15 CR 11 HD</v>
      </c>
    </row>
    <row r="4" spans="1:14" ht="15" customHeight="1">
      <c r="A4" s="20" t="s">
        <v>1594</v>
      </c>
      <c r="B4">
        <f t="shared" ref="B4:B15" si="1">SUM(B3+1)</f>
        <v>23</v>
      </c>
      <c r="C4" s="26" t="s">
        <v>1593</v>
      </c>
      <c r="D4" s="1" t="s">
        <v>1221</v>
      </c>
      <c r="E4" s="12" t="s">
        <v>1612</v>
      </c>
      <c r="F4" s="1" t="s">
        <v>1220</v>
      </c>
      <c r="G4" s="12" t="s">
        <v>1599</v>
      </c>
      <c r="H4" s="1" t="s">
        <v>20</v>
      </c>
      <c r="I4" s="12" t="s">
        <v>1598</v>
      </c>
      <c r="J4" s="1">
        <v>15</v>
      </c>
      <c r="K4" s="12" t="s">
        <v>1596</v>
      </c>
      <c r="L4" s="1">
        <v>11</v>
      </c>
      <c r="M4" s="23" t="s">
        <v>1597</v>
      </c>
      <c r="N4" t="str">
        <f t="shared" si="0"/>
        <v>case 23:sRetTemplate = "krag_fire001";  break;  //  Krag, Fire || FQ: Rare || 15 CR 11 HD</v>
      </c>
    </row>
    <row r="5" spans="1:14" ht="15" customHeight="1">
      <c r="A5" s="20" t="s">
        <v>1594</v>
      </c>
      <c r="B5">
        <f t="shared" si="1"/>
        <v>24</v>
      </c>
      <c r="C5" s="26" t="s">
        <v>1593</v>
      </c>
      <c r="D5" s="1" t="s">
        <v>1201</v>
      </c>
      <c r="E5" s="12" t="s">
        <v>1612</v>
      </c>
      <c r="F5" s="1" t="s">
        <v>1200</v>
      </c>
      <c r="G5" s="12" t="s">
        <v>1599</v>
      </c>
      <c r="H5" s="1" t="s">
        <v>20</v>
      </c>
      <c r="I5" s="12" t="s">
        <v>1598</v>
      </c>
      <c r="J5" s="1">
        <v>16</v>
      </c>
      <c r="K5" s="12" t="s">
        <v>1596</v>
      </c>
      <c r="L5" s="1">
        <v>10</v>
      </c>
      <c r="M5" s="23" t="s">
        <v>1597</v>
      </c>
      <c r="N5" t="str">
        <f t="shared" si="0"/>
        <v>case 24:sRetTemplate = "boneclaw001";  break;  //  Boneclaw || FQ: Rare || 16 CR 10 HD</v>
      </c>
    </row>
    <row r="6" spans="1:14" ht="15" customHeight="1">
      <c r="A6" s="20" t="s">
        <v>1594</v>
      </c>
      <c r="B6">
        <f t="shared" si="1"/>
        <v>25</v>
      </c>
      <c r="C6" s="26" t="s">
        <v>1593</v>
      </c>
      <c r="D6" s="1" t="s">
        <v>1203</v>
      </c>
      <c r="E6" s="12" t="s">
        <v>1612</v>
      </c>
      <c r="F6" s="1" t="s">
        <v>1202</v>
      </c>
      <c r="G6" s="12" t="s">
        <v>1599</v>
      </c>
      <c r="H6" s="1" t="s">
        <v>20</v>
      </c>
      <c r="I6" s="12" t="s">
        <v>1598</v>
      </c>
      <c r="J6" s="1">
        <v>22</v>
      </c>
      <c r="K6" s="12" t="s">
        <v>1596</v>
      </c>
      <c r="L6" s="1">
        <v>17</v>
      </c>
      <c r="M6" s="23" t="s">
        <v>1597</v>
      </c>
      <c r="N6" t="str">
        <f>CONCATENATE(A6,B6,C6,D6, E6, F6, G6,H6,I6, J6, K6, L6, M6)</f>
        <v>case 25:sRetTemplate = "boneyard001";  break;  //  Boneyard || FQ: Rare || 22 CR 17 HD</v>
      </c>
    </row>
    <row r="7" spans="1:14" ht="15" customHeight="1">
      <c r="A7" s="20" t="s">
        <v>1594</v>
      </c>
      <c r="B7">
        <f t="shared" si="1"/>
        <v>26</v>
      </c>
      <c r="C7" s="26" t="s">
        <v>1593</v>
      </c>
      <c r="D7" s="1" t="s">
        <v>1190</v>
      </c>
      <c r="E7" s="12" t="s">
        <v>1612</v>
      </c>
      <c r="F7" s="1" t="s">
        <v>1189</v>
      </c>
      <c r="G7" s="12" t="s">
        <v>1599</v>
      </c>
      <c r="H7" s="1" t="s">
        <v>20</v>
      </c>
      <c r="I7" s="12" t="s">
        <v>1598</v>
      </c>
      <c r="J7" s="1">
        <v>15</v>
      </c>
      <c r="K7" s="12" t="s">
        <v>1596</v>
      </c>
      <c r="L7" s="1">
        <v>11</v>
      </c>
      <c r="M7" s="23" t="s">
        <v>1597</v>
      </c>
      <c r="N7" t="str">
        <f>CONCATENATE(A7,B7,C7,D7, E7, F7, G7,H7,I7, J7, K7, L7, M7)</f>
        <v>case 26:sRetTemplate = "ashen001";  break;  //  Ashen || FQ: Rare || 15 CR 11 HD</v>
      </c>
    </row>
    <row r="8" spans="1:14" ht="15" customHeight="1">
      <c r="A8" s="20" t="s">
        <v>1594</v>
      </c>
      <c r="B8">
        <f t="shared" si="1"/>
        <v>27</v>
      </c>
      <c r="C8" s="26" t="s">
        <v>1593</v>
      </c>
      <c r="D8" s="1" t="s">
        <v>1221</v>
      </c>
      <c r="E8" s="12" t="s">
        <v>1612</v>
      </c>
      <c r="F8" s="1" t="s">
        <v>1220</v>
      </c>
      <c r="G8" s="12" t="s">
        <v>1599</v>
      </c>
      <c r="H8" s="1" t="s">
        <v>20</v>
      </c>
      <c r="I8" s="12" t="s">
        <v>1598</v>
      </c>
      <c r="J8" s="1">
        <v>15</v>
      </c>
      <c r="K8" s="12" t="s">
        <v>1596</v>
      </c>
      <c r="L8" s="1">
        <v>11</v>
      </c>
      <c r="M8" s="23" t="s">
        <v>1597</v>
      </c>
      <c r="N8" t="str">
        <f>CONCATENATE(A8,B8,C8,D8, E8, F8, G8,H8,I8, J8, K8, L8, M8)</f>
        <v>case 27:sRetTemplate = "krag_fire001";  break;  //  Krag, Fire || FQ: Rare || 15 CR 11 HD</v>
      </c>
    </row>
    <row r="9" spans="1:14" ht="15" customHeight="1">
      <c r="A9" s="20" t="s">
        <v>1594</v>
      </c>
      <c r="B9">
        <f t="shared" si="1"/>
        <v>28</v>
      </c>
      <c r="C9" s="26" t="s">
        <v>1593</v>
      </c>
      <c r="D9" s="1" t="s">
        <v>1201</v>
      </c>
      <c r="E9" s="12" t="s">
        <v>1612</v>
      </c>
      <c r="F9" s="1" t="s">
        <v>1200</v>
      </c>
      <c r="G9" s="12" t="s">
        <v>1599</v>
      </c>
      <c r="H9" s="1" t="s">
        <v>20</v>
      </c>
      <c r="I9" s="12" t="s">
        <v>1598</v>
      </c>
      <c r="J9" s="1">
        <v>16</v>
      </c>
      <c r="K9" s="12" t="s">
        <v>1596</v>
      </c>
      <c r="L9" s="1">
        <v>10</v>
      </c>
      <c r="M9" s="23" t="s">
        <v>1597</v>
      </c>
      <c r="N9" t="str">
        <f>CONCATENATE(A9,B9,C9,D9, E9, F9, G9,H9,I9, J9, K9, L9, M9)</f>
        <v>case 28:sRetTemplate = "boneclaw001";  break;  //  Boneclaw || FQ: Rare || 16 CR 10 HD</v>
      </c>
    </row>
    <row r="10" spans="1:14" ht="15" customHeight="1">
      <c r="A10" s="20" t="s">
        <v>1594</v>
      </c>
      <c r="B10">
        <f t="shared" si="1"/>
        <v>29</v>
      </c>
      <c r="C10" s="26" t="s">
        <v>1593</v>
      </c>
      <c r="D10" s="1" t="s">
        <v>1192</v>
      </c>
      <c r="E10" s="12" t="s">
        <v>1612</v>
      </c>
      <c r="F10" s="1" t="s">
        <v>1191</v>
      </c>
      <c r="G10" s="12" t="s">
        <v>1599</v>
      </c>
      <c r="H10" s="1" t="s">
        <v>72</v>
      </c>
      <c r="I10" s="12" t="s">
        <v>1598</v>
      </c>
      <c r="J10" s="1">
        <v>24</v>
      </c>
      <c r="K10" s="12" t="s">
        <v>1596</v>
      </c>
      <c r="L10" s="1">
        <v>20</v>
      </c>
      <c r="M10" s="23" t="s">
        <v>1597</v>
      </c>
      <c r="N10" t="str">
        <f t="shared" si="0"/>
        <v>case 29:sRetTemplate = "ashen002";  break;  //  Ashen, Evolved || FQ: Very Rare || 24 CR 20 HD</v>
      </c>
    </row>
    <row r="11" spans="1:14" ht="15" customHeight="1">
      <c r="A11" s="20" t="s">
        <v>1594</v>
      </c>
      <c r="B11">
        <f t="shared" si="1"/>
        <v>30</v>
      </c>
      <c r="C11" s="26" t="s">
        <v>1593</v>
      </c>
      <c r="D11" s="1" t="s">
        <v>136</v>
      </c>
      <c r="E11" s="12" t="s">
        <v>1612</v>
      </c>
      <c r="F11" s="1" t="s">
        <v>135</v>
      </c>
      <c r="G11" s="12" t="s">
        <v>1599</v>
      </c>
      <c r="H11" s="1" t="s">
        <v>72</v>
      </c>
      <c r="I11" s="12" t="s">
        <v>1598</v>
      </c>
      <c r="J11" s="1">
        <v>17</v>
      </c>
      <c r="K11" s="12" t="s">
        <v>1596</v>
      </c>
      <c r="L11" s="1">
        <v>20</v>
      </c>
      <c r="M11" s="23" t="s">
        <v>1597</v>
      </c>
      <c r="N11" t="str">
        <f t="shared" si="0"/>
        <v>case 30:sRetTemplate = "hulkcorpse001";  break;  //  Hulking Corpse || FQ: Very Rare || 17 CR 20 HD</v>
      </c>
    </row>
    <row r="12" spans="1:14" ht="15" customHeight="1">
      <c r="A12" s="20" t="s">
        <v>1594</v>
      </c>
      <c r="B12">
        <f t="shared" si="1"/>
        <v>31</v>
      </c>
      <c r="C12" s="26" t="s">
        <v>1593</v>
      </c>
      <c r="D12" s="1" t="s">
        <v>1245</v>
      </c>
      <c r="E12" s="12" t="s">
        <v>1612</v>
      </c>
      <c r="F12" s="1" t="s">
        <v>1244</v>
      </c>
      <c r="G12" s="12" t="s">
        <v>1599</v>
      </c>
      <c r="H12" s="1" t="s">
        <v>72</v>
      </c>
      <c r="I12" s="12" t="s">
        <v>1598</v>
      </c>
      <c r="J12" s="1">
        <v>20</v>
      </c>
      <c r="K12" s="12" t="s">
        <v>1596</v>
      </c>
      <c r="L12" s="1">
        <v>18</v>
      </c>
      <c r="M12" s="23" t="s">
        <v>1597</v>
      </c>
      <c r="N12" t="str">
        <f t="shared" si="0"/>
        <v>case 31:sRetTemplate = "slaughterwight01";  break;  //  Slaughter Wight || FQ: Very Rare || 20 CR 18 HD</v>
      </c>
    </row>
    <row r="13" spans="1:14" ht="15" customHeight="1">
      <c r="A13" s="20" t="s">
        <v>1594</v>
      </c>
      <c r="B13">
        <f t="shared" si="1"/>
        <v>32</v>
      </c>
      <c r="C13" s="26" t="s">
        <v>1593</v>
      </c>
      <c r="D13" s="1" t="s">
        <v>150</v>
      </c>
      <c r="E13" s="12" t="s">
        <v>1612</v>
      </c>
      <c r="F13" s="1" t="s">
        <v>149</v>
      </c>
      <c r="G13" s="12" t="s">
        <v>1599</v>
      </c>
      <c r="H13" s="1" t="s">
        <v>72</v>
      </c>
      <c r="I13" s="12" t="s">
        <v>1598</v>
      </c>
      <c r="J13" s="1">
        <v>23</v>
      </c>
      <c r="K13" s="12" t="s">
        <v>1596</v>
      </c>
      <c r="L13" s="1">
        <v>17</v>
      </c>
      <c r="M13" s="23" t="s">
        <v>1597</v>
      </c>
      <c r="N13" t="str">
        <f t="shared" si="0"/>
        <v>case 32:sRetTemplate = "dreamvestige001";  break;  //  Dream Vestige || FQ: Very Rare || 23 CR 17 HD</v>
      </c>
    </row>
    <row r="14" spans="1:14" ht="15" customHeight="1">
      <c r="A14" s="20" t="s">
        <v>1594</v>
      </c>
      <c r="B14">
        <f t="shared" si="1"/>
        <v>33</v>
      </c>
      <c r="C14" s="26" t="s">
        <v>1593</v>
      </c>
      <c r="D14" s="1" t="s">
        <v>148</v>
      </c>
      <c r="E14" s="12" t="s">
        <v>1612</v>
      </c>
      <c r="F14" s="1" t="s">
        <v>147</v>
      </c>
      <c r="G14" s="12" t="s">
        <v>1599</v>
      </c>
      <c r="H14" s="1" t="s">
        <v>72</v>
      </c>
      <c r="I14" s="12" t="s">
        <v>1598</v>
      </c>
      <c r="J14" s="1">
        <v>23</v>
      </c>
      <c r="K14" s="12" t="s">
        <v>1596</v>
      </c>
      <c r="L14" s="1">
        <v>16</v>
      </c>
      <c r="M14" s="23" t="s">
        <v>1597</v>
      </c>
      <c r="N14" t="str">
        <f t="shared" si="0"/>
        <v>case 33:sRetTemplate = "ar_wraith002";  break;  //  Wraith, Dread || FQ: Very Rare || 23 CR 16 HD</v>
      </c>
    </row>
    <row r="15" spans="1:14" ht="15" customHeight="1">
      <c r="A15" s="20" t="s">
        <v>1594</v>
      </c>
      <c r="B15">
        <f t="shared" si="1"/>
        <v>34</v>
      </c>
      <c r="C15" s="26" t="s">
        <v>1593</v>
      </c>
      <c r="D15" s="1" t="s">
        <v>119</v>
      </c>
      <c r="E15" s="12" t="s">
        <v>1612</v>
      </c>
      <c r="F15" s="1" t="s">
        <v>118</v>
      </c>
      <c r="G15" s="12" t="s">
        <v>1599</v>
      </c>
      <c r="H15" s="1" t="s">
        <v>72</v>
      </c>
      <c r="I15" s="12" t="s">
        <v>1598</v>
      </c>
      <c r="J15" s="1">
        <v>19</v>
      </c>
      <c r="K15" s="12" t="s">
        <v>1596</v>
      </c>
      <c r="L15" s="1">
        <v>9</v>
      </c>
      <c r="M15" s="23" t="s">
        <v>1597</v>
      </c>
      <c r="N15" t="str">
        <f t="shared" si="0"/>
        <v>case 34:sRetTemplate = "atropalscion001";  break;  //  Atropal Scion || FQ: Very Rare || 19 CR 9 HD</v>
      </c>
    </row>
    <row r="16" spans="1:14" ht="15" customHeight="1">
      <c r="A16" s="20" t="s">
        <v>1594</v>
      </c>
      <c r="B16">
        <f>SUM(B15+1)</f>
        <v>35</v>
      </c>
      <c r="C16" s="26" t="s">
        <v>1593</v>
      </c>
      <c r="D16" s="1" t="s">
        <v>764</v>
      </c>
      <c r="E16" s="27" t="s">
        <v>1612</v>
      </c>
      <c r="F16" s="1" t="s">
        <v>763</v>
      </c>
      <c r="G16" s="1" t="s">
        <v>1599</v>
      </c>
      <c r="H16" s="1" t="s">
        <v>72</v>
      </c>
      <c r="I16" s="28" t="s">
        <v>1598</v>
      </c>
      <c r="J16" s="1">
        <v>15</v>
      </c>
      <c r="K16" s="12" t="s">
        <v>1596</v>
      </c>
      <c r="L16" s="1">
        <v>14</v>
      </c>
      <c r="M16" s="23" t="s">
        <v>1597</v>
      </c>
      <c r="N16" t="str">
        <f>CONCATENATE(A16,B16, C16, D16, E16, F16, G16, H16, ,I16, J16, K16, L16, M16)</f>
        <v>case 35:sRetTemplate = "ar_sout_001";  break;  //  So-Ut (Rampager) || FQ: Very Rare || 15 CR 14 HD</v>
      </c>
    </row>
  </sheetData>
  <sortState ref="D2:J17">
    <sortCondition ref="H1"/>
  </sortState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1:N18"/>
  <sheetViews>
    <sheetView workbookViewId="0">
      <selection activeCell="K2" sqref="K1:K2"/>
    </sheetView>
  </sheetViews>
  <sheetFormatPr defaultColWidth="12.5703125" defaultRowHeight="15" customHeight="1"/>
  <cols>
    <col min="1" max="1" width="6.140625" bestFit="1" customWidth="1"/>
    <col min="2" max="2" width="9.85546875" customWidth="1"/>
    <col min="3" max="3" width="18.5703125" customWidth="1"/>
    <col min="4" max="4" width="17.42578125" customWidth="1"/>
    <col min="5" max="5" width="13.85546875" customWidth="1"/>
    <col min="6" max="6" width="31.28515625" customWidth="1"/>
    <col min="7" max="7" width="8" customWidth="1"/>
    <col min="8" max="8" width="13.7109375" customWidth="1"/>
    <col min="9" max="9" width="3.85546875" customWidth="1"/>
    <col min="10" max="10" width="11.140625" customWidth="1"/>
    <col min="11" max="11" width="5.28515625" customWidth="1"/>
    <col min="12" max="12" width="9.42578125" customWidth="1"/>
    <col min="13" max="13" width="6.28515625" customWidth="1"/>
    <col min="14" max="14" width="94.140625" customWidth="1"/>
  </cols>
  <sheetData>
    <row r="1" spans="1:14" ht="15" customHeight="1">
      <c r="A1" s="33" t="s">
        <v>1623</v>
      </c>
      <c r="B1" s="34" t="s">
        <v>1606</v>
      </c>
      <c r="C1" s="34" t="s">
        <v>1624</v>
      </c>
      <c r="D1" s="34" t="s">
        <v>1</v>
      </c>
      <c r="E1" s="35" t="s">
        <v>1608</v>
      </c>
      <c r="F1" s="34" t="s">
        <v>0</v>
      </c>
      <c r="G1" s="34" t="s">
        <v>1609</v>
      </c>
      <c r="H1" s="34" t="s">
        <v>5</v>
      </c>
      <c r="I1" s="35" t="s">
        <v>1620</v>
      </c>
      <c r="J1" s="34" t="s">
        <v>7</v>
      </c>
      <c r="K1" s="34" t="s">
        <v>1610</v>
      </c>
      <c r="L1" s="34" t="s">
        <v>1619</v>
      </c>
      <c r="M1" s="34" t="s">
        <v>1611</v>
      </c>
      <c r="N1" s="34" t="s">
        <v>1605</v>
      </c>
    </row>
    <row r="2" spans="1:14" ht="15" customHeight="1">
      <c r="A2" s="14" t="s">
        <v>1594</v>
      </c>
      <c r="B2" s="1">
        <v>16</v>
      </c>
      <c r="C2" s="27" t="s">
        <v>1593</v>
      </c>
      <c r="D2" s="1" t="s">
        <v>1192</v>
      </c>
      <c r="E2" s="1" t="s">
        <v>1612</v>
      </c>
      <c r="F2" s="1" t="s">
        <v>1191</v>
      </c>
      <c r="G2" s="1" t="s">
        <v>1599</v>
      </c>
      <c r="H2" s="1" t="s">
        <v>72</v>
      </c>
      <c r="I2" s="1" t="s">
        <v>1598</v>
      </c>
      <c r="J2" s="1">
        <v>24</v>
      </c>
      <c r="K2" s="1" t="s">
        <v>1596</v>
      </c>
      <c r="L2" s="1">
        <v>20</v>
      </c>
      <c r="M2" s="1" t="s">
        <v>1597</v>
      </c>
      <c r="N2" s="1" t="str">
        <f>CONCATENATE(A2,B2,C2,D2, E2, F2, G2,H2,I2, J2, K2, L2, M2)</f>
        <v>case 16:sRetTemplate = "ashen002";  break;  //  Ashen, Evolved || FQ: Very Rare || 24 CR 20 HD</v>
      </c>
    </row>
    <row r="3" spans="1:14" ht="15" customHeight="1">
      <c r="A3" s="14" t="s">
        <v>1594</v>
      </c>
      <c r="B3" s="1">
        <f>SUM(B2+1)</f>
        <v>17</v>
      </c>
      <c r="C3" s="27" t="s">
        <v>1593</v>
      </c>
      <c r="D3" s="1" t="s">
        <v>1203</v>
      </c>
      <c r="E3" s="1" t="s">
        <v>1612</v>
      </c>
      <c r="F3" s="1" t="s">
        <v>1202</v>
      </c>
      <c r="G3" s="1" t="s">
        <v>1599</v>
      </c>
      <c r="H3" s="1" t="s">
        <v>20</v>
      </c>
      <c r="I3" s="1" t="s">
        <v>1598</v>
      </c>
      <c r="J3" s="1">
        <v>22</v>
      </c>
      <c r="K3" s="1" t="s">
        <v>1596</v>
      </c>
      <c r="L3" s="1">
        <v>17</v>
      </c>
      <c r="M3" s="1" t="s">
        <v>1597</v>
      </c>
      <c r="N3" s="1" t="str">
        <f t="shared" ref="N3:N18" si="0">CONCATENATE(A3,B3,C3,D3, E3, F3, G3,H3,I3, J3, K3, L3, M3)</f>
        <v>case 17:sRetTemplate = "boneyard001";  break;  //  Boneyard || FQ: Rare || 22 CR 17 HD</v>
      </c>
    </row>
    <row r="4" spans="1:14" ht="15" customHeight="1">
      <c r="A4" s="14" t="s">
        <v>1594</v>
      </c>
      <c r="B4" s="1">
        <f t="shared" ref="B4:B18" si="1">SUM(B3+1)</f>
        <v>18</v>
      </c>
      <c r="C4" s="27" t="s">
        <v>1593</v>
      </c>
      <c r="D4" s="1" t="s">
        <v>1203</v>
      </c>
      <c r="E4" s="1" t="s">
        <v>1612</v>
      </c>
      <c r="F4" s="1" t="s">
        <v>1202</v>
      </c>
      <c r="G4" s="1" t="s">
        <v>1599</v>
      </c>
      <c r="H4" s="1" t="s">
        <v>20</v>
      </c>
      <c r="I4" s="1" t="s">
        <v>1598</v>
      </c>
      <c r="J4" s="1">
        <v>22</v>
      </c>
      <c r="K4" s="1" t="s">
        <v>1596</v>
      </c>
      <c r="L4" s="1">
        <v>17</v>
      </c>
      <c r="M4" s="1" t="s">
        <v>1597</v>
      </c>
      <c r="N4" s="1" t="str">
        <f t="shared" si="0"/>
        <v>case 18:sRetTemplate = "boneyard001";  break;  //  Boneyard || FQ: Rare || 22 CR 17 HD</v>
      </c>
    </row>
    <row r="5" spans="1:14" ht="15" customHeight="1">
      <c r="A5" s="14" t="s">
        <v>1594</v>
      </c>
      <c r="B5" s="1">
        <f t="shared" si="1"/>
        <v>19</v>
      </c>
      <c r="C5" s="27" t="s">
        <v>1593</v>
      </c>
      <c r="D5" s="1" t="s">
        <v>1203</v>
      </c>
      <c r="E5" s="1" t="s">
        <v>1612</v>
      </c>
      <c r="F5" s="1" t="s">
        <v>1202</v>
      </c>
      <c r="G5" s="1" t="s">
        <v>1599</v>
      </c>
      <c r="H5" s="1" t="s">
        <v>20</v>
      </c>
      <c r="I5" s="1" t="s">
        <v>1598</v>
      </c>
      <c r="J5" s="1">
        <v>22</v>
      </c>
      <c r="K5" s="1" t="s">
        <v>1596</v>
      </c>
      <c r="L5" s="1">
        <v>17</v>
      </c>
      <c r="M5" s="1" t="s">
        <v>1597</v>
      </c>
      <c r="N5" s="1" t="str">
        <f t="shared" si="0"/>
        <v>case 19:sRetTemplate = "boneyard001";  break;  //  Boneyard || FQ: Rare || 22 CR 17 HD</v>
      </c>
    </row>
    <row r="6" spans="1:14" ht="15" customHeight="1">
      <c r="A6" s="14" t="s">
        <v>1594</v>
      </c>
      <c r="B6" s="1">
        <f t="shared" si="1"/>
        <v>20</v>
      </c>
      <c r="C6" s="27" t="s">
        <v>1593</v>
      </c>
      <c r="D6" s="1" t="s">
        <v>1203</v>
      </c>
      <c r="E6" s="1" t="s">
        <v>1612</v>
      </c>
      <c r="F6" s="1" t="s">
        <v>1202</v>
      </c>
      <c r="G6" s="1" t="s">
        <v>1599</v>
      </c>
      <c r="H6" s="1" t="s">
        <v>20</v>
      </c>
      <c r="I6" s="1" t="s">
        <v>1598</v>
      </c>
      <c r="J6" s="1">
        <v>22</v>
      </c>
      <c r="K6" s="1" t="s">
        <v>1596</v>
      </c>
      <c r="L6" s="1">
        <v>17</v>
      </c>
      <c r="M6" s="1" t="s">
        <v>1597</v>
      </c>
      <c r="N6" s="1" t="str">
        <f t="shared" si="0"/>
        <v>case 20:sRetTemplate = "boneyard001";  break;  //  Boneyard || FQ: Rare || 22 CR 17 HD</v>
      </c>
    </row>
    <row r="7" spans="1:14" ht="15" customHeight="1">
      <c r="A7" s="14" t="s">
        <v>1594</v>
      </c>
      <c r="B7" s="1">
        <f t="shared" si="1"/>
        <v>21</v>
      </c>
      <c r="C7" s="27" t="s">
        <v>1593</v>
      </c>
      <c r="D7" s="1" t="s">
        <v>150</v>
      </c>
      <c r="E7" s="1" t="s">
        <v>1612</v>
      </c>
      <c r="F7" s="1" t="s">
        <v>149</v>
      </c>
      <c r="G7" s="1" t="s">
        <v>1599</v>
      </c>
      <c r="H7" s="1" t="s">
        <v>72</v>
      </c>
      <c r="I7" s="1" t="s">
        <v>1598</v>
      </c>
      <c r="J7" s="1">
        <v>23</v>
      </c>
      <c r="K7" s="1" t="s">
        <v>1596</v>
      </c>
      <c r="L7" s="1">
        <v>17</v>
      </c>
      <c r="M7" s="1" t="s">
        <v>1597</v>
      </c>
      <c r="N7" s="1" t="str">
        <f t="shared" si="0"/>
        <v>case 21:sRetTemplate = "dreamvestige001";  break;  //  Dream Vestige || FQ: Very Rare || 23 CR 17 HD</v>
      </c>
    </row>
    <row r="8" spans="1:14" ht="15" customHeight="1">
      <c r="A8" s="14" t="s">
        <v>1594</v>
      </c>
      <c r="B8" s="1">
        <f t="shared" si="1"/>
        <v>22</v>
      </c>
      <c r="C8" s="27" t="s">
        <v>1593</v>
      </c>
      <c r="D8" s="1" t="s">
        <v>1213</v>
      </c>
      <c r="E8" s="1" t="s">
        <v>1612</v>
      </c>
      <c r="F8" s="1" t="s">
        <v>1212</v>
      </c>
      <c r="G8" s="1" t="s">
        <v>1599</v>
      </c>
      <c r="H8" s="1" t="s">
        <v>20</v>
      </c>
      <c r="I8" s="1" t="s">
        <v>1598</v>
      </c>
      <c r="J8" s="1">
        <v>37</v>
      </c>
      <c r="K8" s="1" t="s">
        <v>1596</v>
      </c>
      <c r="L8" s="1">
        <v>25</v>
      </c>
      <c r="M8" s="1" t="s">
        <v>1597</v>
      </c>
      <c r="N8" s="1" t="str">
        <f t="shared" si="0"/>
        <v>case 22:sRetTemplate = "fallen002";  break;  //  Fallen Legionaire || FQ: Rare || 37 CR 25 HD</v>
      </c>
    </row>
    <row r="9" spans="1:14" ht="15" customHeight="1">
      <c r="A9" s="14" t="s">
        <v>1594</v>
      </c>
      <c r="B9" s="1">
        <f t="shared" si="1"/>
        <v>23</v>
      </c>
      <c r="C9" s="27" t="s">
        <v>1593</v>
      </c>
      <c r="D9" s="1" t="s">
        <v>1213</v>
      </c>
      <c r="E9" s="1" t="s">
        <v>1612</v>
      </c>
      <c r="F9" s="1" t="s">
        <v>1212</v>
      </c>
      <c r="G9" s="1" t="s">
        <v>1599</v>
      </c>
      <c r="H9" s="1" t="s">
        <v>20</v>
      </c>
      <c r="I9" s="1" t="s">
        <v>1598</v>
      </c>
      <c r="J9" s="1">
        <v>37</v>
      </c>
      <c r="K9" s="1" t="s">
        <v>1596</v>
      </c>
      <c r="L9" s="1">
        <v>25</v>
      </c>
      <c r="M9" s="1" t="s">
        <v>1597</v>
      </c>
      <c r="N9" s="1" t="str">
        <f t="shared" si="0"/>
        <v>case 23:sRetTemplate = "fallen002";  break;  //  Fallen Legionaire || FQ: Rare || 37 CR 25 HD</v>
      </c>
    </row>
    <row r="10" spans="1:14" ht="15" customHeight="1">
      <c r="A10" s="14" t="s">
        <v>1594</v>
      </c>
      <c r="B10" s="1">
        <f t="shared" si="1"/>
        <v>24</v>
      </c>
      <c r="C10" s="27" t="s">
        <v>1593</v>
      </c>
      <c r="D10" s="1" t="s">
        <v>136</v>
      </c>
      <c r="E10" s="1" t="s">
        <v>1612</v>
      </c>
      <c r="F10" s="1" t="s">
        <v>135</v>
      </c>
      <c r="G10" s="1" t="s">
        <v>1599</v>
      </c>
      <c r="H10" s="1" t="s">
        <v>72</v>
      </c>
      <c r="I10" s="1" t="s">
        <v>1598</v>
      </c>
      <c r="J10" s="1">
        <v>17</v>
      </c>
      <c r="K10" s="1" t="s">
        <v>1596</v>
      </c>
      <c r="L10" s="1">
        <v>20</v>
      </c>
      <c r="M10" s="1" t="s">
        <v>1597</v>
      </c>
      <c r="N10" s="1" t="str">
        <f t="shared" si="0"/>
        <v>case 24:sRetTemplate = "hulkcorpse001";  break;  //  Hulking Corpse || FQ: Very Rare || 17 CR 20 HD</v>
      </c>
    </row>
    <row r="11" spans="1:14" ht="15" customHeight="1">
      <c r="A11" s="14" t="s">
        <v>1594</v>
      </c>
      <c r="B11" s="1">
        <f t="shared" si="1"/>
        <v>25</v>
      </c>
      <c r="C11" s="27" t="s">
        <v>1593</v>
      </c>
      <c r="D11" s="1" t="s">
        <v>1217</v>
      </c>
      <c r="E11" s="1" t="s">
        <v>1612</v>
      </c>
      <c r="F11" s="1" t="s">
        <v>1216</v>
      </c>
      <c r="G11" s="1" t="s">
        <v>1599</v>
      </c>
      <c r="H11" s="1" t="s">
        <v>20</v>
      </c>
      <c r="I11" s="1" t="s">
        <v>1598</v>
      </c>
      <c r="J11" s="1">
        <v>45</v>
      </c>
      <c r="K11" s="1" t="s">
        <v>1596</v>
      </c>
      <c r="L11" s="1">
        <v>18</v>
      </c>
      <c r="M11" s="1" t="s">
        <v>1597</v>
      </c>
      <c r="N11" s="1" t="str">
        <f t="shared" si="0"/>
        <v>case 25:sRetTemplate = "kaisharga001";  break;  //  Kaisharga - Elven Defiler || FQ: Rare || 45 CR 18 HD</v>
      </c>
    </row>
    <row r="12" spans="1:14" ht="15" customHeight="1">
      <c r="A12" s="14" t="s">
        <v>1594</v>
      </c>
      <c r="B12" s="1">
        <f t="shared" si="1"/>
        <v>26</v>
      </c>
      <c r="C12" s="27" t="s">
        <v>1593</v>
      </c>
      <c r="D12" s="1" t="s">
        <v>1217</v>
      </c>
      <c r="E12" s="1" t="s">
        <v>1612</v>
      </c>
      <c r="F12" s="1" t="s">
        <v>1216</v>
      </c>
      <c r="G12" s="1" t="s">
        <v>1599</v>
      </c>
      <c r="H12" s="1" t="s">
        <v>20</v>
      </c>
      <c r="I12" s="1" t="s">
        <v>1598</v>
      </c>
      <c r="J12" s="1">
        <v>45</v>
      </c>
      <c r="K12" s="1" t="s">
        <v>1596</v>
      </c>
      <c r="L12" s="1">
        <v>18</v>
      </c>
      <c r="M12" s="1" t="s">
        <v>1597</v>
      </c>
      <c r="N12" s="1" t="str">
        <f t="shared" si="0"/>
        <v>case 26:sRetTemplate = "kaisharga001";  break;  //  Kaisharga - Elven Defiler || FQ: Rare || 45 CR 18 HD</v>
      </c>
    </row>
    <row r="13" spans="1:14" ht="15" customHeight="1">
      <c r="A13" s="14" t="s">
        <v>1594</v>
      </c>
      <c r="B13" s="1">
        <f t="shared" si="1"/>
        <v>27</v>
      </c>
      <c r="C13" s="27" t="s">
        <v>1593</v>
      </c>
      <c r="D13" s="1" t="s">
        <v>1219</v>
      </c>
      <c r="E13" s="1" t="s">
        <v>1612</v>
      </c>
      <c r="F13" s="1" t="s">
        <v>1218</v>
      </c>
      <c r="G13" s="1" t="s">
        <v>1599</v>
      </c>
      <c r="H13" s="1" t="s">
        <v>20</v>
      </c>
      <c r="I13" s="1" t="s">
        <v>1598</v>
      </c>
      <c r="J13" s="1">
        <v>39</v>
      </c>
      <c r="K13" s="1" t="s">
        <v>1596</v>
      </c>
      <c r="L13" s="1">
        <v>18</v>
      </c>
      <c r="M13" s="1" t="s">
        <v>1597</v>
      </c>
      <c r="N13" s="1" t="str">
        <f t="shared" si="0"/>
        <v>case 27:sRetTemplate = "kaisharga002";  break;  //  Kaisharga - Human Preserver || FQ: Rare || 39 CR 18 HD</v>
      </c>
    </row>
    <row r="14" spans="1:14" ht="15" customHeight="1">
      <c r="A14" s="14" t="s">
        <v>1594</v>
      </c>
      <c r="B14" s="1">
        <f t="shared" si="1"/>
        <v>28</v>
      </c>
      <c r="C14" s="27" t="s">
        <v>1593</v>
      </c>
      <c r="D14" s="1" t="s">
        <v>1219</v>
      </c>
      <c r="E14" s="1" t="s">
        <v>1612</v>
      </c>
      <c r="F14" s="1" t="s">
        <v>1218</v>
      </c>
      <c r="G14" s="1" t="s">
        <v>1599</v>
      </c>
      <c r="H14" s="1" t="s">
        <v>20</v>
      </c>
      <c r="I14" s="1" t="s">
        <v>1598</v>
      </c>
      <c r="J14" s="1">
        <v>39</v>
      </c>
      <c r="K14" s="1" t="s">
        <v>1596</v>
      </c>
      <c r="L14" s="1">
        <v>18</v>
      </c>
      <c r="M14" s="1" t="s">
        <v>1597</v>
      </c>
      <c r="N14" s="1" t="str">
        <f t="shared" si="0"/>
        <v>case 28:sRetTemplate = "kaisharga002";  break;  //  Kaisharga - Human Preserver || FQ: Rare || 39 CR 18 HD</v>
      </c>
    </row>
    <row r="15" spans="1:14" ht="15" customHeight="1">
      <c r="A15" s="14" t="s">
        <v>1594</v>
      </c>
      <c r="B15" s="1">
        <f t="shared" si="1"/>
        <v>29</v>
      </c>
      <c r="C15" s="27" t="s">
        <v>1593</v>
      </c>
      <c r="D15" s="1" t="s">
        <v>1245</v>
      </c>
      <c r="E15" s="1" t="s">
        <v>1612</v>
      </c>
      <c r="F15" s="1" t="s">
        <v>1244</v>
      </c>
      <c r="G15" s="1" t="s">
        <v>1599</v>
      </c>
      <c r="H15" s="1" t="s">
        <v>72</v>
      </c>
      <c r="I15" s="1" t="s">
        <v>1598</v>
      </c>
      <c r="J15" s="1">
        <v>20</v>
      </c>
      <c r="K15" s="1" t="s">
        <v>1596</v>
      </c>
      <c r="L15" s="1">
        <v>18</v>
      </c>
      <c r="M15" s="1" t="s">
        <v>1597</v>
      </c>
      <c r="N15" s="1" t="str">
        <f t="shared" si="0"/>
        <v>case 29:sRetTemplate = "slaughterwight01";  break;  //  Slaughter Wight || FQ: Very Rare || 20 CR 18 HD</v>
      </c>
    </row>
    <row r="16" spans="1:14" ht="15" customHeight="1">
      <c r="A16" s="14" t="s">
        <v>1594</v>
      </c>
      <c r="B16" s="1">
        <f t="shared" si="1"/>
        <v>30</v>
      </c>
      <c r="C16" s="27" t="s">
        <v>1593</v>
      </c>
      <c r="D16" s="1" t="s">
        <v>1259</v>
      </c>
      <c r="E16" s="1" t="s">
        <v>1612</v>
      </c>
      <c r="F16" s="1" t="s">
        <v>1258</v>
      </c>
      <c r="G16" s="1" t="s">
        <v>1599</v>
      </c>
      <c r="H16" s="1" t="s">
        <v>20</v>
      </c>
      <c r="I16" s="1" t="s">
        <v>1598</v>
      </c>
      <c r="J16" s="1">
        <v>36</v>
      </c>
      <c r="K16" s="1" t="s">
        <v>1596</v>
      </c>
      <c r="L16" s="1">
        <v>25</v>
      </c>
      <c r="M16" s="1" t="s">
        <v>1597</v>
      </c>
      <c r="N16" s="1" t="str">
        <f t="shared" si="0"/>
        <v>case 30:sRetTemplate = "ar_visage003";  break;  //  Visage, Evolved Greater || FQ: Rare || 36 CR 25 HD</v>
      </c>
    </row>
    <row r="17" spans="1:14" ht="15" customHeight="1">
      <c r="A17" s="14" t="s">
        <v>1594</v>
      </c>
      <c r="B17" s="1">
        <f t="shared" si="1"/>
        <v>31</v>
      </c>
      <c r="C17" s="27" t="s">
        <v>1593</v>
      </c>
      <c r="D17" s="1" t="s">
        <v>1259</v>
      </c>
      <c r="E17" s="1" t="s">
        <v>1612</v>
      </c>
      <c r="F17" s="1" t="s">
        <v>1258</v>
      </c>
      <c r="G17" s="1" t="s">
        <v>1599</v>
      </c>
      <c r="H17" s="1" t="s">
        <v>20</v>
      </c>
      <c r="I17" s="1" t="s">
        <v>1598</v>
      </c>
      <c r="J17" s="1">
        <v>36</v>
      </c>
      <c r="K17" s="1" t="s">
        <v>1596</v>
      </c>
      <c r="L17" s="1">
        <v>25</v>
      </c>
      <c r="M17" s="1" t="s">
        <v>1597</v>
      </c>
      <c r="N17" s="1" t="str">
        <f t="shared" si="0"/>
        <v>case 31:sRetTemplate = "ar_visage003";  break;  //  Visage, Evolved Greater || FQ: Rare || 36 CR 25 HD</v>
      </c>
    </row>
    <row r="18" spans="1:14" ht="15" customHeight="1" thickBot="1">
      <c r="A18" s="14" t="s">
        <v>1594</v>
      </c>
      <c r="B18" s="1">
        <f t="shared" si="1"/>
        <v>32</v>
      </c>
      <c r="C18" s="27" t="s">
        <v>1593</v>
      </c>
      <c r="D18" s="4" t="s">
        <v>148</v>
      </c>
      <c r="E18" s="1" t="s">
        <v>1612</v>
      </c>
      <c r="F18" s="4" t="s">
        <v>147</v>
      </c>
      <c r="G18" s="1" t="s">
        <v>1599</v>
      </c>
      <c r="H18" s="4" t="s">
        <v>72</v>
      </c>
      <c r="I18" s="1" t="s">
        <v>1598</v>
      </c>
      <c r="J18" s="4">
        <v>23</v>
      </c>
      <c r="K18" s="1" t="s">
        <v>1596</v>
      </c>
      <c r="L18" s="4">
        <v>16</v>
      </c>
      <c r="M18" s="1" t="s">
        <v>1597</v>
      </c>
      <c r="N18" s="1" t="str">
        <f t="shared" si="0"/>
        <v>case 32:sRetTemplate = "ar_wraith002";  break;  //  Wraith, Dread || FQ: Very Rare || 23 CR 16 HD</v>
      </c>
    </row>
  </sheetData>
  <sortState ref="A2:N23">
    <sortCondition ref="F1"/>
  </sortState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sheetPr filterMode="1"/>
  <dimension ref="A1:M306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L54" sqref="A6:L54"/>
    </sheetView>
  </sheetViews>
  <sheetFormatPr defaultColWidth="25.7109375" defaultRowHeight="15" customHeight="1"/>
  <cols>
    <col min="1" max="1" width="30.7109375" bestFit="1" customWidth="1"/>
    <col min="2" max="2" width="16.85546875" bestFit="1" customWidth="1"/>
    <col min="3" max="3" width="32" bestFit="1" customWidth="1"/>
    <col min="4" max="4" width="22" bestFit="1" customWidth="1"/>
    <col min="5" max="5" width="31" bestFit="1" customWidth="1"/>
    <col min="6" max="6" width="10.5703125" bestFit="1" customWidth="1"/>
    <col min="7" max="7" width="7.85546875" bestFit="1" customWidth="1"/>
    <col min="8" max="8" width="6.7109375" bestFit="1" customWidth="1"/>
    <col min="9" max="9" width="10.7109375" bestFit="1" customWidth="1"/>
    <col min="10" max="10" width="9.5703125" bestFit="1" customWidth="1"/>
    <col min="11" max="11" width="10" bestFit="1" customWidth="1"/>
    <col min="12" max="12" width="13.28515625" bestFit="1" customWidth="1"/>
    <col min="13" max="13" width="29.85546875" bestFit="1" customWidth="1"/>
  </cols>
  <sheetData>
    <row r="1" spans="1:13" ht="12.75">
      <c r="A1" s="48" t="s">
        <v>0</v>
      </c>
      <c r="B1" s="48" t="s">
        <v>1</v>
      </c>
      <c r="C1" s="48" t="s">
        <v>2</v>
      </c>
      <c r="D1" s="48" t="s">
        <v>3</v>
      </c>
      <c r="E1" s="48" t="s">
        <v>4</v>
      </c>
      <c r="F1" s="48" t="s">
        <v>5</v>
      </c>
      <c r="G1" s="48" t="s">
        <v>6</v>
      </c>
      <c r="H1" s="48" t="s">
        <v>7</v>
      </c>
      <c r="I1" s="48" t="s">
        <v>8</v>
      </c>
      <c r="J1" s="48" t="s">
        <v>9</v>
      </c>
      <c r="K1" s="48" t="s">
        <v>10</v>
      </c>
      <c r="L1" s="49" t="s">
        <v>11</v>
      </c>
      <c r="M1" s="48" t="s">
        <v>12</v>
      </c>
    </row>
    <row r="2" spans="1:13" ht="12.75">
      <c r="A2" s="1" t="s">
        <v>350</v>
      </c>
      <c r="B2" s="1" t="s">
        <v>351</v>
      </c>
      <c r="C2" s="1" t="s">
        <v>190</v>
      </c>
      <c r="D2" s="1" t="s">
        <v>60</v>
      </c>
      <c r="E2" s="1"/>
      <c r="F2" s="1" t="s">
        <v>72</v>
      </c>
      <c r="G2" s="1">
        <v>24</v>
      </c>
      <c r="H2" s="1">
        <v>78</v>
      </c>
      <c r="I2" s="1">
        <v>64</v>
      </c>
      <c r="J2" s="1">
        <v>60</v>
      </c>
      <c r="K2" s="1"/>
      <c r="L2" s="27">
        <v>1</v>
      </c>
      <c r="M2" s="1"/>
    </row>
    <row r="3" spans="1:13" ht="12.75">
      <c r="A3" s="1" t="s">
        <v>376</v>
      </c>
      <c r="B3" s="1" t="s">
        <v>377</v>
      </c>
      <c r="C3" s="1" t="s">
        <v>205</v>
      </c>
      <c r="D3" s="1" t="s">
        <v>60</v>
      </c>
      <c r="E3" s="1"/>
      <c r="F3" s="1" t="s">
        <v>72</v>
      </c>
      <c r="G3" s="1">
        <v>50</v>
      </c>
      <c r="H3" s="1">
        <v>177</v>
      </c>
      <c r="I3" s="1">
        <v>128</v>
      </c>
      <c r="J3" s="1">
        <v>60</v>
      </c>
      <c r="K3" s="1" t="s">
        <v>98</v>
      </c>
      <c r="L3" s="27">
        <v>1</v>
      </c>
      <c r="M3" s="1"/>
    </row>
    <row r="4" spans="1:13" ht="12.75">
      <c r="A4" s="1" t="s">
        <v>378</v>
      </c>
      <c r="B4" s="1" t="s">
        <v>379</v>
      </c>
      <c r="C4" s="1" t="s">
        <v>205</v>
      </c>
      <c r="D4" s="1" t="s">
        <v>60</v>
      </c>
      <c r="E4" s="1"/>
      <c r="F4" s="1" t="s">
        <v>72</v>
      </c>
      <c r="G4" s="1">
        <v>42</v>
      </c>
      <c r="H4" s="1">
        <v>139</v>
      </c>
      <c r="I4" s="1">
        <v>128</v>
      </c>
      <c r="J4" s="1">
        <v>60</v>
      </c>
      <c r="K4" s="1" t="s">
        <v>98</v>
      </c>
      <c r="L4" s="27">
        <v>1</v>
      </c>
      <c r="M4" s="1"/>
    </row>
    <row r="5" spans="1:13" ht="12.75">
      <c r="A5" s="1" t="s">
        <v>374</v>
      </c>
      <c r="B5" s="1" t="s">
        <v>375</v>
      </c>
      <c r="C5" s="1" t="s">
        <v>205</v>
      </c>
      <c r="D5" s="1" t="s">
        <v>60</v>
      </c>
      <c r="E5" s="1"/>
      <c r="F5" s="1" t="s">
        <v>72</v>
      </c>
      <c r="G5" s="1">
        <v>41</v>
      </c>
      <c r="H5" s="1">
        <v>121</v>
      </c>
      <c r="I5" s="1">
        <v>128</v>
      </c>
      <c r="J5" s="1">
        <v>60</v>
      </c>
      <c r="K5" s="1" t="s">
        <v>98</v>
      </c>
      <c r="L5" s="27">
        <v>1</v>
      </c>
      <c r="M5" s="1"/>
    </row>
    <row r="6" spans="1:13" ht="12.75">
      <c r="A6" s="1" t="s">
        <v>483</v>
      </c>
      <c r="B6" s="1" t="s">
        <v>484</v>
      </c>
      <c r="C6" s="1" t="s">
        <v>472</v>
      </c>
      <c r="D6" s="1" t="s">
        <v>18</v>
      </c>
      <c r="E6" s="1" t="s">
        <v>19</v>
      </c>
      <c r="F6" s="1" t="s">
        <v>222</v>
      </c>
      <c r="G6" s="1" t="s">
        <v>81</v>
      </c>
      <c r="H6" s="1">
        <v>53</v>
      </c>
      <c r="I6" s="1">
        <v>60</v>
      </c>
      <c r="J6" s="1">
        <v>60</v>
      </c>
      <c r="K6" s="1" t="s">
        <v>21</v>
      </c>
      <c r="L6" s="27">
        <v>1</v>
      </c>
      <c r="M6" s="1"/>
    </row>
    <row r="7" spans="1:13" ht="12.75">
      <c r="A7" s="1" t="s">
        <v>1105</v>
      </c>
      <c r="B7" s="1" t="s">
        <v>1106</v>
      </c>
      <c r="C7" s="1"/>
      <c r="D7" s="1" t="s">
        <v>60</v>
      </c>
      <c r="E7" s="1"/>
      <c r="F7" s="1" t="s">
        <v>72</v>
      </c>
      <c r="G7" s="1">
        <v>28</v>
      </c>
      <c r="H7" s="1">
        <v>180</v>
      </c>
      <c r="I7" s="1">
        <v>50</v>
      </c>
      <c r="J7" s="1">
        <v>50</v>
      </c>
      <c r="K7" s="1" t="s">
        <v>733</v>
      </c>
      <c r="L7" s="27">
        <v>1</v>
      </c>
      <c r="M7" s="1" t="s">
        <v>1107</v>
      </c>
    </row>
    <row r="8" spans="1:13" ht="12.75">
      <c r="A8" s="1" t="s">
        <v>984</v>
      </c>
      <c r="B8" s="1" t="s">
        <v>985</v>
      </c>
      <c r="C8" s="1" t="s">
        <v>55</v>
      </c>
      <c r="D8" s="1" t="s">
        <v>18</v>
      </c>
      <c r="E8" s="1" t="s">
        <v>827</v>
      </c>
      <c r="F8" s="1" t="s">
        <v>72</v>
      </c>
      <c r="G8" s="1" t="s">
        <v>81</v>
      </c>
      <c r="H8" s="1">
        <v>63</v>
      </c>
      <c r="I8" s="1">
        <v>40</v>
      </c>
      <c r="J8" s="1">
        <v>40</v>
      </c>
      <c r="K8" s="1" t="s">
        <v>979</v>
      </c>
      <c r="L8" s="27">
        <v>1</v>
      </c>
      <c r="M8" s="1"/>
    </row>
    <row r="9" spans="1:13" ht="12.75">
      <c r="A9" s="1" t="s">
        <v>965</v>
      </c>
      <c r="B9" s="1" t="s">
        <v>966</v>
      </c>
      <c r="C9" s="1" t="s">
        <v>55</v>
      </c>
      <c r="D9" s="1" t="s">
        <v>18</v>
      </c>
      <c r="E9" s="1"/>
      <c r="F9" s="1" t="s">
        <v>72</v>
      </c>
      <c r="G9" s="1" t="s">
        <v>81</v>
      </c>
      <c r="H9" s="1">
        <v>36</v>
      </c>
      <c r="I9" s="1">
        <v>36</v>
      </c>
      <c r="J9" s="1">
        <v>36</v>
      </c>
      <c r="K9" s="1" t="s">
        <v>98</v>
      </c>
      <c r="L9" s="27">
        <v>1</v>
      </c>
      <c r="M9" s="1"/>
    </row>
    <row r="10" spans="1:13" ht="12.75">
      <c r="A10" s="1" t="s">
        <v>165</v>
      </c>
      <c r="B10" s="1" t="s">
        <v>166</v>
      </c>
      <c r="C10" s="1" t="s">
        <v>164</v>
      </c>
      <c r="D10" s="1" t="s">
        <v>18</v>
      </c>
      <c r="E10" s="1" t="s">
        <v>60</v>
      </c>
      <c r="F10" s="1" t="s">
        <v>72</v>
      </c>
      <c r="G10" s="1" t="s">
        <v>167</v>
      </c>
      <c r="H10" s="1">
        <v>37</v>
      </c>
      <c r="I10" s="1">
        <v>34</v>
      </c>
      <c r="J10" s="1">
        <v>34</v>
      </c>
      <c r="K10" s="1" t="s">
        <v>98</v>
      </c>
      <c r="L10" s="27">
        <v>1</v>
      </c>
      <c r="M10" s="1"/>
    </row>
    <row r="11" spans="1:13" ht="12.75" hidden="1">
      <c r="A11" s="1" t="s">
        <v>1177</v>
      </c>
      <c r="B11" s="1" t="s">
        <v>1178</v>
      </c>
      <c r="C11" s="1" t="s">
        <v>59</v>
      </c>
      <c r="D11" s="1" t="s">
        <v>60</v>
      </c>
      <c r="E11" s="1"/>
      <c r="F11" s="1" t="s">
        <v>72</v>
      </c>
      <c r="G11" s="1" t="s">
        <v>81</v>
      </c>
      <c r="H11" s="1">
        <v>7</v>
      </c>
      <c r="I11" s="1">
        <v>5</v>
      </c>
      <c r="J11" s="1">
        <v>5</v>
      </c>
      <c r="K11" s="1" t="s">
        <v>59</v>
      </c>
      <c r="L11" s="27">
        <v>1</v>
      </c>
      <c r="M11" s="1"/>
    </row>
    <row r="12" spans="1:13" ht="12.75" hidden="1">
      <c r="A12" s="1" t="s">
        <v>1187</v>
      </c>
      <c r="B12" s="1" t="s">
        <v>1188</v>
      </c>
      <c r="C12" s="1" t="s">
        <v>59</v>
      </c>
      <c r="D12" s="1" t="s">
        <v>226</v>
      </c>
      <c r="E12" s="1" t="s">
        <v>18</v>
      </c>
      <c r="F12" s="1" t="s">
        <v>72</v>
      </c>
      <c r="G12" s="1">
        <v>15</v>
      </c>
      <c r="H12" s="1">
        <v>32</v>
      </c>
      <c r="I12" s="1">
        <v>26</v>
      </c>
      <c r="J12" s="1">
        <v>26</v>
      </c>
      <c r="K12" s="1" t="s">
        <v>59</v>
      </c>
      <c r="L12" s="27">
        <v>1</v>
      </c>
      <c r="M12" s="1"/>
    </row>
    <row r="13" spans="1:13" ht="12.75" hidden="1">
      <c r="A13" s="1" t="s">
        <v>1189</v>
      </c>
      <c r="B13" s="1" t="s">
        <v>1190</v>
      </c>
      <c r="C13" s="1" t="s">
        <v>59</v>
      </c>
      <c r="D13" s="1" t="s">
        <v>60</v>
      </c>
      <c r="E13" s="1"/>
      <c r="F13" s="1" t="s">
        <v>20</v>
      </c>
      <c r="G13" s="1">
        <v>8</v>
      </c>
      <c r="H13" s="1">
        <v>15</v>
      </c>
      <c r="I13" s="1">
        <v>11</v>
      </c>
      <c r="J13" s="1">
        <v>11</v>
      </c>
      <c r="K13" s="1" t="s">
        <v>59</v>
      </c>
      <c r="L13" s="27">
        <v>1</v>
      </c>
      <c r="M13" s="1"/>
    </row>
    <row r="14" spans="1:13" ht="12.75" hidden="1">
      <c r="A14" s="1" t="s">
        <v>1191</v>
      </c>
      <c r="B14" s="1" t="s">
        <v>1192</v>
      </c>
      <c r="C14" s="1" t="s">
        <v>59</v>
      </c>
      <c r="D14" s="1" t="s">
        <v>60</v>
      </c>
      <c r="E14" s="1"/>
      <c r="F14" s="1" t="s">
        <v>72</v>
      </c>
      <c r="G14" s="1" t="s">
        <v>81</v>
      </c>
      <c r="H14" s="1">
        <v>24</v>
      </c>
      <c r="I14" s="1">
        <v>20</v>
      </c>
      <c r="J14" s="1">
        <v>20</v>
      </c>
      <c r="K14" s="1" t="s">
        <v>59</v>
      </c>
      <c r="L14" s="27">
        <v>1</v>
      </c>
      <c r="M14" s="1"/>
    </row>
    <row r="15" spans="1:13" ht="12.75" hidden="1">
      <c r="A15" s="1" t="s">
        <v>116</v>
      </c>
      <c r="B15" s="1" t="s">
        <v>117</v>
      </c>
      <c r="C15" s="1" t="s">
        <v>59</v>
      </c>
      <c r="D15" s="1" t="s">
        <v>60</v>
      </c>
      <c r="E15" s="1" t="s">
        <v>60</v>
      </c>
      <c r="F15" s="1" t="s">
        <v>72</v>
      </c>
      <c r="G15" s="1">
        <v>30</v>
      </c>
      <c r="H15" s="1">
        <v>75</v>
      </c>
      <c r="I15" s="1">
        <v>66</v>
      </c>
      <c r="J15" s="1">
        <v>60</v>
      </c>
      <c r="K15" s="1" t="s">
        <v>59</v>
      </c>
      <c r="L15" s="27">
        <v>1</v>
      </c>
      <c r="M15" s="1"/>
    </row>
    <row r="16" spans="1:13" ht="12.75" hidden="1">
      <c r="A16" s="1" t="s">
        <v>118</v>
      </c>
      <c r="B16" s="1" t="s">
        <v>119</v>
      </c>
      <c r="C16" s="1" t="s">
        <v>59</v>
      </c>
      <c r="D16" s="1" t="s">
        <v>60</v>
      </c>
      <c r="E16" s="1" t="s">
        <v>60</v>
      </c>
      <c r="F16" s="1" t="s">
        <v>72</v>
      </c>
      <c r="G16" s="1">
        <v>11</v>
      </c>
      <c r="H16" s="1">
        <v>19</v>
      </c>
      <c r="I16" s="1">
        <v>9</v>
      </c>
      <c r="J16" s="1">
        <v>9</v>
      </c>
      <c r="K16" s="1" t="s">
        <v>59</v>
      </c>
      <c r="L16" s="27">
        <v>1</v>
      </c>
      <c r="M16" s="1"/>
    </row>
    <row r="17" spans="1:13" ht="12.75">
      <c r="A17" s="1" t="s">
        <v>165</v>
      </c>
      <c r="B17" s="1" t="s">
        <v>166</v>
      </c>
      <c r="C17" s="1" t="s">
        <v>164</v>
      </c>
      <c r="D17" s="1" t="s">
        <v>18</v>
      </c>
      <c r="E17" s="1" t="s">
        <v>60</v>
      </c>
      <c r="F17" s="1" t="s">
        <v>72</v>
      </c>
      <c r="G17" s="1" t="s">
        <v>167</v>
      </c>
      <c r="H17" s="1">
        <v>37</v>
      </c>
      <c r="I17" s="1">
        <v>34</v>
      </c>
      <c r="J17" s="1">
        <v>34</v>
      </c>
      <c r="K17" s="1" t="s">
        <v>98</v>
      </c>
      <c r="L17" s="27">
        <v>1</v>
      </c>
      <c r="M17" s="1"/>
    </row>
    <row r="18" spans="1:13" ht="12.75" hidden="1">
      <c r="A18" s="1" t="s">
        <v>1069</v>
      </c>
      <c r="B18" s="1" t="s">
        <v>1070</v>
      </c>
      <c r="C18" s="1" t="s">
        <v>190</v>
      </c>
      <c r="D18" s="1" t="s">
        <v>60</v>
      </c>
      <c r="E18" s="1"/>
      <c r="F18" s="1" t="s">
        <v>72</v>
      </c>
      <c r="G18" s="1" t="s">
        <v>81</v>
      </c>
      <c r="H18" s="1">
        <v>29</v>
      </c>
      <c r="I18" s="1">
        <v>30</v>
      </c>
      <c r="J18" s="1">
        <v>30</v>
      </c>
      <c r="K18" s="1" t="s">
        <v>98</v>
      </c>
      <c r="L18" s="27">
        <v>1</v>
      </c>
      <c r="M18" s="1"/>
    </row>
    <row r="19" spans="1:13" ht="12.75">
      <c r="A19" s="1" t="s">
        <v>159</v>
      </c>
      <c r="B19" s="1" t="s">
        <v>160</v>
      </c>
      <c r="C19" s="1" t="s">
        <v>161</v>
      </c>
      <c r="D19" s="1" t="s">
        <v>18</v>
      </c>
      <c r="E19" s="1" t="s">
        <v>60</v>
      </c>
      <c r="F19" s="1" t="s">
        <v>72</v>
      </c>
      <c r="G19" s="1">
        <v>22</v>
      </c>
      <c r="H19" s="1">
        <v>32</v>
      </c>
      <c r="I19" s="1">
        <v>30</v>
      </c>
      <c r="J19" s="1">
        <v>30</v>
      </c>
      <c r="K19" s="1" t="s">
        <v>98</v>
      </c>
      <c r="L19" s="27">
        <v>1</v>
      </c>
      <c r="M19" s="1"/>
    </row>
    <row r="20" spans="1:13" ht="12.75">
      <c r="A20" s="1" t="s">
        <v>159</v>
      </c>
      <c r="B20" s="1" t="s">
        <v>160</v>
      </c>
      <c r="C20" s="1" t="s">
        <v>161</v>
      </c>
      <c r="D20" s="1" t="s">
        <v>18</v>
      </c>
      <c r="E20" s="1" t="s">
        <v>60</v>
      </c>
      <c r="F20" s="1" t="s">
        <v>72</v>
      </c>
      <c r="G20" s="1">
        <v>22</v>
      </c>
      <c r="H20" s="1">
        <v>32</v>
      </c>
      <c r="I20" s="1">
        <v>30</v>
      </c>
      <c r="J20" s="1">
        <v>30</v>
      </c>
      <c r="K20" s="1" t="s">
        <v>98</v>
      </c>
      <c r="L20" s="27">
        <v>1</v>
      </c>
      <c r="M20" s="1"/>
    </row>
    <row r="21" spans="1:13" ht="12.75">
      <c r="A21" s="1" t="s">
        <v>249</v>
      </c>
      <c r="B21" s="1" t="s">
        <v>250</v>
      </c>
      <c r="C21" s="1" t="s">
        <v>251</v>
      </c>
      <c r="D21" s="1" t="s">
        <v>60</v>
      </c>
      <c r="E21" s="1" t="s">
        <v>46</v>
      </c>
      <c r="F21" s="1" t="s">
        <v>72</v>
      </c>
      <c r="G21" s="1">
        <v>19</v>
      </c>
      <c r="H21" s="1">
        <v>23</v>
      </c>
      <c r="I21" s="1">
        <v>25</v>
      </c>
      <c r="J21" s="1">
        <v>25</v>
      </c>
      <c r="K21" s="1"/>
      <c r="L21" s="27">
        <v>1</v>
      </c>
      <c r="M21" s="1"/>
    </row>
    <row r="22" spans="1:13" ht="12.75">
      <c r="A22" s="1" t="s">
        <v>241</v>
      </c>
      <c r="B22" s="1" t="s">
        <v>242</v>
      </c>
      <c r="C22" s="1" t="s">
        <v>243</v>
      </c>
      <c r="D22" s="1" t="s">
        <v>60</v>
      </c>
      <c r="E22" s="1" t="s">
        <v>18</v>
      </c>
      <c r="F22" s="1" t="s">
        <v>72</v>
      </c>
      <c r="G22" s="1">
        <v>17</v>
      </c>
      <c r="H22" s="1">
        <v>19</v>
      </c>
      <c r="I22" s="1">
        <v>25</v>
      </c>
      <c r="J22" s="1">
        <v>25</v>
      </c>
      <c r="K22" s="1"/>
      <c r="L22" s="27">
        <v>1</v>
      </c>
      <c r="M22" s="1" t="s">
        <v>244</v>
      </c>
    </row>
    <row r="23" spans="1:13" ht="12.75">
      <c r="A23" s="1" t="s">
        <v>241</v>
      </c>
      <c r="B23" s="1" t="s">
        <v>242</v>
      </c>
      <c r="C23" s="1" t="s">
        <v>243</v>
      </c>
      <c r="D23" s="1" t="s">
        <v>60</v>
      </c>
      <c r="E23" s="1" t="s">
        <v>18</v>
      </c>
      <c r="F23" s="1" t="s">
        <v>72</v>
      </c>
      <c r="G23" s="1">
        <v>17</v>
      </c>
      <c r="H23" s="1">
        <v>19</v>
      </c>
      <c r="I23" s="1">
        <v>25</v>
      </c>
      <c r="J23" s="1">
        <v>25</v>
      </c>
      <c r="K23" s="1"/>
      <c r="L23" s="27">
        <v>1</v>
      </c>
      <c r="M23" s="1" t="s">
        <v>244</v>
      </c>
    </row>
    <row r="24" spans="1:13" ht="12.75">
      <c r="A24" s="1" t="s">
        <v>946</v>
      </c>
      <c r="B24" s="1" t="s">
        <v>947</v>
      </c>
      <c r="C24" s="1" t="s">
        <v>55</v>
      </c>
      <c r="D24" s="1" t="s">
        <v>60</v>
      </c>
      <c r="E24" s="1"/>
      <c r="F24" s="1" t="s">
        <v>72</v>
      </c>
      <c r="G24" s="1" t="s">
        <v>81</v>
      </c>
      <c r="H24" s="1">
        <v>28</v>
      </c>
      <c r="I24" s="1">
        <v>25</v>
      </c>
      <c r="J24" s="1">
        <v>25</v>
      </c>
      <c r="K24" s="1" t="s">
        <v>98</v>
      </c>
      <c r="L24" s="27">
        <v>1</v>
      </c>
      <c r="M24" s="1"/>
    </row>
    <row r="25" spans="1:13" ht="12.75" hidden="1">
      <c r="A25" s="1" t="s">
        <v>120</v>
      </c>
      <c r="B25" s="1" t="s">
        <v>121</v>
      </c>
      <c r="C25" s="1" t="s">
        <v>59</v>
      </c>
      <c r="D25" s="1" t="s">
        <v>60</v>
      </c>
      <c r="E25" s="1" t="s">
        <v>60</v>
      </c>
      <c r="F25" s="1" t="s">
        <v>72</v>
      </c>
      <c r="G25" s="1">
        <v>7</v>
      </c>
      <c r="H25" s="1">
        <v>11</v>
      </c>
      <c r="I25" s="1">
        <v>8</v>
      </c>
      <c r="J25" s="1">
        <v>8</v>
      </c>
      <c r="K25" s="1" t="s">
        <v>59</v>
      </c>
      <c r="L25" s="27">
        <v>1</v>
      </c>
      <c r="M25" s="1"/>
    </row>
    <row r="26" spans="1:13" ht="12.75" hidden="1">
      <c r="A26" s="1" t="s">
        <v>1196</v>
      </c>
      <c r="B26" s="1" t="s">
        <v>1197</v>
      </c>
      <c r="C26" s="1" t="s">
        <v>59</v>
      </c>
      <c r="D26" s="1" t="s">
        <v>18</v>
      </c>
      <c r="E26" s="1"/>
      <c r="F26" s="1" t="s">
        <v>20</v>
      </c>
      <c r="G26" s="1">
        <v>9</v>
      </c>
      <c r="H26" s="1">
        <v>12</v>
      </c>
      <c r="I26" s="1">
        <v>10</v>
      </c>
      <c r="J26" s="1">
        <v>10</v>
      </c>
      <c r="K26" s="1" t="s">
        <v>59</v>
      </c>
      <c r="L26" s="27">
        <v>44204</v>
      </c>
      <c r="M26" s="1"/>
    </row>
    <row r="27" spans="1:13" ht="12.75" hidden="1">
      <c r="A27" s="1" t="s">
        <v>1198</v>
      </c>
      <c r="B27" s="1" t="s">
        <v>1199</v>
      </c>
      <c r="C27" s="1" t="s">
        <v>59</v>
      </c>
      <c r="D27" s="1" t="s">
        <v>226</v>
      </c>
      <c r="E27" s="1" t="s">
        <v>18</v>
      </c>
      <c r="F27" s="1" t="s">
        <v>61</v>
      </c>
      <c r="G27" s="1">
        <v>2</v>
      </c>
      <c r="H27" s="1">
        <v>5</v>
      </c>
      <c r="I27" s="1">
        <v>4</v>
      </c>
      <c r="J27" s="1">
        <v>4</v>
      </c>
      <c r="K27" s="1" t="s">
        <v>59</v>
      </c>
      <c r="L27" s="27">
        <v>44235</v>
      </c>
      <c r="M27" s="1"/>
    </row>
    <row r="28" spans="1:13" ht="12.75" hidden="1">
      <c r="A28" s="1" t="s">
        <v>1200</v>
      </c>
      <c r="B28" s="1" t="s">
        <v>1201</v>
      </c>
      <c r="C28" s="1" t="s">
        <v>59</v>
      </c>
      <c r="D28" s="1" t="s">
        <v>60</v>
      </c>
      <c r="E28" s="1"/>
      <c r="F28" s="1" t="s">
        <v>20</v>
      </c>
      <c r="G28" s="1">
        <v>5</v>
      </c>
      <c r="H28" s="1">
        <v>16</v>
      </c>
      <c r="I28" s="1">
        <v>10</v>
      </c>
      <c r="J28" s="1">
        <v>10</v>
      </c>
      <c r="K28" s="1" t="s">
        <v>59</v>
      </c>
      <c r="L28" s="27">
        <v>44207</v>
      </c>
      <c r="M28" s="1"/>
    </row>
    <row r="29" spans="1:13" ht="12.75" hidden="1">
      <c r="A29" s="1" t="s">
        <v>1202</v>
      </c>
      <c r="B29" s="1" t="s">
        <v>1203</v>
      </c>
      <c r="C29" s="1" t="s">
        <v>59</v>
      </c>
      <c r="D29" s="1" t="s">
        <v>60</v>
      </c>
      <c r="E29" s="1"/>
      <c r="F29" s="1" t="s">
        <v>20</v>
      </c>
      <c r="G29" s="1">
        <v>14</v>
      </c>
      <c r="H29" s="1">
        <v>22</v>
      </c>
      <c r="I29" s="1">
        <v>17</v>
      </c>
      <c r="J29" s="1">
        <v>17</v>
      </c>
      <c r="K29" s="1" t="s">
        <v>59</v>
      </c>
      <c r="L29" s="27">
        <v>1</v>
      </c>
      <c r="M29" s="1"/>
    </row>
    <row r="30" spans="1:13" ht="12.75" hidden="1">
      <c r="A30" s="1" t="s">
        <v>1204</v>
      </c>
      <c r="B30" s="1" t="s">
        <v>1205</v>
      </c>
      <c r="C30" s="1" t="s">
        <v>59</v>
      </c>
      <c r="D30" s="1" t="s">
        <v>60</v>
      </c>
      <c r="E30" s="1"/>
      <c r="F30" s="1" t="s">
        <v>20</v>
      </c>
      <c r="G30" s="1" t="s">
        <v>81</v>
      </c>
      <c r="H30" s="1">
        <v>55</v>
      </c>
      <c r="I30" s="1">
        <v>50</v>
      </c>
      <c r="J30" s="1">
        <v>50</v>
      </c>
      <c r="K30" s="1" t="s">
        <v>59</v>
      </c>
      <c r="L30" s="27">
        <v>1</v>
      </c>
      <c r="M30" s="1"/>
    </row>
    <row r="31" spans="1:13" ht="12.75">
      <c r="A31" s="1" t="s">
        <v>481</v>
      </c>
      <c r="B31" s="1" t="s">
        <v>482</v>
      </c>
      <c r="C31" s="1" t="s">
        <v>472</v>
      </c>
      <c r="D31" s="1" t="s">
        <v>18</v>
      </c>
      <c r="E31" s="1" t="s">
        <v>19</v>
      </c>
      <c r="F31" s="1" t="s">
        <v>20</v>
      </c>
      <c r="G31" s="1">
        <v>11</v>
      </c>
      <c r="H31" s="1">
        <v>25</v>
      </c>
      <c r="I31" s="1">
        <v>24</v>
      </c>
      <c r="J31" s="1">
        <v>24</v>
      </c>
      <c r="K31" s="1" t="s">
        <v>21</v>
      </c>
      <c r="L31" s="27">
        <v>1</v>
      </c>
      <c r="M31" s="1"/>
    </row>
    <row r="32" spans="1:13" ht="12.75" hidden="1">
      <c r="A32" s="1" t="s">
        <v>1283</v>
      </c>
      <c r="B32" s="1" t="s">
        <v>1284</v>
      </c>
      <c r="C32" s="1" t="s">
        <v>190</v>
      </c>
      <c r="D32" s="1" t="s">
        <v>60</v>
      </c>
      <c r="E32" s="1"/>
      <c r="F32" s="1" t="s">
        <v>72</v>
      </c>
      <c r="G32" s="1" t="s">
        <v>81</v>
      </c>
      <c r="H32" s="1">
        <v>28</v>
      </c>
      <c r="I32" s="1">
        <v>24</v>
      </c>
      <c r="J32" s="1">
        <v>24</v>
      </c>
      <c r="K32" s="1" t="s">
        <v>98</v>
      </c>
      <c r="L32" s="27">
        <v>1</v>
      </c>
      <c r="M32" s="1"/>
    </row>
    <row r="33" spans="1:13" ht="12.75" hidden="1">
      <c r="A33" s="1" t="s">
        <v>112</v>
      </c>
      <c r="B33" s="1" t="s">
        <v>113</v>
      </c>
      <c r="C33" s="1" t="s">
        <v>114</v>
      </c>
      <c r="D33" s="1" t="s">
        <v>60</v>
      </c>
      <c r="E33" s="1" t="s">
        <v>60</v>
      </c>
      <c r="F33" s="1" t="s">
        <v>72</v>
      </c>
      <c r="G33" s="1">
        <v>6</v>
      </c>
      <c r="H33" s="1">
        <v>11</v>
      </c>
      <c r="I33" s="1">
        <v>10</v>
      </c>
      <c r="J33" s="1">
        <v>10</v>
      </c>
      <c r="K33" s="1" t="s">
        <v>59</v>
      </c>
      <c r="L33" s="27" t="s">
        <v>115</v>
      </c>
      <c r="M33" s="1"/>
    </row>
    <row r="34" spans="1:13" ht="12.75" hidden="1">
      <c r="A34" s="1" t="s">
        <v>1061</v>
      </c>
      <c r="B34" s="1" t="s">
        <v>1062</v>
      </c>
      <c r="C34" s="1" t="s">
        <v>190</v>
      </c>
      <c r="D34" s="1" t="s">
        <v>60</v>
      </c>
      <c r="E34" s="1"/>
      <c r="F34" s="1" t="s">
        <v>72</v>
      </c>
      <c r="G34" s="1" t="s">
        <v>81</v>
      </c>
      <c r="H34" s="1">
        <v>23</v>
      </c>
      <c r="I34" s="1">
        <v>24</v>
      </c>
      <c r="J34" s="1">
        <v>24</v>
      </c>
      <c r="K34" s="1" t="s">
        <v>98</v>
      </c>
      <c r="L34" s="27">
        <v>1</v>
      </c>
      <c r="M34" s="1"/>
    </row>
    <row r="35" spans="1:13" ht="12.75" hidden="1">
      <c r="A35" s="1" t="s">
        <v>1065</v>
      </c>
      <c r="B35" s="1" t="s">
        <v>1066</v>
      </c>
      <c r="C35" s="1" t="s">
        <v>190</v>
      </c>
      <c r="D35" s="1" t="s">
        <v>60</v>
      </c>
      <c r="E35" s="1"/>
      <c r="F35" s="1" t="s">
        <v>72</v>
      </c>
      <c r="G35" s="1" t="s">
        <v>81</v>
      </c>
      <c r="H35" s="1">
        <v>27</v>
      </c>
      <c r="I35" s="1">
        <v>24</v>
      </c>
      <c r="J35" s="1">
        <v>24</v>
      </c>
      <c r="K35" s="1" t="s">
        <v>98</v>
      </c>
      <c r="L35" s="27">
        <v>1</v>
      </c>
      <c r="M35" s="1"/>
    </row>
    <row r="36" spans="1:13" ht="12.75" hidden="1">
      <c r="A36" s="1" t="s">
        <v>151</v>
      </c>
      <c r="B36" s="1" t="s">
        <v>152</v>
      </c>
      <c r="C36" s="1" t="s">
        <v>153</v>
      </c>
      <c r="D36" s="1" t="s">
        <v>18</v>
      </c>
      <c r="E36" s="1" t="s">
        <v>60</v>
      </c>
      <c r="F36" s="1" t="s">
        <v>72</v>
      </c>
      <c r="G36" s="1">
        <v>7</v>
      </c>
      <c r="H36" s="1">
        <v>8</v>
      </c>
      <c r="I36" s="1">
        <v>7</v>
      </c>
      <c r="J36" s="1">
        <v>7</v>
      </c>
      <c r="K36" s="1" t="s">
        <v>59</v>
      </c>
      <c r="L36" s="27" t="s">
        <v>102</v>
      </c>
      <c r="M36" s="1"/>
    </row>
    <row r="37" spans="1:13" ht="12.75">
      <c r="A37" s="1" t="s">
        <v>961</v>
      </c>
      <c r="B37" s="1" t="s">
        <v>962</v>
      </c>
      <c r="C37" s="1" t="s">
        <v>55</v>
      </c>
      <c r="D37" s="1" t="s">
        <v>18</v>
      </c>
      <c r="E37" s="1"/>
      <c r="F37" s="1" t="s">
        <v>72</v>
      </c>
      <c r="G37" s="1" t="s">
        <v>81</v>
      </c>
      <c r="H37" s="1">
        <v>28</v>
      </c>
      <c r="I37" s="1">
        <v>24</v>
      </c>
      <c r="J37" s="1">
        <v>24</v>
      </c>
      <c r="K37" s="1" t="s">
        <v>98</v>
      </c>
      <c r="L37" s="27">
        <v>1</v>
      </c>
      <c r="M37" s="1"/>
    </row>
    <row r="38" spans="1:13" ht="12.75">
      <c r="A38" s="1" t="s">
        <v>1287</v>
      </c>
      <c r="B38" s="1" t="s">
        <v>1288</v>
      </c>
      <c r="C38" s="1" t="s">
        <v>190</v>
      </c>
      <c r="D38" s="1" t="s">
        <v>60</v>
      </c>
      <c r="E38" s="1"/>
      <c r="F38" s="1" t="s">
        <v>72</v>
      </c>
      <c r="G38" s="1" t="s">
        <v>81</v>
      </c>
      <c r="H38" s="1">
        <v>27</v>
      </c>
      <c r="I38" s="1">
        <v>22</v>
      </c>
      <c r="J38" s="1">
        <v>22</v>
      </c>
      <c r="K38" s="1" t="s">
        <v>98</v>
      </c>
      <c r="L38" s="27">
        <v>1</v>
      </c>
      <c r="M38" s="1"/>
    </row>
    <row r="39" spans="1:13" ht="12.75" hidden="1">
      <c r="A39" s="1" t="s">
        <v>1206</v>
      </c>
      <c r="B39" s="1" t="s">
        <v>1207</v>
      </c>
      <c r="C39" s="1" t="s">
        <v>59</v>
      </c>
      <c r="D39" s="1" t="s">
        <v>60</v>
      </c>
      <c r="E39" s="1" t="s">
        <v>18</v>
      </c>
      <c r="F39" s="1" t="s">
        <v>20</v>
      </c>
      <c r="G39" s="1" t="s">
        <v>81</v>
      </c>
      <c r="H39" s="1">
        <v>12</v>
      </c>
      <c r="I39" s="1">
        <v>6</v>
      </c>
      <c r="J39" s="1">
        <v>6</v>
      </c>
      <c r="K39" s="1" t="s">
        <v>59</v>
      </c>
      <c r="L39" s="27">
        <v>44206</v>
      </c>
      <c r="M39" s="1"/>
    </row>
    <row r="40" spans="1:13" ht="12.75">
      <c r="A40" s="1" t="s">
        <v>479</v>
      </c>
      <c r="B40" s="1" t="s">
        <v>480</v>
      </c>
      <c r="C40" s="1" t="s">
        <v>472</v>
      </c>
      <c r="D40" s="1" t="s">
        <v>18</v>
      </c>
      <c r="E40" s="1" t="s">
        <v>19</v>
      </c>
      <c r="F40" s="1" t="s">
        <v>20</v>
      </c>
      <c r="G40" s="1">
        <v>9</v>
      </c>
      <c r="H40" s="1">
        <v>22</v>
      </c>
      <c r="I40" s="1">
        <v>21</v>
      </c>
      <c r="J40" s="1">
        <v>21</v>
      </c>
      <c r="K40" s="1" t="s">
        <v>21</v>
      </c>
      <c r="L40" s="27">
        <v>1</v>
      </c>
      <c r="M40" s="1"/>
    </row>
    <row r="41" spans="1:13" ht="12.75">
      <c r="A41" s="1" t="s">
        <v>277</v>
      </c>
      <c r="B41" s="1" t="s">
        <v>278</v>
      </c>
      <c r="C41" s="1" t="s">
        <v>179</v>
      </c>
      <c r="D41" s="1" t="s">
        <v>18</v>
      </c>
      <c r="E41" s="1"/>
      <c r="F41" s="1" t="s">
        <v>20</v>
      </c>
      <c r="G41" s="1" t="s">
        <v>193</v>
      </c>
      <c r="H41" s="1">
        <v>15</v>
      </c>
      <c r="I41" s="1" t="s">
        <v>193</v>
      </c>
      <c r="J41" s="1">
        <v>21</v>
      </c>
      <c r="K41" s="1"/>
      <c r="L41" s="27">
        <v>1</v>
      </c>
      <c r="M41" s="1"/>
    </row>
    <row r="42" spans="1:13" ht="12.75" hidden="1">
      <c r="A42" s="1" t="s">
        <v>1295</v>
      </c>
      <c r="B42" s="1" t="s">
        <v>1296</v>
      </c>
      <c r="C42" s="1" t="s">
        <v>190</v>
      </c>
      <c r="D42" s="1" t="s">
        <v>60</v>
      </c>
      <c r="E42" s="1"/>
      <c r="F42" s="1" t="s">
        <v>72</v>
      </c>
      <c r="G42" s="1" t="s">
        <v>81</v>
      </c>
      <c r="H42" s="1">
        <v>22</v>
      </c>
      <c r="I42" s="1">
        <v>21</v>
      </c>
      <c r="J42" s="1">
        <v>21</v>
      </c>
      <c r="K42" s="1" t="s">
        <v>98</v>
      </c>
      <c r="L42" s="27">
        <v>44198</v>
      </c>
      <c r="M42" s="1"/>
    </row>
    <row r="43" spans="1:13" ht="12.75">
      <c r="A43" s="1" t="s">
        <v>245</v>
      </c>
      <c r="B43" s="1" t="s">
        <v>246</v>
      </c>
      <c r="C43" s="1" t="s">
        <v>247</v>
      </c>
      <c r="D43" s="1" t="s">
        <v>60</v>
      </c>
      <c r="E43" s="1" t="s">
        <v>248</v>
      </c>
      <c r="F43" s="1" t="s">
        <v>72</v>
      </c>
      <c r="G43" s="1">
        <v>15</v>
      </c>
      <c r="H43" s="1">
        <v>16</v>
      </c>
      <c r="I43" s="1">
        <v>20</v>
      </c>
      <c r="J43" s="1">
        <v>20</v>
      </c>
      <c r="K43" s="1"/>
      <c r="L43" s="27">
        <v>1</v>
      </c>
      <c r="M43" s="1"/>
    </row>
    <row r="44" spans="1:13" ht="12.75">
      <c r="A44" s="1" t="s">
        <v>1587</v>
      </c>
      <c r="B44" s="1" t="s">
        <v>1588</v>
      </c>
      <c r="C44" s="1" t="s">
        <v>1589</v>
      </c>
      <c r="D44" s="1" t="s">
        <v>60</v>
      </c>
      <c r="E44" s="1"/>
      <c r="F44" s="1" t="s">
        <v>72</v>
      </c>
      <c r="G44" s="1">
        <v>18</v>
      </c>
      <c r="H44" s="1">
        <v>23</v>
      </c>
      <c r="I44" s="1">
        <v>20</v>
      </c>
      <c r="J44" s="1">
        <v>20</v>
      </c>
      <c r="K44" s="1" t="s">
        <v>98</v>
      </c>
      <c r="L44" s="27">
        <v>1</v>
      </c>
      <c r="M44" s="1"/>
    </row>
    <row r="45" spans="1:13" ht="12.75" hidden="1">
      <c r="A45" s="1" t="s">
        <v>122</v>
      </c>
      <c r="B45" s="1" t="s">
        <v>123</v>
      </c>
      <c r="C45" s="1" t="s">
        <v>59</v>
      </c>
      <c r="D45" s="1" t="s">
        <v>60</v>
      </c>
      <c r="E45" s="1"/>
      <c r="F45" s="1" t="s">
        <v>72</v>
      </c>
      <c r="G45" s="1">
        <v>3</v>
      </c>
      <c r="H45" s="1">
        <v>5</v>
      </c>
      <c r="I45" s="1">
        <v>3</v>
      </c>
      <c r="J45" s="1">
        <v>3</v>
      </c>
      <c r="K45" s="1" t="s">
        <v>59</v>
      </c>
      <c r="L45" s="27" t="s">
        <v>124</v>
      </c>
      <c r="M45" s="1"/>
    </row>
    <row r="46" spans="1:13" ht="12.75">
      <c r="A46" s="1" t="s">
        <v>252</v>
      </c>
      <c r="B46" s="1" t="s">
        <v>253</v>
      </c>
      <c r="C46" s="1" t="s">
        <v>254</v>
      </c>
      <c r="D46" s="1" t="s">
        <v>60</v>
      </c>
      <c r="E46" s="1" t="s">
        <v>255</v>
      </c>
      <c r="F46" s="1" t="s">
        <v>72</v>
      </c>
      <c r="G46" s="1">
        <v>15</v>
      </c>
      <c r="H46" s="1">
        <v>16</v>
      </c>
      <c r="I46" s="1">
        <v>20</v>
      </c>
      <c r="J46" s="1">
        <v>20</v>
      </c>
      <c r="K46" s="1"/>
      <c r="L46" s="27">
        <v>1</v>
      </c>
      <c r="M46" s="1"/>
    </row>
    <row r="47" spans="1:13" ht="12.75" hidden="1">
      <c r="A47" s="1" t="s">
        <v>1073</v>
      </c>
      <c r="B47" s="1" t="s">
        <v>1074</v>
      </c>
      <c r="C47" s="1" t="s">
        <v>190</v>
      </c>
      <c r="D47" s="1" t="s">
        <v>60</v>
      </c>
      <c r="E47" s="1"/>
      <c r="F47" s="1" t="s">
        <v>72</v>
      </c>
      <c r="G47" s="1" t="s">
        <v>81</v>
      </c>
      <c r="H47" s="1">
        <v>20</v>
      </c>
      <c r="I47" s="1">
        <v>20</v>
      </c>
      <c r="J47" s="1">
        <v>20</v>
      </c>
      <c r="K47" s="1" t="s">
        <v>98</v>
      </c>
      <c r="L47" s="27">
        <v>1</v>
      </c>
      <c r="M47" s="1"/>
    </row>
    <row r="48" spans="1:13" ht="12.75" hidden="1">
      <c r="A48" s="1" t="s">
        <v>1291</v>
      </c>
      <c r="B48" s="1" t="s">
        <v>1292</v>
      </c>
      <c r="C48" s="1" t="s">
        <v>190</v>
      </c>
      <c r="D48" s="1" t="s">
        <v>60</v>
      </c>
      <c r="E48" s="1"/>
      <c r="F48" s="1" t="s">
        <v>72</v>
      </c>
      <c r="G48" s="1" t="s">
        <v>81</v>
      </c>
      <c r="H48" s="1">
        <v>19</v>
      </c>
      <c r="I48" s="1">
        <v>20</v>
      </c>
      <c r="J48" s="1">
        <v>20</v>
      </c>
      <c r="K48" s="1" t="s">
        <v>98</v>
      </c>
      <c r="L48" s="27">
        <v>1</v>
      </c>
      <c r="M48" s="1"/>
    </row>
    <row r="49" spans="1:13" ht="12.75" hidden="1">
      <c r="A49" s="1" t="s">
        <v>1057</v>
      </c>
      <c r="B49" s="1" t="s">
        <v>1058</v>
      </c>
      <c r="C49" s="1" t="s">
        <v>190</v>
      </c>
      <c r="D49" s="1" t="s">
        <v>60</v>
      </c>
      <c r="E49" s="1"/>
      <c r="F49" s="1" t="s">
        <v>72</v>
      </c>
      <c r="G49" s="1" t="s">
        <v>81</v>
      </c>
      <c r="H49" s="1">
        <v>21</v>
      </c>
      <c r="I49" s="1">
        <v>18</v>
      </c>
      <c r="J49" s="1">
        <v>18</v>
      </c>
      <c r="K49" s="1" t="s">
        <v>98</v>
      </c>
      <c r="L49" s="27">
        <v>1</v>
      </c>
      <c r="M49" s="1"/>
    </row>
    <row r="50" spans="1:13" ht="12.75" hidden="1">
      <c r="A50" s="1" t="s">
        <v>1281</v>
      </c>
      <c r="B50" s="1" t="s">
        <v>1282</v>
      </c>
      <c r="C50" s="1" t="s">
        <v>190</v>
      </c>
      <c r="D50" s="1" t="s">
        <v>60</v>
      </c>
      <c r="E50" s="1"/>
      <c r="F50" s="1" t="s">
        <v>72</v>
      </c>
      <c r="G50" s="1" t="s">
        <v>81</v>
      </c>
      <c r="H50" s="1">
        <v>19</v>
      </c>
      <c r="I50" s="1">
        <v>18</v>
      </c>
      <c r="J50" s="1">
        <v>18</v>
      </c>
      <c r="K50" s="1" t="s">
        <v>98</v>
      </c>
      <c r="L50" s="27">
        <v>44198</v>
      </c>
      <c r="M50" s="1"/>
    </row>
    <row r="51" spans="1:13" ht="12.75" hidden="1">
      <c r="A51" s="1" t="s">
        <v>1077</v>
      </c>
      <c r="B51" s="1" t="s">
        <v>1078</v>
      </c>
      <c r="C51" s="1" t="s">
        <v>190</v>
      </c>
      <c r="D51" s="1" t="s">
        <v>60</v>
      </c>
      <c r="E51" s="1"/>
      <c r="F51" s="1" t="s">
        <v>72</v>
      </c>
      <c r="G51" s="1" t="s">
        <v>81</v>
      </c>
      <c r="H51" s="1">
        <v>21</v>
      </c>
      <c r="I51" s="1">
        <v>18</v>
      </c>
      <c r="J51" s="1">
        <v>18</v>
      </c>
      <c r="K51" s="1" t="s">
        <v>98</v>
      </c>
      <c r="L51" s="27">
        <v>1</v>
      </c>
      <c r="M51" s="1"/>
    </row>
    <row r="52" spans="1:13" ht="12.75">
      <c r="A52" s="1" t="s">
        <v>937</v>
      </c>
      <c r="B52" s="1" t="s">
        <v>938</v>
      </c>
      <c r="C52" s="1" t="s">
        <v>55</v>
      </c>
      <c r="D52" s="1" t="s">
        <v>18</v>
      </c>
      <c r="E52" s="1"/>
      <c r="F52" s="1" t="s">
        <v>72</v>
      </c>
      <c r="G52" s="1" t="s">
        <v>81</v>
      </c>
      <c r="H52" s="1">
        <v>18</v>
      </c>
      <c r="I52" s="1">
        <v>18</v>
      </c>
      <c r="J52" s="1">
        <v>18</v>
      </c>
      <c r="K52" s="1" t="s">
        <v>98</v>
      </c>
      <c r="L52" s="27">
        <v>44198</v>
      </c>
      <c r="M52" s="1"/>
    </row>
    <row r="53" spans="1:13" ht="12.75">
      <c r="A53" s="1" t="s">
        <v>963</v>
      </c>
      <c r="B53" s="1" t="s">
        <v>964</v>
      </c>
      <c r="C53" s="1" t="s">
        <v>55</v>
      </c>
      <c r="D53" s="1" t="s">
        <v>18</v>
      </c>
      <c r="E53" s="1"/>
      <c r="F53" s="1" t="s">
        <v>72</v>
      </c>
      <c r="G53" s="1">
        <v>15</v>
      </c>
      <c r="H53" s="1">
        <v>22</v>
      </c>
      <c r="I53" s="1">
        <v>18</v>
      </c>
      <c r="J53" s="1">
        <v>18</v>
      </c>
      <c r="K53" s="1" t="s">
        <v>98</v>
      </c>
      <c r="L53" s="27">
        <v>1</v>
      </c>
      <c r="M53" s="1"/>
    </row>
    <row r="54" spans="1:13" ht="12.75">
      <c r="A54" s="1" t="s">
        <v>290</v>
      </c>
      <c r="B54" s="1" t="s">
        <v>291</v>
      </c>
      <c r="C54" s="1" t="s">
        <v>289</v>
      </c>
      <c r="D54" s="1" t="s">
        <v>18</v>
      </c>
      <c r="E54" s="1" t="s">
        <v>60</v>
      </c>
      <c r="F54" s="1" t="s">
        <v>72</v>
      </c>
      <c r="G54" s="1" t="s">
        <v>193</v>
      </c>
      <c r="H54" s="1">
        <v>22</v>
      </c>
      <c r="I54" s="1">
        <v>17</v>
      </c>
      <c r="J54" s="1">
        <v>17</v>
      </c>
      <c r="K54" s="1" t="s">
        <v>98</v>
      </c>
      <c r="L54" s="27">
        <v>1</v>
      </c>
      <c r="M54" s="1"/>
    </row>
    <row r="55" spans="1:13" ht="12.75">
      <c r="A55" s="1" t="s">
        <v>290</v>
      </c>
      <c r="B55" s="1" t="s">
        <v>291</v>
      </c>
      <c r="C55" s="1" t="s">
        <v>289</v>
      </c>
      <c r="D55" s="1" t="s">
        <v>18</v>
      </c>
      <c r="E55" s="1" t="s">
        <v>60</v>
      </c>
      <c r="F55" s="1" t="s">
        <v>72</v>
      </c>
      <c r="G55" s="1" t="s">
        <v>193</v>
      </c>
      <c r="H55" s="1">
        <v>22</v>
      </c>
      <c r="I55" s="1">
        <v>17</v>
      </c>
      <c r="J55" s="1">
        <v>17</v>
      </c>
      <c r="K55" s="1" t="s">
        <v>98</v>
      </c>
      <c r="L55" s="27">
        <v>1</v>
      </c>
      <c r="M55" s="1"/>
    </row>
    <row r="56" spans="1:13" ht="12.75">
      <c r="A56" s="1" t="s">
        <v>232</v>
      </c>
      <c r="B56" s="1" t="s">
        <v>233</v>
      </c>
      <c r="C56" s="1" t="s">
        <v>225</v>
      </c>
      <c r="D56" s="1" t="s">
        <v>18</v>
      </c>
      <c r="E56" s="1" t="s">
        <v>226</v>
      </c>
      <c r="F56" s="1" t="s">
        <v>72</v>
      </c>
      <c r="G56" s="1">
        <v>16</v>
      </c>
      <c r="H56" s="1">
        <v>20</v>
      </c>
      <c r="I56" s="1">
        <v>17</v>
      </c>
      <c r="J56" s="1">
        <v>17</v>
      </c>
      <c r="K56" s="1"/>
      <c r="L56" s="27" t="s">
        <v>111</v>
      </c>
      <c r="M56" s="1"/>
    </row>
    <row r="57" spans="1:13" ht="12.75" hidden="1">
      <c r="A57" s="1" t="s">
        <v>149</v>
      </c>
      <c r="B57" s="1" t="s">
        <v>150</v>
      </c>
      <c r="C57" s="1" t="s">
        <v>59</v>
      </c>
      <c r="D57" s="1" t="s">
        <v>60</v>
      </c>
      <c r="E57" s="1"/>
      <c r="F57" s="1" t="s">
        <v>72</v>
      </c>
      <c r="G57" s="1">
        <v>16</v>
      </c>
      <c r="H57" s="1">
        <v>23</v>
      </c>
      <c r="I57" s="1">
        <v>17</v>
      </c>
      <c r="J57" s="1">
        <v>17</v>
      </c>
      <c r="K57" s="1" t="s">
        <v>59</v>
      </c>
      <c r="L57" s="27">
        <v>1</v>
      </c>
      <c r="M57" s="1"/>
    </row>
    <row r="58" spans="1:13" ht="12.75">
      <c r="A58" s="1" t="s">
        <v>232</v>
      </c>
      <c r="B58" s="1" t="s">
        <v>233</v>
      </c>
      <c r="C58" s="1" t="s">
        <v>225</v>
      </c>
      <c r="D58" s="1" t="s">
        <v>18</v>
      </c>
      <c r="E58" s="1" t="s">
        <v>226</v>
      </c>
      <c r="F58" s="1" t="s">
        <v>72</v>
      </c>
      <c r="G58" s="1">
        <v>16</v>
      </c>
      <c r="H58" s="1">
        <v>20</v>
      </c>
      <c r="I58" s="1">
        <v>17</v>
      </c>
      <c r="J58" s="1">
        <v>17</v>
      </c>
      <c r="K58" s="1"/>
      <c r="L58" s="27" t="s">
        <v>111</v>
      </c>
      <c r="M58" s="1"/>
    </row>
    <row r="59" spans="1:13" ht="12.75">
      <c r="A59" s="1" t="s">
        <v>982</v>
      </c>
      <c r="B59" s="1" t="s">
        <v>983</v>
      </c>
      <c r="C59" s="1" t="s">
        <v>55</v>
      </c>
      <c r="D59" s="1" t="s">
        <v>18</v>
      </c>
      <c r="E59" s="1" t="s">
        <v>827</v>
      </c>
      <c r="F59" s="1" t="s">
        <v>72</v>
      </c>
      <c r="G59" s="1" t="s">
        <v>81</v>
      </c>
      <c r="H59" s="1">
        <v>22</v>
      </c>
      <c r="I59" s="1">
        <v>17</v>
      </c>
      <c r="J59" s="1">
        <v>17</v>
      </c>
      <c r="K59" s="1" t="s">
        <v>979</v>
      </c>
      <c r="L59" s="27">
        <v>1</v>
      </c>
      <c r="M59" s="1"/>
    </row>
    <row r="60" spans="1:13" ht="12.75">
      <c r="A60" s="1" t="s">
        <v>840</v>
      </c>
      <c r="B60" s="1" t="s">
        <v>841</v>
      </c>
      <c r="C60" s="1" t="s">
        <v>312</v>
      </c>
      <c r="D60" s="1" t="s">
        <v>60</v>
      </c>
      <c r="E60" s="1"/>
      <c r="F60" s="1" t="s">
        <v>61</v>
      </c>
      <c r="G60" s="1" t="s">
        <v>81</v>
      </c>
      <c r="H60" s="1">
        <v>17</v>
      </c>
      <c r="I60" s="1">
        <v>17</v>
      </c>
      <c r="J60" s="1">
        <v>17</v>
      </c>
      <c r="K60" s="1"/>
      <c r="L60" s="27"/>
      <c r="M60" s="1"/>
    </row>
    <row r="61" spans="1:13" ht="12.75" hidden="1">
      <c r="A61" s="1" t="s">
        <v>87</v>
      </c>
      <c r="B61" s="1" t="s">
        <v>88</v>
      </c>
      <c r="C61" s="1" t="s">
        <v>59</v>
      </c>
      <c r="D61" s="1" t="s">
        <v>60</v>
      </c>
      <c r="E61" s="1"/>
      <c r="F61" s="1" t="s">
        <v>72</v>
      </c>
      <c r="G61" s="1" t="s">
        <v>62</v>
      </c>
      <c r="H61" s="1">
        <v>37</v>
      </c>
      <c r="I61" s="1" t="s">
        <v>62</v>
      </c>
      <c r="J61" s="1">
        <v>30</v>
      </c>
      <c r="K61" s="1" t="s">
        <v>59</v>
      </c>
      <c r="L61" s="27" t="s">
        <v>56</v>
      </c>
      <c r="M61" s="1"/>
    </row>
    <row r="62" spans="1:13" ht="12.75" hidden="1">
      <c r="A62" s="1" t="s">
        <v>92</v>
      </c>
      <c r="B62" s="1" t="s">
        <v>93</v>
      </c>
      <c r="C62" s="1" t="s">
        <v>59</v>
      </c>
      <c r="D62" s="1" t="s">
        <v>60</v>
      </c>
      <c r="E62" s="1"/>
      <c r="F62" s="1" t="s">
        <v>72</v>
      </c>
      <c r="G62" s="1" t="s">
        <v>62</v>
      </c>
      <c r="H62" s="1">
        <v>47</v>
      </c>
      <c r="I62" s="1" t="s">
        <v>62</v>
      </c>
      <c r="J62" s="1">
        <v>30</v>
      </c>
      <c r="K62" s="1" t="s">
        <v>59</v>
      </c>
      <c r="L62" s="27" t="s">
        <v>56</v>
      </c>
      <c r="M62" s="1"/>
    </row>
    <row r="63" spans="1:13" ht="12.75" hidden="1">
      <c r="A63" s="1" t="s">
        <v>89</v>
      </c>
      <c r="B63" s="1" t="s">
        <v>90</v>
      </c>
      <c r="C63" s="1" t="s">
        <v>59</v>
      </c>
      <c r="D63" s="1" t="s">
        <v>60</v>
      </c>
      <c r="E63" s="1"/>
      <c r="F63" s="1" t="s">
        <v>72</v>
      </c>
      <c r="G63" s="1" t="s">
        <v>62</v>
      </c>
      <c r="H63" s="1">
        <v>47</v>
      </c>
      <c r="I63" s="1" t="s">
        <v>62</v>
      </c>
      <c r="J63" s="1">
        <v>30</v>
      </c>
      <c r="K63" s="1" t="s">
        <v>59</v>
      </c>
      <c r="L63" s="27" t="s">
        <v>91</v>
      </c>
      <c r="M63" s="1"/>
    </row>
    <row r="64" spans="1:13" ht="12.75">
      <c r="A64" s="1" t="s">
        <v>477</v>
      </c>
      <c r="B64" s="1" t="s">
        <v>478</v>
      </c>
      <c r="C64" s="1" t="s">
        <v>472</v>
      </c>
      <c r="D64" s="1" t="s">
        <v>18</v>
      </c>
      <c r="E64" s="1" t="s">
        <v>19</v>
      </c>
      <c r="F64" s="1" t="s">
        <v>20</v>
      </c>
      <c r="G64" s="1">
        <v>7</v>
      </c>
      <c r="H64" s="1">
        <v>17</v>
      </c>
      <c r="I64" s="1">
        <v>16</v>
      </c>
      <c r="J64" s="1">
        <v>16</v>
      </c>
      <c r="K64" s="1" t="s">
        <v>21</v>
      </c>
      <c r="L64" s="27">
        <v>1</v>
      </c>
      <c r="M64" s="1"/>
    </row>
    <row r="65" spans="1:13" ht="12.75">
      <c r="A65" s="1" t="s">
        <v>162</v>
      </c>
      <c r="B65" s="1" t="s">
        <v>163</v>
      </c>
      <c r="C65" s="1" t="s">
        <v>164</v>
      </c>
      <c r="D65" s="1" t="s">
        <v>18</v>
      </c>
      <c r="E65" s="1" t="s">
        <v>60</v>
      </c>
      <c r="F65" s="1" t="s">
        <v>20</v>
      </c>
      <c r="G65" s="1">
        <v>10</v>
      </c>
      <c r="H65" s="1">
        <v>18</v>
      </c>
      <c r="I65" s="1">
        <v>16</v>
      </c>
      <c r="J65" s="1">
        <v>16</v>
      </c>
      <c r="K65" s="1" t="s">
        <v>98</v>
      </c>
      <c r="L65" s="27">
        <v>1</v>
      </c>
      <c r="M65" s="1"/>
    </row>
    <row r="66" spans="1:13" ht="12.75">
      <c r="A66" s="1" t="s">
        <v>162</v>
      </c>
      <c r="B66" s="1" t="s">
        <v>163</v>
      </c>
      <c r="C66" s="1" t="s">
        <v>164</v>
      </c>
      <c r="D66" s="1" t="s">
        <v>18</v>
      </c>
      <c r="E66" s="1" t="s">
        <v>60</v>
      </c>
      <c r="F66" s="1" t="s">
        <v>20</v>
      </c>
      <c r="G66" s="1">
        <v>10</v>
      </c>
      <c r="H66" s="1">
        <v>18</v>
      </c>
      <c r="I66" s="1">
        <v>16</v>
      </c>
      <c r="J66" s="1">
        <v>16</v>
      </c>
      <c r="K66" s="1" t="s">
        <v>98</v>
      </c>
      <c r="L66" s="27">
        <v>1</v>
      </c>
      <c r="M66" s="1"/>
    </row>
    <row r="67" spans="1:13" ht="12.75" hidden="1">
      <c r="A67" s="1" t="s">
        <v>1277</v>
      </c>
      <c r="B67" s="1" t="s">
        <v>1278</v>
      </c>
      <c r="C67" s="1" t="s">
        <v>1276</v>
      </c>
      <c r="D67" s="1" t="s">
        <v>60</v>
      </c>
      <c r="E67" s="1"/>
      <c r="F67" s="1" t="s">
        <v>72</v>
      </c>
      <c r="G67" s="1" t="s">
        <v>81</v>
      </c>
      <c r="H67" s="1">
        <v>17</v>
      </c>
      <c r="I67" s="1">
        <v>16</v>
      </c>
      <c r="J67" s="1">
        <v>16</v>
      </c>
      <c r="K67" s="1" t="s">
        <v>98</v>
      </c>
      <c r="L67" s="27">
        <v>1</v>
      </c>
      <c r="M67" s="1"/>
    </row>
    <row r="68" spans="1:13" ht="12.75" hidden="1">
      <c r="A68" s="1" t="s">
        <v>1208</v>
      </c>
      <c r="B68" s="1" t="s">
        <v>1209</v>
      </c>
      <c r="C68" s="1" t="s">
        <v>59</v>
      </c>
      <c r="D68" s="1" t="s">
        <v>60</v>
      </c>
      <c r="E68" s="1"/>
      <c r="F68" s="1" t="s">
        <v>20</v>
      </c>
      <c r="G68" s="1" t="s">
        <v>81</v>
      </c>
      <c r="H68" s="1">
        <v>14</v>
      </c>
      <c r="I68" s="1">
        <v>8</v>
      </c>
      <c r="J68" s="1">
        <v>8</v>
      </c>
      <c r="K68" s="1" t="s">
        <v>59</v>
      </c>
      <c r="L68" s="27">
        <v>1</v>
      </c>
      <c r="M68" s="1"/>
    </row>
    <row r="69" spans="1:13" ht="12.75" hidden="1">
      <c r="A69" s="1" t="s">
        <v>1210</v>
      </c>
      <c r="B69" s="1" t="s">
        <v>1211</v>
      </c>
      <c r="C69" s="1" t="s">
        <v>59</v>
      </c>
      <c r="D69" s="1" t="s">
        <v>60</v>
      </c>
      <c r="E69" s="1"/>
      <c r="F69" s="1" t="s">
        <v>20</v>
      </c>
      <c r="G69" s="1" t="s">
        <v>81</v>
      </c>
      <c r="H69" s="1">
        <v>48</v>
      </c>
      <c r="I69" s="1">
        <v>35</v>
      </c>
      <c r="J69" s="1">
        <v>35</v>
      </c>
      <c r="K69" s="1" t="s">
        <v>59</v>
      </c>
      <c r="L69" s="27">
        <v>44216</v>
      </c>
      <c r="M69" s="1"/>
    </row>
    <row r="70" spans="1:13" ht="12.75" hidden="1">
      <c r="A70" s="1" t="s">
        <v>1212</v>
      </c>
      <c r="B70" s="1" t="s">
        <v>1213</v>
      </c>
      <c r="C70" s="1" t="s">
        <v>59</v>
      </c>
      <c r="D70" s="1" t="s">
        <v>60</v>
      </c>
      <c r="E70" s="1"/>
      <c r="F70" s="1" t="s">
        <v>20</v>
      </c>
      <c r="G70" s="1" t="s">
        <v>81</v>
      </c>
      <c r="H70" s="1">
        <v>37</v>
      </c>
      <c r="I70" s="1">
        <v>25</v>
      </c>
      <c r="J70" s="1">
        <v>25</v>
      </c>
      <c r="K70" s="1" t="s">
        <v>59</v>
      </c>
      <c r="L70" s="27">
        <v>44216</v>
      </c>
      <c r="M70" s="1"/>
    </row>
    <row r="71" spans="1:13" ht="12.75">
      <c r="A71" s="1" t="s">
        <v>877</v>
      </c>
      <c r="B71" s="1" t="s">
        <v>878</v>
      </c>
      <c r="C71" s="1" t="s">
        <v>312</v>
      </c>
      <c r="D71" s="1" t="s">
        <v>60</v>
      </c>
      <c r="E71" s="1"/>
      <c r="F71" s="1" t="s">
        <v>68</v>
      </c>
      <c r="G71" s="1" t="s">
        <v>81</v>
      </c>
      <c r="H71" s="1">
        <v>12</v>
      </c>
      <c r="I71" s="1">
        <v>16</v>
      </c>
      <c r="J71" s="1">
        <v>16</v>
      </c>
      <c r="K71" s="1" t="s">
        <v>867</v>
      </c>
      <c r="L71" s="27">
        <v>1</v>
      </c>
      <c r="M71" s="1" t="s">
        <v>879</v>
      </c>
    </row>
    <row r="72" spans="1:13" ht="12.75">
      <c r="A72" s="1" t="s">
        <v>944</v>
      </c>
      <c r="B72" s="1" t="s">
        <v>945</v>
      </c>
      <c r="C72" s="1" t="s">
        <v>55</v>
      </c>
      <c r="D72" s="1" t="s">
        <v>60</v>
      </c>
      <c r="E72" s="1"/>
      <c r="F72" s="1" t="s">
        <v>72</v>
      </c>
      <c r="G72" s="1">
        <v>15</v>
      </c>
      <c r="H72" s="1">
        <v>20</v>
      </c>
      <c r="I72" s="1">
        <v>16</v>
      </c>
      <c r="J72" s="1">
        <v>16</v>
      </c>
      <c r="K72" s="1" t="s">
        <v>98</v>
      </c>
      <c r="L72" s="27">
        <v>1</v>
      </c>
      <c r="M72" s="1"/>
    </row>
    <row r="73" spans="1:13" ht="12.75">
      <c r="A73" s="1" t="s">
        <v>337</v>
      </c>
      <c r="B73" s="1" t="s">
        <v>338</v>
      </c>
      <c r="C73" s="1" t="s">
        <v>190</v>
      </c>
      <c r="D73" s="1" t="s">
        <v>60</v>
      </c>
      <c r="E73" s="1"/>
      <c r="F73" s="1" t="s">
        <v>72</v>
      </c>
      <c r="G73" s="1">
        <v>11</v>
      </c>
      <c r="H73" s="1">
        <v>21</v>
      </c>
      <c r="I73" s="1">
        <v>16</v>
      </c>
      <c r="J73" s="1">
        <v>16</v>
      </c>
      <c r="K73" s="1"/>
      <c r="L73" s="27">
        <v>1</v>
      </c>
      <c r="M73" s="1"/>
    </row>
    <row r="74" spans="1:13" ht="12.75">
      <c r="A74" s="1" t="s">
        <v>990</v>
      </c>
      <c r="B74" s="1" t="s">
        <v>991</v>
      </c>
      <c r="C74" s="1" t="s">
        <v>55</v>
      </c>
      <c r="D74" s="1" t="s">
        <v>18</v>
      </c>
      <c r="E74" s="1"/>
      <c r="F74" s="1" t="s">
        <v>72</v>
      </c>
      <c r="G74" s="1" t="s">
        <v>81</v>
      </c>
      <c r="H74" s="1">
        <v>18</v>
      </c>
      <c r="I74" s="1">
        <v>16</v>
      </c>
      <c r="J74" s="1">
        <v>16</v>
      </c>
      <c r="K74" s="1" t="s">
        <v>98</v>
      </c>
      <c r="L74" s="27">
        <v>1</v>
      </c>
      <c r="M74" s="1"/>
    </row>
    <row r="75" spans="1:13" ht="12.75" hidden="1">
      <c r="A75" s="1" t="s">
        <v>1563</v>
      </c>
      <c r="B75" s="1"/>
      <c r="C75" s="1" t="s">
        <v>59</v>
      </c>
      <c r="D75" s="1" t="s">
        <v>18</v>
      </c>
      <c r="E75" s="1"/>
      <c r="F75" s="1" t="s">
        <v>20</v>
      </c>
      <c r="G75" s="1">
        <v>4</v>
      </c>
      <c r="H75" s="1"/>
      <c r="I75" s="1">
        <v>6</v>
      </c>
      <c r="J75" s="1"/>
      <c r="K75" s="1" t="s">
        <v>59</v>
      </c>
      <c r="L75" s="27">
        <v>44200</v>
      </c>
      <c r="M75" s="1"/>
    </row>
    <row r="76" spans="1:13" ht="12.75" hidden="1">
      <c r="A76" s="1" t="s">
        <v>1564</v>
      </c>
      <c r="B76" s="1"/>
      <c r="C76" s="1" t="s">
        <v>59</v>
      </c>
      <c r="D76" s="1" t="s">
        <v>18</v>
      </c>
      <c r="E76" s="1"/>
      <c r="F76" s="1" t="s">
        <v>72</v>
      </c>
      <c r="G76" s="1">
        <v>6</v>
      </c>
      <c r="H76" s="1"/>
      <c r="I76" s="1">
        <v>9</v>
      </c>
      <c r="J76" s="1"/>
      <c r="K76" s="1" t="s">
        <v>59</v>
      </c>
      <c r="L76" s="27">
        <v>1</v>
      </c>
      <c r="M76" s="1"/>
    </row>
    <row r="77" spans="1:13" ht="12.75" hidden="1">
      <c r="A77" s="1" t="s">
        <v>1179</v>
      </c>
      <c r="B77" s="1" t="s">
        <v>1180</v>
      </c>
      <c r="C77" s="1" t="s">
        <v>59</v>
      </c>
      <c r="D77" s="1" t="s">
        <v>60</v>
      </c>
      <c r="E77" s="1"/>
      <c r="F77" s="1" t="s">
        <v>20</v>
      </c>
      <c r="G77" s="1">
        <v>3</v>
      </c>
      <c r="H77" s="1">
        <v>5</v>
      </c>
      <c r="I77" s="1">
        <v>4</v>
      </c>
      <c r="J77" s="1">
        <v>4</v>
      </c>
      <c r="K77" s="1" t="s">
        <v>59</v>
      </c>
      <c r="L77" s="27">
        <v>44231</v>
      </c>
      <c r="M77" s="1"/>
    </row>
    <row r="78" spans="1:13" ht="12.75" hidden="1">
      <c r="A78" s="1" t="s">
        <v>1181</v>
      </c>
      <c r="B78" s="1" t="s">
        <v>1182</v>
      </c>
      <c r="C78" s="1" t="s">
        <v>59</v>
      </c>
      <c r="D78" s="1" t="s">
        <v>60</v>
      </c>
      <c r="E78" s="1"/>
      <c r="F78" s="1" t="s">
        <v>72</v>
      </c>
      <c r="G78" s="1" t="s">
        <v>81</v>
      </c>
      <c r="H78" s="1">
        <v>10</v>
      </c>
      <c r="I78" s="1">
        <v>8</v>
      </c>
      <c r="J78" s="1">
        <v>8</v>
      </c>
      <c r="K78" s="1" t="s">
        <v>59</v>
      </c>
      <c r="L78" s="27">
        <v>44198</v>
      </c>
      <c r="M78" s="1"/>
    </row>
    <row r="79" spans="1:13" ht="12.75" hidden="1">
      <c r="A79" s="1" t="s">
        <v>1183</v>
      </c>
      <c r="B79" s="1" t="s">
        <v>1184</v>
      </c>
      <c r="C79" s="1" t="s">
        <v>59</v>
      </c>
      <c r="D79" s="1" t="s">
        <v>60</v>
      </c>
      <c r="E79" s="1"/>
      <c r="F79" s="1" t="s">
        <v>61</v>
      </c>
      <c r="G79" s="1">
        <v>1</v>
      </c>
      <c r="H79" s="1">
        <v>3</v>
      </c>
      <c r="I79" s="1">
        <v>2</v>
      </c>
      <c r="J79" s="1">
        <v>2</v>
      </c>
      <c r="K79" s="1" t="s">
        <v>59</v>
      </c>
      <c r="L79" s="27">
        <v>44208</v>
      </c>
      <c r="M79" s="1"/>
    </row>
    <row r="80" spans="1:13" ht="12.75">
      <c r="A80" s="1" t="s">
        <v>363</v>
      </c>
      <c r="B80" s="1" t="s">
        <v>364</v>
      </c>
      <c r="C80" s="1" t="s">
        <v>55</v>
      </c>
      <c r="D80" s="1" t="s">
        <v>18</v>
      </c>
      <c r="E80" s="1"/>
      <c r="F80" s="1" t="s">
        <v>20</v>
      </c>
      <c r="G80" s="1" t="s">
        <v>193</v>
      </c>
      <c r="H80" s="1">
        <v>11</v>
      </c>
      <c r="I80" s="1">
        <v>15</v>
      </c>
      <c r="J80" s="1">
        <v>15</v>
      </c>
      <c r="K80" s="1"/>
      <c r="L80" s="27">
        <v>1</v>
      </c>
      <c r="M80" s="1"/>
    </row>
    <row r="81" spans="1:13" ht="12.75" hidden="1">
      <c r="A81" s="1" t="s">
        <v>1067</v>
      </c>
      <c r="B81" s="1" t="s">
        <v>1068</v>
      </c>
      <c r="C81" s="1" t="s">
        <v>190</v>
      </c>
      <c r="D81" s="1" t="s">
        <v>60</v>
      </c>
      <c r="E81" s="1"/>
      <c r="F81" s="1" t="s">
        <v>20</v>
      </c>
      <c r="G81" s="1">
        <v>11</v>
      </c>
      <c r="H81" s="1">
        <v>17</v>
      </c>
      <c r="I81" s="1">
        <v>15</v>
      </c>
      <c r="J81" s="1">
        <v>15</v>
      </c>
      <c r="K81" s="1" t="s">
        <v>98</v>
      </c>
      <c r="L81" s="27">
        <v>1</v>
      </c>
      <c r="M81" s="1"/>
    </row>
    <row r="82" spans="1:13" ht="12.75" hidden="1">
      <c r="A82" s="1" t="s">
        <v>1562</v>
      </c>
      <c r="B82" s="1"/>
      <c r="C82" s="1" t="s">
        <v>59</v>
      </c>
      <c r="D82" s="1" t="s">
        <v>18</v>
      </c>
      <c r="E82" s="1"/>
      <c r="F82" s="1" t="s">
        <v>61</v>
      </c>
      <c r="G82" s="1">
        <v>3</v>
      </c>
      <c r="H82" s="1"/>
      <c r="I82" s="1">
        <v>4</v>
      </c>
      <c r="J82" s="1"/>
      <c r="K82" s="1" t="s">
        <v>59</v>
      </c>
      <c r="L82" s="27">
        <v>44306</v>
      </c>
      <c r="M82" s="1"/>
    </row>
    <row r="83" spans="1:13" ht="12.75">
      <c r="A83" s="1" t="s">
        <v>283</v>
      </c>
      <c r="B83" s="1" t="s">
        <v>284</v>
      </c>
      <c r="C83" s="1" t="s">
        <v>179</v>
      </c>
      <c r="D83" s="1" t="s">
        <v>18</v>
      </c>
      <c r="E83" s="1"/>
      <c r="F83" s="1" t="s">
        <v>20</v>
      </c>
      <c r="G83" s="1" t="s">
        <v>193</v>
      </c>
      <c r="H83" s="1">
        <v>11</v>
      </c>
      <c r="I83" s="1" t="s">
        <v>193</v>
      </c>
      <c r="J83" s="1">
        <v>15</v>
      </c>
      <c r="K83" s="1"/>
      <c r="L83" s="27">
        <v>1</v>
      </c>
      <c r="M83" s="1"/>
    </row>
    <row r="84" spans="1:13" ht="12.75">
      <c r="A84" s="1" t="s">
        <v>279</v>
      </c>
      <c r="B84" s="1" t="s">
        <v>280</v>
      </c>
      <c r="C84" s="1" t="s">
        <v>179</v>
      </c>
      <c r="D84" s="1" t="s">
        <v>18</v>
      </c>
      <c r="E84" s="1"/>
      <c r="F84" s="1" t="s">
        <v>20</v>
      </c>
      <c r="G84" s="1" t="s">
        <v>193</v>
      </c>
      <c r="H84" s="1">
        <v>10</v>
      </c>
      <c r="I84" s="1" t="s">
        <v>193</v>
      </c>
      <c r="J84" s="1">
        <v>14</v>
      </c>
      <c r="K84" s="1"/>
      <c r="L84" s="27" t="s">
        <v>111</v>
      </c>
      <c r="M84" s="1"/>
    </row>
    <row r="85" spans="1:13" ht="12.75" hidden="1">
      <c r="A85" s="1" t="s">
        <v>1293</v>
      </c>
      <c r="B85" s="1" t="s">
        <v>1294</v>
      </c>
      <c r="C85" s="1" t="s">
        <v>190</v>
      </c>
      <c r="D85" s="1" t="s">
        <v>60</v>
      </c>
      <c r="E85" s="1"/>
      <c r="F85" s="1" t="s">
        <v>72</v>
      </c>
      <c r="G85" s="1">
        <v>11</v>
      </c>
      <c r="H85" s="1">
        <v>16</v>
      </c>
      <c r="I85" s="1">
        <v>14</v>
      </c>
      <c r="J85" s="1">
        <v>14</v>
      </c>
      <c r="K85" s="1" t="s">
        <v>98</v>
      </c>
      <c r="L85" s="27">
        <v>44201</v>
      </c>
      <c r="M85" s="1"/>
    </row>
    <row r="86" spans="1:13" ht="12.75" hidden="1">
      <c r="A86" s="1" t="s">
        <v>1081</v>
      </c>
      <c r="B86" s="1" t="s">
        <v>1082</v>
      </c>
      <c r="C86" s="1" t="s">
        <v>190</v>
      </c>
      <c r="D86" s="1" t="s">
        <v>60</v>
      </c>
      <c r="E86" s="1"/>
      <c r="F86" s="1" t="s">
        <v>72</v>
      </c>
      <c r="G86" s="1" t="s">
        <v>81</v>
      </c>
      <c r="H86" s="1">
        <v>16</v>
      </c>
      <c r="I86" s="1">
        <v>14</v>
      </c>
      <c r="J86" s="1">
        <v>14</v>
      </c>
      <c r="K86" s="1" t="s">
        <v>98</v>
      </c>
      <c r="L86" s="27">
        <v>1</v>
      </c>
      <c r="M86" s="1"/>
    </row>
    <row r="87" spans="1:13" ht="12.75">
      <c r="A87" s="1" t="s">
        <v>957</v>
      </c>
      <c r="B87" s="1" t="s">
        <v>958</v>
      </c>
      <c r="C87" s="1" t="s">
        <v>55</v>
      </c>
      <c r="D87" s="1" t="s">
        <v>18</v>
      </c>
      <c r="E87" s="1"/>
      <c r="F87" s="1" t="s">
        <v>72</v>
      </c>
      <c r="G87" s="1" t="s">
        <v>81</v>
      </c>
      <c r="H87" s="1">
        <v>19</v>
      </c>
      <c r="I87" s="1">
        <v>14</v>
      </c>
      <c r="J87" s="1">
        <v>14</v>
      </c>
      <c r="K87" s="1" t="s">
        <v>98</v>
      </c>
      <c r="L87" s="27">
        <v>44199</v>
      </c>
      <c r="M87" s="1"/>
    </row>
    <row r="88" spans="1:13" ht="12.75">
      <c r="A88" s="1" t="s">
        <v>959</v>
      </c>
      <c r="B88" s="1" t="s">
        <v>960</v>
      </c>
      <c r="C88" s="1" t="s">
        <v>55</v>
      </c>
      <c r="D88" s="1" t="s">
        <v>18</v>
      </c>
      <c r="E88" s="1"/>
      <c r="F88" s="1" t="s">
        <v>72</v>
      </c>
      <c r="G88" s="1">
        <v>9</v>
      </c>
      <c r="H88" s="1">
        <v>15</v>
      </c>
      <c r="I88" s="1">
        <v>14</v>
      </c>
      <c r="J88" s="1">
        <v>14</v>
      </c>
      <c r="K88" s="1" t="s">
        <v>98</v>
      </c>
      <c r="L88" s="27">
        <v>44199</v>
      </c>
      <c r="M88" s="1"/>
    </row>
    <row r="89" spans="1:13" ht="12.75">
      <c r="A89" s="1" t="s">
        <v>1355</v>
      </c>
      <c r="B89" s="1" t="s">
        <v>1356</v>
      </c>
      <c r="C89" s="1" t="s">
        <v>1357</v>
      </c>
      <c r="D89" s="1" t="s">
        <v>226</v>
      </c>
      <c r="E89" s="1" t="s">
        <v>18</v>
      </c>
      <c r="F89" s="1" t="s">
        <v>20</v>
      </c>
      <c r="G89" s="1">
        <v>13</v>
      </c>
      <c r="H89" s="1">
        <v>11</v>
      </c>
      <c r="I89" s="1">
        <v>14</v>
      </c>
      <c r="J89" s="1">
        <v>14</v>
      </c>
      <c r="K89" s="1" t="s">
        <v>98</v>
      </c>
      <c r="L89" s="27">
        <v>1</v>
      </c>
      <c r="M89" s="1"/>
    </row>
    <row r="90" spans="1:13" ht="12.75">
      <c r="A90" s="1" t="s">
        <v>1355</v>
      </c>
      <c r="B90" s="1" t="s">
        <v>1356</v>
      </c>
      <c r="C90" s="1" t="s">
        <v>1357</v>
      </c>
      <c r="D90" s="1" t="s">
        <v>226</v>
      </c>
      <c r="E90" s="1" t="s">
        <v>18</v>
      </c>
      <c r="F90" s="1" t="s">
        <v>20</v>
      </c>
      <c r="G90" s="1">
        <v>13</v>
      </c>
      <c r="H90" s="1">
        <v>11</v>
      </c>
      <c r="I90" s="1">
        <v>14</v>
      </c>
      <c r="J90" s="1">
        <v>14</v>
      </c>
      <c r="K90" s="1" t="s">
        <v>98</v>
      </c>
      <c r="L90" s="27">
        <v>1</v>
      </c>
      <c r="M90" s="1"/>
    </row>
    <row r="91" spans="1:13" ht="12.75">
      <c r="A91" s="1" t="s">
        <v>1143</v>
      </c>
      <c r="B91" s="1" t="s">
        <v>1144</v>
      </c>
      <c r="C91" s="1" t="s">
        <v>238</v>
      </c>
      <c r="D91" s="1" t="s">
        <v>18</v>
      </c>
      <c r="E91" s="1"/>
      <c r="F91" s="1" t="s">
        <v>20</v>
      </c>
      <c r="G91" s="1">
        <v>12</v>
      </c>
      <c r="H91" s="1">
        <v>14</v>
      </c>
      <c r="I91" s="1">
        <v>13</v>
      </c>
      <c r="J91" s="1">
        <v>13</v>
      </c>
      <c r="K91" s="1" t="s">
        <v>98</v>
      </c>
      <c r="L91" s="27">
        <v>1</v>
      </c>
      <c r="M91" s="1"/>
    </row>
    <row r="92" spans="1:13" ht="12.75">
      <c r="A92" s="1" t="s">
        <v>1628</v>
      </c>
      <c r="B92" s="1" t="s">
        <v>1627</v>
      </c>
      <c r="C92" s="1" t="s">
        <v>1629</v>
      </c>
      <c r="D92" s="1" t="s">
        <v>60</v>
      </c>
      <c r="E92" s="1"/>
      <c r="F92" s="1" t="s">
        <v>20</v>
      </c>
      <c r="G92" s="1" t="s">
        <v>81</v>
      </c>
      <c r="H92" s="1">
        <v>11</v>
      </c>
      <c r="I92" s="1">
        <v>12</v>
      </c>
      <c r="J92" s="1">
        <v>12</v>
      </c>
      <c r="K92" s="1" t="s">
        <v>429</v>
      </c>
      <c r="L92" s="27" t="s">
        <v>1630</v>
      </c>
      <c r="M92" s="1"/>
    </row>
    <row r="93" spans="1:13" ht="12.75" hidden="1">
      <c r="A93" s="1" t="s">
        <v>1059</v>
      </c>
      <c r="B93" s="1" t="s">
        <v>1060</v>
      </c>
      <c r="C93" s="1" t="s">
        <v>190</v>
      </c>
      <c r="D93" s="1" t="s">
        <v>60</v>
      </c>
      <c r="E93" s="1"/>
      <c r="F93" s="1" t="s">
        <v>20</v>
      </c>
      <c r="G93" s="1">
        <v>7</v>
      </c>
      <c r="H93" s="1">
        <v>13</v>
      </c>
      <c r="I93" s="1">
        <v>12</v>
      </c>
      <c r="J93" s="1">
        <v>12</v>
      </c>
      <c r="K93" s="1" t="s">
        <v>98</v>
      </c>
      <c r="L93" s="27">
        <v>1</v>
      </c>
      <c r="M93" s="1"/>
    </row>
    <row r="94" spans="1:13" ht="12.75" hidden="1">
      <c r="A94" s="1" t="s">
        <v>1063</v>
      </c>
      <c r="B94" s="1" t="s">
        <v>1064</v>
      </c>
      <c r="C94" s="1" t="s">
        <v>190</v>
      </c>
      <c r="D94" s="1" t="s">
        <v>60</v>
      </c>
      <c r="E94" s="1"/>
      <c r="F94" s="1" t="s">
        <v>20</v>
      </c>
      <c r="G94" s="1">
        <v>9</v>
      </c>
      <c r="H94" s="1">
        <v>16</v>
      </c>
      <c r="I94" s="1">
        <v>12</v>
      </c>
      <c r="J94" s="1">
        <v>12</v>
      </c>
      <c r="K94" s="1" t="s">
        <v>98</v>
      </c>
      <c r="L94" s="27">
        <v>1</v>
      </c>
      <c r="M94" s="1"/>
    </row>
    <row r="95" spans="1:13" ht="12.75">
      <c r="A95" s="1" t="s">
        <v>342</v>
      </c>
      <c r="B95" s="1" t="s">
        <v>343</v>
      </c>
      <c r="C95" s="1" t="s">
        <v>190</v>
      </c>
      <c r="D95" s="1" t="s">
        <v>60</v>
      </c>
      <c r="E95" s="1"/>
      <c r="F95" s="1" t="s">
        <v>20</v>
      </c>
      <c r="G95" s="1">
        <v>8</v>
      </c>
      <c r="H95" s="1">
        <v>16</v>
      </c>
      <c r="I95" s="1">
        <v>12</v>
      </c>
      <c r="J95" s="1">
        <v>12</v>
      </c>
      <c r="K95" s="1"/>
      <c r="L95" s="27" t="s">
        <v>344</v>
      </c>
      <c r="M95" s="1"/>
    </row>
    <row r="96" spans="1:13" ht="12.75">
      <c r="A96" s="1" t="s">
        <v>838</v>
      </c>
      <c r="B96" s="1" t="s">
        <v>839</v>
      </c>
      <c r="C96" s="1" t="s">
        <v>312</v>
      </c>
      <c r="D96" s="1" t="s">
        <v>60</v>
      </c>
      <c r="E96" s="1"/>
      <c r="F96" s="1" t="s">
        <v>61</v>
      </c>
      <c r="G96" s="1" t="s">
        <v>81</v>
      </c>
      <c r="H96" s="1">
        <v>11</v>
      </c>
      <c r="I96" s="1">
        <v>12</v>
      </c>
      <c r="J96" s="1">
        <v>12</v>
      </c>
      <c r="K96" s="1"/>
      <c r="L96" s="27"/>
      <c r="M96" s="1"/>
    </row>
    <row r="97" spans="1:13" ht="12.75">
      <c r="A97" s="1" t="s">
        <v>933</v>
      </c>
      <c r="B97" s="1" t="s">
        <v>934</v>
      </c>
      <c r="C97" s="1" t="s">
        <v>55</v>
      </c>
      <c r="D97" s="1" t="s">
        <v>18</v>
      </c>
      <c r="E97" s="1"/>
      <c r="F97" s="1" t="s">
        <v>68</v>
      </c>
      <c r="G97" s="1" t="s">
        <v>81</v>
      </c>
      <c r="H97" s="1">
        <v>14</v>
      </c>
      <c r="I97" s="1">
        <v>12</v>
      </c>
      <c r="J97" s="1">
        <v>12</v>
      </c>
      <c r="K97" s="1" t="s">
        <v>98</v>
      </c>
      <c r="L97" s="27">
        <v>1</v>
      </c>
      <c r="M97" s="1"/>
    </row>
    <row r="98" spans="1:13" ht="12.75">
      <c r="A98" s="1" t="s">
        <v>188</v>
      </c>
      <c r="B98" s="1" t="s">
        <v>189</v>
      </c>
      <c r="C98" s="1" t="s">
        <v>190</v>
      </c>
      <c r="D98" s="1" t="s">
        <v>18</v>
      </c>
      <c r="E98" s="1" t="s">
        <v>60</v>
      </c>
      <c r="F98" s="1" t="s">
        <v>72</v>
      </c>
      <c r="G98" s="1">
        <v>9</v>
      </c>
      <c r="H98" s="1">
        <v>16</v>
      </c>
      <c r="I98" s="1">
        <v>12</v>
      </c>
      <c r="J98" s="1">
        <v>12</v>
      </c>
      <c r="K98" s="1" t="s">
        <v>98</v>
      </c>
      <c r="L98" s="27">
        <v>1</v>
      </c>
      <c r="M98" s="1"/>
    </row>
    <row r="99" spans="1:13" ht="12.75">
      <c r="A99" s="1" t="s">
        <v>188</v>
      </c>
      <c r="B99" s="1" t="s">
        <v>189</v>
      </c>
      <c r="C99" s="1" t="s">
        <v>190</v>
      </c>
      <c r="D99" s="1" t="s">
        <v>18</v>
      </c>
      <c r="E99" s="1" t="s">
        <v>60</v>
      </c>
      <c r="F99" s="1" t="s">
        <v>72</v>
      </c>
      <c r="G99" s="1">
        <v>9</v>
      </c>
      <c r="H99" s="1">
        <v>16</v>
      </c>
      <c r="I99" s="1">
        <v>12</v>
      </c>
      <c r="J99" s="1">
        <v>12</v>
      </c>
      <c r="K99" s="1" t="s">
        <v>98</v>
      </c>
      <c r="L99" s="27">
        <v>1</v>
      </c>
      <c r="M99" s="1"/>
    </row>
    <row r="100" spans="1:13" ht="12.75">
      <c r="A100" s="1" t="s">
        <v>1285</v>
      </c>
      <c r="B100" s="1" t="s">
        <v>1286</v>
      </c>
      <c r="C100" s="1" t="s">
        <v>190</v>
      </c>
      <c r="D100" s="1" t="s">
        <v>60</v>
      </c>
      <c r="E100" s="1"/>
      <c r="F100" s="1" t="s">
        <v>72</v>
      </c>
      <c r="G100" s="1">
        <v>8</v>
      </c>
      <c r="H100" s="1">
        <v>19</v>
      </c>
      <c r="I100" s="1">
        <v>12</v>
      </c>
      <c r="J100" s="1">
        <v>12</v>
      </c>
      <c r="K100" s="1" t="s">
        <v>98</v>
      </c>
      <c r="L100" s="27">
        <v>1</v>
      </c>
      <c r="M100" s="1"/>
    </row>
    <row r="101" spans="1:13" ht="12.75">
      <c r="A101" s="1" t="s">
        <v>203</v>
      </c>
      <c r="B101" s="1" t="s">
        <v>204</v>
      </c>
      <c r="C101" s="1" t="s">
        <v>205</v>
      </c>
      <c r="D101" s="1" t="s">
        <v>18</v>
      </c>
      <c r="E101" s="1" t="s">
        <v>180</v>
      </c>
      <c r="F101" s="1" t="s">
        <v>206</v>
      </c>
      <c r="G101" s="1">
        <v>6</v>
      </c>
      <c r="H101" s="1">
        <v>11</v>
      </c>
      <c r="I101" s="1">
        <v>12</v>
      </c>
      <c r="J101" s="1">
        <v>12</v>
      </c>
      <c r="K101" s="1"/>
      <c r="L101" s="27">
        <v>1</v>
      </c>
      <c r="M101" s="1"/>
    </row>
    <row r="102" spans="1:13" ht="12.75">
      <c r="A102" s="1" t="s">
        <v>310</v>
      </c>
      <c r="B102" s="1" t="s">
        <v>311</v>
      </c>
      <c r="C102" s="1" t="s">
        <v>312</v>
      </c>
      <c r="D102" s="1" t="s">
        <v>60</v>
      </c>
      <c r="E102" s="1"/>
      <c r="F102" s="1" t="s">
        <v>20</v>
      </c>
      <c r="G102" s="1" t="s">
        <v>81</v>
      </c>
      <c r="H102" s="1">
        <v>10</v>
      </c>
      <c r="I102" s="1">
        <v>12</v>
      </c>
      <c r="J102" s="1">
        <v>12</v>
      </c>
      <c r="K102" s="1" t="s">
        <v>98</v>
      </c>
      <c r="L102" s="27">
        <v>1</v>
      </c>
      <c r="M102" s="1"/>
    </row>
    <row r="103" spans="1:13" ht="12.75">
      <c r="A103" s="1" t="s">
        <v>988</v>
      </c>
      <c r="B103" s="1" t="s">
        <v>989</v>
      </c>
      <c r="C103" s="1" t="s">
        <v>55</v>
      </c>
      <c r="D103" s="1" t="s">
        <v>18</v>
      </c>
      <c r="E103" s="1" t="s">
        <v>827</v>
      </c>
      <c r="F103" s="1" t="s">
        <v>72</v>
      </c>
      <c r="G103" s="1">
        <v>12</v>
      </c>
      <c r="H103" s="1">
        <v>16</v>
      </c>
      <c r="I103" s="1">
        <v>12</v>
      </c>
      <c r="J103" s="1">
        <v>12</v>
      </c>
      <c r="K103" s="1" t="s">
        <v>979</v>
      </c>
      <c r="L103" s="27">
        <v>1</v>
      </c>
      <c r="M103" s="1"/>
    </row>
    <row r="104" spans="1:13" ht="12.75" hidden="1">
      <c r="A104" s="1" t="s">
        <v>1279</v>
      </c>
      <c r="B104" s="1" t="s">
        <v>1280</v>
      </c>
      <c r="C104" s="1" t="s">
        <v>190</v>
      </c>
      <c r="D104" s="1" t="s">
        <v>60</v>
      </c>
      <c r="E104" s="1"/>
      <c r="F104" s="1" t="s">
        <v>72</v>
      </c>
      <c r="G104" s="1">
        <v>10</v>
      </c>
      <c r="H104" s="1">
        <v>13</v>
      </c>
      <c r="I104" s="1">
        <v>11</v>
      </c>
      <c r="J104" s="1">
        <v>11</v>
      </c>
      <c r="K104" s="1" t="s">
        <v>98</v>
      </c>
      <c r="L104" s="27">
        <v>44201</v>
      </c>
      <c r="M104" s="1"/>
    </row>
    <row r="105" spans="1:13" ht="12.75" hidden="1">
      <c r="A105" s="1" t="s">
        <v>1289</v>
      </c>
      <c r="B105" s="1" t="s">
        <v>1290</v>
      </c>
      <c r="C105" s="1" t="s">
        <v>190</v>
      </c>
      <c r="D105" s="1" t="s">
        <v>60</v>
      </c>
      <c r="E105" s="1"/>
      <c r="F105" s="1" t="s">
        <v>72</v>
      </c>
      <c r="G105" s="1">
        <v>11</v>
      </c>
      <c r="H105" s="1">
        <v>13</v>
      </c>
      <c r="I105" s="1">
        <v>11</v>
      </c>
      <c r="J105" s="1">
        <v>11</v>
      </c>
      <c r="K105" s="1" t="s">
        <v>98</v>
      </c>
      <c r="L105" s="27">
        <v>1</v>
      </c>
      <c r="M105" s="1"/>
    </row>
    <row r="106" spans="1:13" ht="12.75">
      <c r="A106" s="1" t="s">
        <v>980</v>
      </c>
      <c r="B106" s="1" t="s">
        <v>981</v>
      </c>
      <c r="C106" s="1" t="s">
        <v>55</v>
      </c>
      <c r="D106" s="1" t="s">
        <v>18</v>
      </c>
      <c r="E106" s="1" t="s">
        <v>827</v>
      </c>
      <c r="F106" s="1" t="s">
        <v>72</v>
      </c>
      <c r="G106" s="1" t="s">
        <v>81</v>
      </c>
      <c r="H106" s="1">
        <v>15</v>
      </c>
      <c r="I106" s="1">
        <v>11</v>
      </c>
      <c r="J106" s="1">
        <v>11</v>
      </c>
      <c r="K106" s="1" t="s">
        <v>979</v>
      </c>
      <c r="L106" s="27">
        <v>44198</v>
      </c>
      <c r="M106" s="1"/>
    </row>
    <row r="107" spans="1:13" ht="12.75">
      <c r="A107" s="1" t="s">
        <v>177</v>
      </c>
      <c r="B107" s="1" t="s">
        <v>178</v>
      </c>
      <c r="C107" s="1" t="s">
        <v>179</v>
      </c>
      <c r="D107" s="1" t="s">
        <v>18</v>
      </c>
      <c r="E107" s="1" t="s">
        <v>180</v>
      </c>
      <c r="F107" s="1" t="s">
        <v>61</v>
      </c>
      <c r="G107" s="1">
        <v>7</v>
      </c>
      <c r="H107" s="1">
        <v>7</v>
      </c>
      <c r="I107" s="1">
        <v>11</v>
      </c>
      <c r="J107" s="1">
        <v>11</v>
      </c>
      <c r="K107" s="1" t="s">
        <v>181</v>
      </c>
      <c r="L107" s="27">
        <v>1</v>
      </c>
      <c r="M107" s="1"/>
    </row>
    <row r="108" spans="1:13" ht="12.75">
      <c r="A108" s="1" t="s">
        <v>880</v>
      </c>
      <c r="B108" s="1" t="s">
        <v>881</v>
      </c>
      <c r="C108" s="1" t="s">
        <v>312</v>
      </c>
      <c r="D108" s="1" t="s">
        <v>60</v>
      </c>
      <c r="E108" s="1"/>
      <c r="F108" s="1" t="s">
        <v>72</v>
      </c>
      <c r="G108" s="1" t="s">
        <v>81</v>
      </c>
      <c r="H108" s="1">
        <v>8</v>
      </c>
      <c r="I108" s="1">
        <v>11</v>
      </c>
      <c r="J108" s="1">
        <v>11</v>
      </c>
      <c r="K108" s="1" t="s">
        <v>867</v>
      </c>
      <c r="L108" s="27">
        <v>1</v>
      </c>
      <c r="M108" s="1"/>
    </row>
    <row r="109" spans="1:13" ht="12.75">
      <c r="A109" s="1" t="s">
        <v>874</v>
      </c>
      <c r="B109" s="1" t="s">
        <v>875</v>
      </c>
      <c r="C109" s="1" t="s">
        <v>312</v>
      </c>
      <c r="D109" s="1" t="s">
        <v>60</v>
      </c>
      <c r="E109" s="1"/>
      <c r="F109" s="1" t="s">
        <v>72</v>
      </c>
      <c r="G109" s="1" t="s">
        <v>81</v>
      </c>
      <c r="H109" s="1">
        <v>9</v>
      </c>
      <c r="I109" s="1">
        <v>11</v>
      </c>
      <c r="J109" s="1">
        <v>11</v>
      </c>
      <c r="K109" s="1" t="s">
        <v>867</v>
      </c>
      <c r="L109" s="27">
        <v>44200</v>
      </c>
      <c r="M109" s="1" t="s">
        <v>876</v>
      </c>
    </row>
    <row r="110" spans="1:13" ht="12.75">
      <c r="A110" s="1" t="s">
        <v>285</v>
      </c>
      <c r="B110" s="1" t="s">
        <v>286</v>
      </c>
      <c r="C110" s="1" t="s">
        <v>179</v>
      </c>
      <c r="D110" s="1" t="s">
        <v>18</v>
      </c>
      <c r="E110" s="1"/>
      <c r="F110" s="1" t="s">
        <v>20</v>
      </c>
      <c r="G110" s="1" t="s">
        <v>193</v>
      </c>
      <c r="H110" s="1">
        <v>9</v>
      </c>
      <c r="I110" s="1" t="s">
        <v>193</v>
      </c>
      <c r="J110" s="1">
        <v>11</v>
      </c>
      <c r="K110" s="1"/>
      <c r="L110" s="27" t="s">
        <v>111</v>
      </c>
      <c r="M110" s="1"/>
    </row>
    <row r="111" spans="1:13" ht="12.75" hidden="1">
      <c r="A111" s="1" t="s">
        <v>1569</v>
      </c>
      <c r="B111" s="1"/>
      <c r="C111" s="1" t="s">
        <v>1570</v>
      </c>
      <c r="D111" s="1" t="s">
        <v>60</v>
      </c>
      <c r="E111" s="1"/>
      <c r="F111" s="1" t="s">
        <v>72</v>
      </c>
      <c r="G111" s="1">
        <v>13</v>
      </c>
      <c r="H111" s="1"/>
      <c r="I111" s="1">
        <v>16</v>
      </c>
      <c r="J111" s="1"/>
      <c r="K111" s="1" t="s">
        <v>59</v>
      </c>
      <c r="L111" s="27">
        <v>1</v>
      </c>
      <c r="M111" s="1"/>
    </row>
    <row r="112" spans="1:13" ht="12.75">
      <c r="A112" s="1" t="s">
        <v>168</v>
      </c>
      <c r="B112" s="1" t="s">
        <v>169</v>
      </c>
      <c r="C112" s="1" t="s">
        <v>170</v>
      </c>
      <c r="D112" s="1" t="s">
        <v>18</v>
      </c>
      <c r="E112" s="1" t="s">
        <v>171</v>
      </c>
      <c r="F112" s="1" t="s">
        <v>20</v>
      </c>
      <c r="G112" s="1">
        <v>4</v>
      </c>
      <c r="H112" s="1">
        <v>7</v>
      </c>
      <c r="I112" s="1">
        <v>5</v>
      </c>
      <c r="J112" s="1">
        <v>10</v>
      </c>
      <c r="K112" s="1" t="s">
        <v>98</v>
      </c>
      <c r="L112" s="27" t="s">
        <v>172</v>
      </c>
      <c r="M112" s="1" t="s">
        <v>173</v>
      </c>
    </row>
    <row r="113" spans="1:13" ht="12.75">
      <c r="A113" s="1" t="s">
        <v>1625</v>
      </c>
      <c r="B113" s="1" t="s">
        <v>1626</v>
      </c>
      <c r="C113" s="1" t="s">
        <v>435</v>
      </c>
      <c r="D113" s="1" t="s">
        <v>60</v>
      </c>
      <c r="E113" s="1"/>
      <c r="F113" s="1" t="s">
        <v>72</v>
      </c>
      <c r="G113" s="1"/>
      <c r="H113" s="1">
        <v>9</v>
      </c>
      <c r="I113" s="1">
        <v>10</v>
      </c>
      <c r="J113" s="1">
        <v>10</v>
      </c>
      <c r="K113" s="1" t="s">
        <v>98</v>
      </c>
      <c r="L113" s="27">
        <v>44564</v>
      </c>
      <c r="M113" s="1"/>
    </row>
    <row r="114" spans="1:13" ht="12.75" hidden="1">
      <c r="A114" s="1" t="s">
        <v>1071</v>
      </c>
      <c r="B114" s="1" t="s">
        <v>1072</v>
      </c>
      <c r="C114" s="1" t="s">
        <v>190</v>
      </c>
      <c r="D114" s="1" t="s">
        <v>60</v>
      </c>
      <c r="E114" s="1"/>
      <c r="F114" s="1" t="s">
        <v>20</v>
      </c>
      <c r="G114" s="1">
        <v>11</v>
      </c>
      <c r="H114" s="1">
        <v>11</v>
      </c>
      <c r="I114" s="1">
        <v>10</v>
      </c>
      <c r="J114" s="1">
        <v>10</v>
      </c>
      <c r="K114" s="1" t="s">
        <v>98</v>
      </c>
      <c r="L114" s="27">
        <v>1</v>
      </c>
      <c r="M114" s="1"/>
    </row>
    <row r="115" spans="1:13" ht="12.75">
      <c r="A115" s="1" t="s">
        <v>317</v>
      </c>
      <c r="B115" s="1" t="s">
        <v>318</v>
      </c>
      <c r="C115" s="1" t="s">
        <v>315</v>
      </c>
      <c r="D115" s="1" t="s">
        <v>18</v>
      </c>
      <c r="E115" s="1" t="s">
        <v>60</v>
      </c>
      <c r="F115" s="1" t="s">
        <v>20</v>
      </c>
      <c r="G115" s="1">
        <v>11</v>
      </c>
      <c r="H115" s="1">
        <v>11</v>
      </c>
      <c r="I115" s="1">
        <v>10</v>
      </c>
      <c r="J115" s="1">
        <v>10</v>
      </c>
      <c r="K115" s="1" t="s">
        <v>98</v>
      </c>
      <c r="L115" s="27" t="s">
        <v>316</v>
      </c>
      <c r="M115" s="1"/>
    </row>
    <row r="116" spans="1:13" ht="12.75">
      <c r="A116" s="1" t="s">
        <v>317</v>
      </c>
      <c r="B116" s="1" t="s">
        <v>318</v>
      </c>
      <c r="C116" s="1" t="s">
        <v>315</v>
      </c>
      <c r="D116" s="1" t="s">
        <v>18</v>
      </c>
      <c r="E116" s="1" t="s">
        <v>60</v>
      </c>
      <c r="F116" s="1" t="s">
        <v>20</v>
      </c>
      <c r="G116" s="1">
        <v>11</v>
      </c>
      <c r="H116" s="1">
        <v>11</v>
      </c>
      <c r="I116" s="1">
        <v>10</v>
      </c>
      <c r="J116" s="1">
        <v>10</v>
      </c>
      <c r="K116" s="1" t="s">
        <v>98</v>
      </c>
      <c r="L116" s="27" t="s">
        <v>316</v>
      </c>
      <c r="M116" s="1"/>
    </row>
    <row r="117" spans="1:13" ht="12.75">
      <c r="A117" s="1" t="s">
        <v>325</v>
      </c>
      <c r="B117" s="1" t="s">
        <v>326</v>
      </c>
      <c r="C117" s="1" t="s">
        <v>304</v>
      </c>
      <c r="D117" s="1" t="s">
        <v>18</v>
      </c>
      <c r="E117" s="1" t="s">
        <v>324</v>
      </c>
      <c r="F117" s="1" t="s">
        <v>20</v>
      </c>
      <c r="G117" s="1" t="s">
        <v>193</v>
      </c>
      <c r="H117" s="1">
        <v>8</v>
      </c>
      <c r="I117" s="1">
        <v>9</v>
      </c>
      <c r="J117" s="1">
        <v>9</v>
      </c>
      <c r="K117" s="1"/>
      <c r="L117" s="27">
        <v>1</v>
      </c>
      <c r="M117" s="1"/>
    </row>
    <row r="118" spans="1:13" ht="12.75" hidden="1">
      <c r="A118" s="1" t="s">
        <v>1274</v>
      </c>
      <c r="B118" s="1" t="s">
        <v>1275</v>
      </c>
      <c r="C118" s="1" t="s">
        <v>1276</v>
      </c>
      <c r="D118" s="1" t="s">
        <v>60</v>
      </c>
      <c r="E118" s="1"/>
      <c r="F118" s="1" t="s">
        <v>72</v>
      </c>
      <c r="G118" s="1">
        <v>8</v>
      </c>
      <c r="H118" s="1">
        <v>12</v>
      </c>
      <c r="I118" s="1">
        <v>9</v>
      </c>
      <c r="J118" s="1">
        <v>9</v>
      </c>
      <c r="K118" s="1" t="s">
        <v>98</v>
      </c>
      <c r="L118" s="27">
        <v>1</v>
      </c>
      <c r="M118" s="1"/>
    </row>
    <row r="119" spans="1:13" ht="12.75" hidden="1">
      <c r="A119" s="1" t="s">
        <v>135</v>
      </c>
      <c r="B119" s="1" t="s">
        <v>136</v>
      </c>
      <c r="C119" s="1" t="s">
        <v>59</v>
      </c>
      <c r="D119" s="1" t="s">
        <v>60</v>
      </c>
      <c r="E119" s="1" t="s">
        <v>60</v>
      </c>
      <c r="F119" s="1" t="s">
        <v>72</v>
      </c>
      <c r="G119" s="1">
        <v>9</v>
      </c>
      <c r="H119" s="1">
        <v>17</v>
      </c>
      <c r="I119" s="1">
        <v>20</v>
      </c>
      <c r="J119" s="1">
        <v>20</v>
      </c>
      <c r="K119" s="1" t="s">
        <v>59</v>
      </c>
      <c r="L119" s="27" t="s">
        <v>111</v>
      </c>
      <c r="M119" s="1"/>
    </row>
    <row r="120" spans="1:13" ht="12.75" hidden="1">
      <c r="A120" s="1" t="s">
        <v>1185</v>
      </c>
      <c r="B120" s="1" t="s">
        <v>1186</v>
      </c>
      <c r="C120" s="1" t="s">
        <v>59</v>
      </c>
      <c r="D120" s="1" t="s">
        <v>60</v>
      </c>
      <c r="E120" s="1"/>
      <c r="F120" s="1" t="s">
        <v>72</v>
      </c>
      <c r="G120" s="1">
        <v>25</v>
      </c>
      <c r="H120" s="1">
        <v>75</v>
      </c>
      <c r="I120" s="1">
        <v>50</v>
      </c>
      <c r="J120" s="1">
        <v>50</v>
      </c>
      <c r="K120" s="1" t="s">
        <v>59</v>
      </c>
      <c r="L120" s="27">
        <v>1</v>
      </c>
      <c r="M120" s="1"/>
    </row>
    <row r="121" spans="1:13" ht="12.75" hidden="1">
      <c r="A121" s="1" t="s">
        <v>1055</v>
      </c>
      <c r="B121" s="1" t="s">
        <v>1056</v>
      </c>
      <c r="C121" s="1" t="s">
        <v>190</v>
      </c>
      <c r="D121" s="1" t="s">
        <v>60</v>
      </c>
      <c r="E121" s="1"/>
      <c r="F121" s="1" t="s">
        <v>20</v>
      </c>
      <c r="G121" s="1">
        <v>7</v>
      </c>
      <c r="H121" s="1">
        <v>12</v>
      </c>
      <c r="I121" s="1">
        <v>9</v>
      </c>
      <c r="J121" s="1">
        <v>9</v>
      </c>
      <c r="K121" s="1" t="s">
        <v>98</v>
      </c>
      <c r="L121" s="27">
        <v>1</v>
      </c>
      <c r="M121" s="1"/>
    </row>
    <row r="122" spans="1:13" ht="12.75" hidden="1">
      <c r="A122" s="1" t="s">
        <v>1075</v>
      </c>
      <c r="B122" s="1" t="s">
        <v>1076</v>
      </c>
      <c r="C122" s="1" t="s">
        <v>190</v>
      </c>
      <c r="D122" s="1" t="s">
        <v>60</v>
      </c>
      <c r="E122" s="1"/>
      <c r="F122" s="1" t="s">
        <v>20</v>
      </c>
      <c r="G122" s="1">
        <v>12</v>
      </c>
      <c r="H122" s="1">
        <v>12</v>
      </c>
      <c r="I122" s="1">
        <v>9</v>
      </c>
      <c r="J122" s="1">
        <v>9</v>
      </c>
      <c r="K122" s="1" t="s">
        <v>98</v>
      </c>
      <c r="L122" s="27">
        <v>1</v>
      </c>
      <c r="M122" s="1"/>
    </row>
    <row r="123" spans="1:13" ht="12.75">
      <c r="A123" s="1" t="s">
        <v>262</v>
      </c>
      <c r="B123" s="1" t="s">
        <v>263</v>
      </c>
      <c r="C123" s="1" t="s">
        <v>258</v>
      </c>
      <c r="D123" s="1" t="s">
        <v>18</v>
      </c>
      <c r="E123" s="1"/>
      <c r="F123" s="1" t="s">
        <v>20</v>
      </c>
      <c r="G123" s="1" t="s">
        <v>193</v>
      </c>
      <c r="H123" s="1">
        <v>8</v>
      </c>
      <c r="I123" s="1" t="s">
        <v>193</v>
      </c>
      <c r="J123" s="1">
        <v>9</v>
      </c>
      <c r="K123" s="1" t="s">
        <v>98</v>
      </c>
      <c r="L123" s="27" t="s">
        <v>124</v>
      </c>
      <c r="M123" s="1"/>
    </row>
    <row r="124" spans="1:13" ht="12.75">
      <c r="A124" s="1" t="s">
        <v>264</v>
      </c>
      <c r="B124" s="1" t="s">
        <v>265</v>
      </c>
      <c r="C124" s="1" t="s">
        <v>258</v>
      </c>
      <c r="D124" s="1" t="s">
        <v>18</v>
      </c>
      <c r="E124" s="1"/>
      <c r="F124" s="1" t="s">
        <v>20</v>
      </c>
      <c r="G124" s="1" t="s">
        <v>193</v>
      </c>
      <c r="H124" s="1">
        <v>8</v>
      </c>
      <c r="I124" s="1" t="s">
        <v>193</v>
      </c>
      <c r="J124" s="1">
        <v>9</v>
      </c>
      <c r="K124" s="1" t="s">
        <v>98</v>
      </c>
      <c r="L124" s="27" t="s">
        <v>111</v>
      </c>
      <c r="M124" s="1"/>
    </row>
    <row r="125" spans="1:13" ht="12.75">
      <c r="A125" s="1" t="s">
        <v>339</v>
      </c>
      <c r="B125" s="1" t="s">
        <v>340</v>
      </c>
      <c r="C125" s="1" t="s">
        <v>190</v>
      </c>
      <c r="D125" s="1" t="s">
        <v>60</v>
      </c>
      <c r="E125" s="1"/>
      <c r="F125" s="1" t="s">
        <v>20</v>
      </c>
      <c r="G125" s="1">
        <v>7</v>
      </c>
      <c r="H125" s="1">
        <v>12</v>
      </c>
      <c r="I125" s="1">
        <v>9</v>
      </c>
      <c r="J125" s="1">
        <v>9</v>
      </c>
      <c r="K125" s="1"/>
      <c r="L125" s="27" t="s">
        <v>341</v>
      </c>
      <c r="M125" s="1"/>
    </row>
    <row r="126" spans="1:13" ht="12.75">
      <c r="A126" s="1" t="s">
        <v>935</v>
      </c>
      <c r="B126" s="1" t="s">
        <v>936</v>
      </c>
      <c r="C126" s="1" t="s">
        <v>55</v>
      </c>
      <c r="D126" s="1" t="s">
        <v>18</v>
      </c>
      <c r="E126" s="1"/>
      <c r="F126" s="1" t="s">
        <v>20</v>
      </c>
      <c r="G126" s="1" t="s">
        <v>81</v>
      </c>
      <c r="H126" s="1">
        <v>11</v>
      </c>
      <c r="I126" s="1">
        <v>9</v>
      </c>
      <c r="J126" s="1">
        <v>9</v>
      </c>
      <c r="K126" s="1" t="s">
        <v>98</v>
      </c>
      <c r="L126" s="27">
        <v>44200</v>
      </c>
      <c r="M126" s="1"/>
    </row>
    <row r="127" spans="1:13" ht="12.75">
      <c r="A127" s="1" t="s">
        <v>216</v>
      </c>
      <c r="B127" s="1" t="s">
        <v>217</v>
      </c>
      <c r="C127" s="1" t="s">
        <v>179</v>
      </c>
      <c r="D127" s="1" t="s">
        <v>18</v>
      </c>
      <c r="E127" s="1" t="s">
        <v>218</v>
      </c>
      <c r="F127" s="1" t="s">
        <v>72</v>
      </c>
      <c r="G127" s="1">
        <v>10</v>
      </c>
      <c r="H127" s="1">
        <v>7</v>
      </c>
      <c r="I127" s="1">
        <v>9</v>
      </c>
      <c r="J127" s="1">
        <v>9</v>
      </c>
      <c r="K127" s="1" t="s">
        <v>181</v>
      </c>
      <c r="L127" s="27">
        <v>1</v>
      </c>
      <c r="M127" s="1"/>
    </row>
    <row r="128" spans="1:13" ht="12.75">
      <c r="A128" s="1" t="s">
        <v>475</v>
      </c>
      <c r="B128" s="1" t="s">
        <v>476</v>
      </c>
      <c r="C128" s="1" t="s">
        <v>472</v>
      </c>
      <c r="D128" s="1" t="s">
        <v>18</v>
      </c>
      <c r="E128" s="1" t="s">
        <v>19</v>
      </c>
      <c r="F128" s="1" t="s">
        <v>20</v>
      </c>
      <c r="G128" s="1">
        <v>5</v>
      </c>
      <c r="H128" s="1">
        <v>8</v>
      </c>
      <c r="I128" s="1">
        <v>8</v>
      </c>
      <c r="J128" s="1">
        <v>8</v>
      </c>
      <c r="K128" s="1" t="s">
        <v>21</v>
      </c>
      <c r="L128" s="27">
        <v>1</v>
      </c>
      <c r="M128" s="1"/>
    </row>
    <row r="129" spans="1:13" ht="12.75">
      <c r="A129" s="1" t="s">
        <v>131</v>
      </c>
      <c r="B129" s="1" t="s">
        <v>132</v>
      </c>
      <c r="C129" s="1" t="s">
        <v>133</v>
      </c>
      <c r="D129" s="1" t="s">
        <v>18</v>
      </c>
      <c r="E129" s="1" t="s">
        <v>134</v>
      </c>
      <c r="F129" s="1" t="s">
        <v>72</v>
      </c>
      <c r="G129" s="1">
        <v>7</v>
      </c>
      <c r="H129" s="1">
        <v>9</v>
      </c>
      <c r="I129" s="1">
        <v>8</v>
      </c>
      <c r="J129" s="1">
        <v>8</v>
      </c>
      <c r="K129" s="1" t="s">
        <v>98</v>
      </c>
      <c r="L129" s="27">
        <v>1</v>
      </c>
      <c r="M129" s="1"/>
    </row>
    <row r="130" spans="1:13" ht="12.75" hidden="1">
      <c r="A130" s="1" t="s">
        <v>1214</v>
      </c>
      <c r="B130" s="1" t="s">
        <v>1215</v>
      </c>
      <c r="C130" s="1" t="s">
        <v>59</v>
      </c>
      <c r="D130" s="1" t="s">
        <v>60</v>
      </c>
      <c r="E130" s="1"/>
      <c r="F130" s="1" t="s">
        <v>20</v>
      </c>
      <c r="G130" s="1">
        <v>3</v>
      </c>
      <c r="H130" s="1">
        <v>5</v>
      </c>
      <c r="I130" s="1">
        <v>3</v>
      </c>
      <c r="J130" s="1">
        <v>4</v>
      </c>
      <c r="K130" s="1" t="s">
        <v>59</v>
      </c>
      <c r="L130" s="27">
        <v>44208</v>
      </c>
      <c r="M130" s="1"/>
    </row>
    <row r="131" spans="1:13" ht="12.75">
      <c r="A131" s="1" t="s">
        <v>287</v>
      </c>
      <c r="B131" s="1" t="s">
        <v>288</v>
      </c>
      <c r="C131" s="1" t="s">
        <v>289</v>
      </c>
      <c r="D131" s="1" t="s">
        <v>18</v>
      </c>
      <c r="E131" s="1" t="s">
        <v>60</v>
      </c>
      <c r="F131" s="1" t="s">
        <v>72</v>
      </c>
      <c r="G131" s="1">
        <v>6</v>
      </c>
      <c r="H131" s="1">
        <v>11</v>
      </c>
      <c r="I131" s="1">
        <v>8</v>
      </c>
      <c r="J131" s="1">
        <v>8</v>
      </c>
      <c r="K131" s="1" t="s">
        <v>98</v>
      </c>
      <c r="L131" s="27">
        <v>1</v>
      </c>
      <c r="M131" s="1"/>
    </row>
    <row r="132" spans="1:13" ht="12.75">
      <c r="A132" s="1" t="s">
        <v>287</v>
      </c>
      <c r="B132" s="1" t="s">
        <v>288</v>
      </c>
      <c r="C132" s="1" t="s">
        <v>289</v>
      </c>
      <c r="D132" s="1" t="s">
        <v>18</v>
      </c>
      <c r="E132" s="1" t="s">
        <v>60</v>
      </c>
      <c r="F132" s="1" t="s">
        <v>72</v>
      </c>
      <c r="G132" s="1">
        <v>6</v>
      </c>
      <c r="H132" s="1">
        <v>11</v>
      </c>
      <c r="I132" s="1">
        <v>8</v>
      </c>
      <c r="J132" s="1">
        <v>8</v>
      </c>
      <c r="K132" s="1" t="s">
        <v>98</v>
      </c>
      <c r="L132" s="27">
        <v>1</v>
      </c>
      <c r="M132" s="1"/>
    </row>
    <row r="133" spans="1:13" ht="12.75" hidden="1">
      <c r="A133" s="1" t="s">
        <v>1216</v>
      </c>
      <c r="B133" s="1" t="s">
        <v>1217</v>
      </c>
      <c r="C133" s="1" t="s">
        <v>59</v>
      </c>
      <c r="D133" s="1" t="s">
        <v>60</v>
      </c>
      <c r="E133" s="1"/>
      <c r="F133" s="1" t="s">
        <v>20</v>
      </c>
      <c r="G133" s="1" t="s">
        <v>81</v>
      </c>
      <c r="H133" s="1">
        <v>45</v>
      </c>
      <c r="I133" s="1">
        <v>18</v>
      </c>
      <c r="J133" s="1">
        <v>18</v>
      </c>
      <c r="K133" s="1" t="s">
        <v>59</v>
      </c>
      <c r="L133" s="27">
        <v>1</v>
      </c>
      <c r="M133" s="1"/>
    </row>
    <row r="134" spans="1:13" ht="12.75" hidden="1">
      <c r="A134" s="1" t="s">
        <v>1218</v>
      </c>
      <c r="B134" s="1" t="s">
        <v>1219</v>
      </c>
      <c r="C134" s="1" t="s">
        <v>59</v>
      </c>
      <c r="D134" s="1" t="s">
        <v>60</v>
      </c>
      <c r="E134" s="1"/>
      <c r="F134" s="1" t="s">
        <v>20</v>
      </c>
      <c r="G134" s="1" t="s">
        <v>81</v>
      </c>
      <c r="H134" s="1">
        <v>39</v>
      </c>
      <c r="I134" s="1">
        <v>18</v>
      </c>
      <c r="J134" s="1">
        <v>18</v>
      </c>
      <c r="K134" s="1" t="s">
        <v>59</v>
      </c>
      <c r="L134" s="27">
        <v>1</v>
      </c>
      <c r="M134" s="1"/>
    </row>
    <row r="135" spans="1:13" ht="12.75">
      <c r="A135" s="1" t="s">
        <v>447</v>
      </c>
      <c r="B135" s="1" t="s">
        <v>448</v>
      </c>
      <c r="C135" s="1" t="s">
        <v>435</v>
      </c>
      <c r="D135" s="1" t="s">
        <v>60</v>
      </c>
      <c r="E135" s="1"/>
      <c r="F135" s="1" t="s">
        <v>20</v>
      </c>
      <c r="G135" s="1" t="s">
        <v>81</v>
      </c>
      <c r="H135" s="1">
        <v>7</v>
      </c>
      <c r="I135" s="1">
        <v>8</v>
      </c>
      <c r="J135" s="1">
        <v>8</v>
      </c>
      <c r="K135" s="1" t="s">
        <v>98</v>
      </c>
      <c r="L135" s="27" t="s">
        <v>115</v>
      </c>
      <c r="M135" s="1"/>
    </row>
    <row r="136" spans="1:13" ht="12.75" hidden="1">
      <c r="A136" s="1" t="s">
        <v>1079</v>
      </c>
      <c r="B136" s="1" t="s">
        <v>1080</v>
      </c>
      <c r="C136" s="1" t="s">
        <v>190</v>
      </c>
      <c r="D136" s="1" t="s">
        <v>60</v>
      </c>
      <c r="E136" s="1"/>
      <c r="F136" s="1" t="s">
        <v>20</v>
      </c>
      <c r="G136" s="1">
        <v>8</v>
      </c>
      <c r="H136" s="1">
        <v>10</v>
      </c>
      <c r="I136" s="1">
        <v>8</v>
      </c>
      <c r="J136" s="1">
        <v>8</v>
      </c>
      <c r="K136" s="1" t="s">
        <v>98</v>
      </c>
      <c r="L136" s="27">
        <v>1</v>
      </c>
      <c r="M136" s="1"/>
    </row>
    <row r="137" spans="1:13" ht="12.75">
      <c r="A137" s="1" t="s">
        <v>1515</v>
      </c>
      <c r="B137" s="1" t="s">
        <v>1516</v>
      </c>
      <c r="C137" s="1" t="s">
        <v>1517</v>
      </c>
      <c r="D137" s="1" t="s">
        <v>19</v>
      </c>
      <c r="E137" s="1" t="s">
        <v>18</v>
      </c>
      <c r="F137" s="1" t="s">
        <v>72</v>
      </c>
      <c r="G137" s="1">
        <v>6</v>
      </c>
      <c r="H137" s="1">
        <v>9</v>
      </c>
      <c r="I137" s="1">
        <v>8</v>
      </c>
      <c r="J137" s="1">
        <v>8</v>
      </c>
      <c r="K137" s="1" t="s">
        <v>98</v>
      </c>
      <c r="L137" s="27">
        <v>1</v>
      </c>
      <c r="M137" s="1"/>
    </row>
    <row r="138" spans="1:13" ht="12.75">
      <c r="A138" s="1" t="s">
        <v>229</v>
      </c>
      <c r="B138" s="1" t="s">
        <v>230</v>
      </c>
      <c r="C138" s="1" t="s">
        <v>225</v>
      </c>
      <c r="D138" s="1" t="s">
        <v>18</v>
      </c>
      <c r="E138" s="1" t="s">
        <v>226</v>
      </c>
      <c r="F138" s="1" t="s">
        <v>20</v>
      </c>
      <c r="G138" s="1">
        <v>7</v>
      </c>
      <c r="H138" s="1">
        <v>9</v>
      </c>
      <c r="I138" s="1">
        <v>8</v>
      </c>
      <c r="J138" s="1">
        <v>8</v>
      </c>
      <c r="K138" s="1"/>
      <c r="L138" s="27" t="s">
        <v>231</v>
      </c>
      <c r="M138" s="1"/>
    </row>
    <row r="139" spans="1:13" ht="12.75">
      <c r="A139" s="1" t="s">
        <v>229</v>
      </c>
      <c r="B139" s="1" t="s">
        <v>230</v>
      </c>
      <c r="C139" s="1" t="s">
        <v>225</v>
      </c>
      <c r="D139" s="1" t="s">
        <v>18</v>
      </c>
      <c r="E139" s="1" t="s">
        <v>226</v>
      </c>
      <c r="F139" s="1" t="s">
        <v>20</v>
      </c>
      <c r="G139" s="1">
        <v>7</v>
      </c>
      <c r="H139" s="1">
        <v>9</v>
      </c>
      <c r="I139" s="1">
        <v>8</v>
      </c>
      <c r="J139" s="1">
        <v>8</v>
      </c>
      <c r="K139" s="1"/>
      <c r="L139" s="27" t="s">
        <v>231</v>
      </c>
      <c r="M139" s="1"/>
    </row>
    <row r="140" spans="1:13" ht="12.75" hidden="1">
      <c r="A140" s="1" t="s">
        <v>1220</v>
      </c>
      <c r="B140" s="1" t="s">
        <v>1221</v>
      </c>
      <c r="C140" s="1" t="s">
        <v>59</v>
      </c>
      <c r="D140" s="1" t="s">
        <v>60</v>
      </c>
      <c r="E140" s="1"/>
      <c r="F140" s="1" t="s">
        <v>20</v>
      </c>
      <c r="G140" s="1" t="s">
        <v>81</v>
      </c>
      <c r="H140" s="1">
        <v>15</v>
      </c>
      <c r="I140" s="1">
        <v>11</v>
      </c>
      <c r="J140" s="1">
        <v>11</v>
      </c>
      <c r="K140" s="1" t="s">
        <v>59</v>
      </c>
      <c r="L140" s="27">
        <v>1</v>
      </c>
      <c r="M140" s="1"/>
    </row>
    <row r="141" spans="1:13" ht="12.75" hidden="1">
      <c r="A141" s="1" t="s">
        <v>1255</v>
      </c>
      <c r="B141" s="1" t="s">
        <v>1256</v>
      </c>
      <c r="C141" s="1" t="s">
        <v>59</v>
      </c>
      <c r="D141" s="1" t="s">
        <v>60</v>
      </c>
      <c r="E141" s="1"/>
      <c r="F141" s="1" t="s">
        <v>61</v>
      </c>
      <c r="G141" s="1">
        <v>1</v>
      </c>
      <c r="H141" s="1">
        <v>2</v>
      </c>
      <c r="I141" s="1">
        <v>1</v>
      </c>
      <c r="J141" s="1">
        <v>1</v>
      </c>
      <c r="K141" s="1" t="s">
        <v>59</v>
      </c>
      <c r="L141" s="27">
        <v>44200</v>
      </c>
      <c r="M141" s="1" t="s">
        <v>1257</v>
      </c>
    </row>
    <row r="142" spans="1:13" ht="12.75">
      <c r="A142" s="1" t="s">
        <v>266</v>
      </c>
      <c r="B142" s="1" t="s">
        <v>267</v>
      </c>
      <c r="C142" s="1" t="s">
        <v>258</v>
      </c>
      <c r="D142" s="1" t="s">
        <v>18</v>
      </c>
      <c r="E142" s="1"/>
      <c r="F142" s="1" t="s">
        <v>20</v>
      </c>
      <c r="G142" s="1" t="s">
        <v>193</v>
      </c>
      <c r="H142" s="1">
        <v>8</v>
      </c>
      <c r="I142" s="1" t="s">
        <v>193</v>
      </c>
      <c r="J142" s="1">
        <v>8</v>
      </c>
      <c r="K142" s="1" t="s">
        <v>98</v>
      </c>
      <c r="L142" s="27">
        <v>1</v>
      </c>
      <c r="M142" s="1" t="s">
        <v>268</v>
      </c>
    </row>
    <row r="143" spans="1:13" ht="12.75">
      <c r="A143" s="1" t="s">
        <v>260</v>
      </c>
      <c r="B143" s="1" t="s">
        <v>261</v>
      </c>
      <c r="C143" s="1" t="s">
        <v>258</v>
      </c>
      <c r="D143" s="1" t="s">
        <v>18</v>
      </c>
      <c r="E143" s="1"/>
      <c r="F143" s="1" t="s">
        <v>20</v>
      </c>
      <c r="G143" s="1" t="s">
        <v>193</v>
      </c>
      <c r="H143" s="1">
        <v>6</v>
      </c>
      <c r="I143" s="1" t="s">
        <v>193</v>
      </c>
      <c r="J143" s="1">
        <v>8</v>
      </c>
      <c r="K143" s="1" t="s">
        <v>98</v>
      </c>
      <c r="L143" s="27" t="s">
        <v>124</v>
      </c>
      <c r="M143" s="1"/>
    </row>
    <row r="144" spans="1:13" ht="12.75">
      <c r="A144" s="1" t="s">
        <v>977</v>
      </c>
      <c r="B144" s="1" t="s">
        <v>978</v>
      </c>
      <c r="C144" s="1" t="s">
        <v>55</v>
      </c>
      <c r="D144" s="1" t="s">
        <v>18</v>
      </c>
      <c r="E144" s="1" t="s">
        <v>827</v>
      </c>
      <c r="F144" s="1" t="s">
        <v>72</v>
      </c>
      <c r="G144" s="1">
        <v>8</v>
      </c>
      <c r="H144" s="1">
        <v>11</v>
      </c>
      <c r="I144" s="1">
        <v>8</v>
      </c>
      <c r="J144" s="1">
        <v>8</v>
      </c>
      <c r="K144" s="1" t="s">
        <v>979</v>
      </c>
      <c r="L144" s="27">
        <v>44202</v>
      </c>
      <c r="M144" s="1"/>
    </row>
    <row r="145" spans="1:13" ht="12.75">
      <c r="A145" s="1" t="s">
        <v>986</v>
      </c>
      <c r="B145" s="1" t="s">
        <v>987</v>
      </c>
      <c r="C145" s="1" t="s">
        <v>55</v>
      </c>
      <c r="D145" s="1" t="s">
        <v>18</v>
      </c>
      <c r="E145" s="1" t="s">
        <v>827</v>
      </c>
      <c r="F145" s="1" t="s">
        <v>72</v>
      </c>
      <c r="G145" s="1">
        <v>23</v>
      </c>
      <c r="H145" s="1">
        <v>52</v>
      </c>
      <c r="I145" s="1">
        <v>8</v>
      </c>
      <c r="J145" s="1">
        <v>8</v>
      </c>
      <c r="K145" s="1" t="s">
        <v>979</v>
      </c>
      <c r="L145" s="27">
        <v>1</v>
      </c>
      <c r="M145" s="1"/>
    </row>
    <row r="146" spans="1:13" ht="12.75">
      <c r="A146" s="1" t="s">
        <v>719</v>
      </c>
      <c r="B146" s="1" t="s">
        <v>720</v>
      </c>
      <c r="C146" s="1" t="s">
        <v>683</v>
      </c>
      <c r="D146" s="1" t="s">
        <v>60</v>
      </c>
      <c r="E146" s="1" t="s">
        <v>32</v>
      </c>
      <c r="F146" s="1" t="s">
        <v>72</v>
      </c>
      <c r="G146" s="1">
        <v>7</v>
      </c>
      <c r="H146" s="1">
        <v>9</v>
      </c>
      <c r="I146" s="1">
        <v>8</v>
      </c>
      <c r="J146" s="1">
        <v>8</v>
      </c>
      <c r="K146" s="1"/>
      <c r="L146" s="27"/>
      <c r="M146" s="1"/>
    </row>
    <row r="147" spans="1:13" ht="12.75">
      <c r="A147" s="1" t="s">
        <v>182</v>
      </c>
      <c r="B147" s="1" t="s">
        <v>183</v>
      </c>
      <c r="C147" s="1" t="s">
        <v>179</v>
      </c>
      <c r="D147" s="1" t="s">
        <v>18</v>
      </c>
      <c r="E147" s="1" t="s">
        <v>184</v>
      </c>
      <c r="F147" s="1" t="s">
        <v>61</v>
      </c>
      <c r="G147" s="1">
        <v>7</v>
      </c>
      <c r="H147" s="1">
        <v>7</v>
      </c>
      <c r="I147" s="1">
        <v>8</v>
      </c>
      <c r="J147" s="1">
        <v>8</v>
      </c>
      <c r="K147" s="1" t="s">
        <v>181</v>
      </c>
      <c r="L147" s="27">
        <v>1</v>
      </c>
      <c r="M147" s="1"/>
    </row>
    <row r="148" spans="1:13" ht="12.75">
      <c r="A148" s="1" t="s">
        <v>1139</v>
      </c>
      <c r="B148" s="1" t="s">
        <v>1140</v>
      </c>
      <c r="C148" s="1" t="s">
        <v>238</v>
      </c>
      <c r="D148" s="1" t="s">
        <v>60</v>
      </c>
      <c r="E148" s="1"/>
      <c r="F148" s="1" t="s">
        <v>72</v>
      </c>
      <c r="G148" s="1" t="s">
        <v>81</v>
      </c>
      <c r="H148" s="1">
        <v>9</v>
      </c>
      <c r="I148" s="1">
        <v>8</v>
      </c>
      <c r="J148" s="1">
        <v>8</v>
      </c>
      <c r="K148" s="1" t="s">
        <v>627</v>
      </c>
      <c r="L148" s="27">
        <v>44198</v>
      </c>
      <c r="M148" s="1"/>
    </row>
    <row r="149" spans="1:13" ht="12.75" hidden="1">
      <c r="A149" s="1" t="s">
        <v>1222</v>
      </c>
      <c r="B149" s="1" t="s">
        <v>1223</v>
      </c>
      <c r="C149" s="1" t="s">
        <v>59</v>
      </c>
      <c r="D149" s="1" t="s">
        <v>60</v>
      </c>
      <c r="E149" s="1" t="s">
        <v>1122</v>
      </c>
      <c r="F149" s="1" t="s">
        <v>72</v>
      </c>
      <c r="G149" s="1" t="s">
        <v>81</v>
      </c>
      <c r="H149" s="1">
        <v>31</v>
      </c>
      <c r="I149" s="1">
        <v>20</v>
      </c>
      <c r="J149" s="1">
        <v>20</v>
      </c>
      <c r="K149" s="1" t="s">
        <v>59</v>
      </c>
      <c r="L149" s="27">
        <v>1</v>
      </c>
      <c r="M149" s="1" t="s">
        <v>1224</v>
      </c>
    </row>
    <row r="150" spans="1:13" ht="12.75">
      <c r="A150" s="1" t="s">
        <v>1273</v>
      </c>
      <c r="B150" s="1" t="s">
        <v>629</v>
      </c>
      <c r="C150" s="1" t="s">
        <v>304</v>
      </c>
      <c r="D150" s="1" t="s">
        <v>60</v>
      </c>
      <c r="E150" s="1"/>
      <c r="F150" s="1" t="s">
        <v>68</v>
      </c>
      <c r="G150" s="1" t="s">
        <v>81</v>
      </c>
      <c r="H150" s="1">
        <v>8</v>
      </c>
      <c r="I150" s="1">
        <v>8</v>
      </c>
      <c r="J150" s="1">
        <v>8</v>
      </c>
      <c r="K150" s="1" t="s">
        <v>429</v>
      </c>
      <c r="L150" s="27">
        <v>1</v>
      </c>
      <c r="M150" s="1"/>
    </row>
    <row r="151" spans="1:13" ht="12.75">
      <c r="A151" s="1" t="s">
        <v>367</v>
      </c>
      <c r="B151" s="1" t="s">
        <v>368</v>
      </c>
      <c r="C151" s="1" t="s">
        <v>55</v>
      </c>
      <c r="D151" s="1" t="s">
        <v>18</v>
      </c>
      <c r="E151" s="1"/>
      <c r="F151" s="1" t="s">
        <v>20</v>
      </c>
      <c r="G151" s="1">
        <v>7</v>
      </c>
      <c r="H151" s="1">
        <v>9</v>
      </c>
      <c r="I151" s="1">
        <v>8</v>
      </c>
      <c r="J151" s="1">
        <v>8</v>
      </c>
      <c r="K151" s="1"/>
      <c r="L151" s="27" t="s">
        <v>56</v>
      </c>
      <c r="M151" s="1"/>
    </row>
    <row r="152" spans="1:13" ht="12.75">
      <c r="A152" s="1" t="s">
        <v>992</v>
      </c>
      <c r="B152" s="1" t="s">
        <v>993</v>
      </c>
      <c r="C152" s="1" t="s">
        <v>55</v>
      </c>
      <c r="D152" s="1" t="s">
        <v>18</v>
      </c>
      <c r="E152" s="1"/>
      <c r="F152" s="1" t="s">
        <v>20</v>
      </c>
      <c r="G152" s="1">
        <v>7</v>
      </c>
      <c r="H152" s="1">
        <v>10</v>
      </c>
      <c r="I152" s="1">
        <v>8</v>
      </c>
      <c r="J152" s="1">
        <v>8</v>
      </c>
      <c r="K152" s="1" t="s">
        <v>979</v>
      </c>
      <c r="L152" s="27">
        <v>1</v>
      </c>
      <c r="M152" s="1"/>
    </row>
    <row r="153" spans="1:13" ht="12.75">
      <c r="A153" s="1" t="s">
        <v>275</v>
      </c>
      <c r="B153" s="1" t="s">
        <v>276</v>
      </c>
      <c r="C153" s="1" t="s">
        <v>179</v>
      </c>
      <c r="D153" s="1" t="s">
        <v>18</v>
      </c>
      <c r="E153" s="1"/>
      <c r="F153" s="1" t="s">
        <v>20</v>
      </c>
      <c r="G153" s="1">
        <v>8</v>
      </c>
      <c r="H153" s="1">
        <v>6</v>
      </c>
      <c r="I153" s="1">
        <v>7</v>
      </c>
      <c r="J153" s="1">
        <v>7</v>
      </c>
      <c r="K153" s="1"/>
      <c r="L153" s="27" t="s">
        <v>124</v>
      </c>
      <c r="M153" s="1"/>
    </row>
    <row r="154" spans="1:13" ht="12.75">
      <c r="A154" s="1" t="s">
        <v>444</v>
      </c>
      <c r="B154" s="1" t="s">
        <v>445</v>
      </c>
      <c r="C154" s="1" t="s">
        <v>446</v>
      </c>
      <c r="D154" s="1" t="s">
        <v>60</v>
      </c>
      <c r="E154" s="1"/>
      <c r="F154" s="1" t="s">
        <v>61</v>
      </c>
      <c r="G154" s="1" t="s">
        <v>81</v>
      </c>
      <c r="H154" s="1">
        <v>7</v>
      </c>
      <c r="I154" s="1">
        <v>7</v>
      </c>
      <c r="J154" s="1">
        <v>7</v>
      </c>
      <c r="K154" s="1" t="s">
        <v>429</v>
      </c>
      <c r="L154" s="27" t="s">
        <v>115</v>
      </c>
      <c r="M154" s="1"/>
    </row>
    <row r="155" spans="1:13" ht="12.75" hidden="1">
      <c r="A155" s="1" t="s">
        <v>1225</v>
      </c>
      <c r="B155" s="1" t="s">
        <v>1226</v>
      </c>
      <c r="C155" s="1" t="s">
        <v>59</v>
      </c>
      <c r="D155" s="1" t="s">
        <v>60</v>
      </c>
      <c r="E155" s="1"/>
      <c r="F155" s="1" t="s">
        <v>72</v>
      </c>
      <c r="G155" s="1">
        <v>20</v>
      </c>
      <c r="H155" s="1">
        <v>65</v>
      </c>
      <c r="I155" s="1">
        <v>42</v>
      </c>
      <c r="J155" s="1">
        <v>42</v>
      </c>
      <c r="K155" s="1" t="s">
        <v>59</v>
      </c>
      <c r="L155" s="27">
        <v>1</v>
      </c>
      <c r="M155" s="1" t="s">
        <v>1227</v>
      </c>
    </row>
    <row r="156" spans="1:13" ht="12.75">
      <c r="A156" s="1" t="s">
        <v>1165</v>
      </c>
      <c r="B156" s="1" t="s">
        <v>1166</v>
      </c>
      <c r="C156" s="1" t="s">
        <v>1167</v>
      </c>
      <c r="D156" s="1" t="s">
        <v>60</v>
      </c>
      <c r="E156" s="1" t="s">
        <v>97</v>
      </c>
      <c r="F156" s="1" t="s">
        <v>72</v>
      </c>
      <c r="G156" s="1">
        <v>4</v>
      </c>
      <c r="H156" s="1"/>
      <c r="I156" s="1">
        <v>7</v>
      </c>
      <c r="J156" s="1">
        <v>7</v>
      </c>
      <c r="K156" s="1" t="s">
        <v>98</v>
      </c>
      <c r="L156" s="27">
        <v>44235</v>
      </c>
      <c r="M156" s="1"/>
    </row>
    <row r="157" spans="1:13" ht="12.75">
      <c r="A157" s="1" t="s">
        <v>269</v>
      </c>
      <c r="B157" s="1" t="s">
        <v>270</v>
      </c>
      <c r="C157" s="1" t="s">
        <v>271</v>
      </c>
      <c r="D157" s="1" t="s">
        <v>18</v>
      </c>
      <c r="E157" s="1" t="s">
        <v>60</v>
      </c>
      <c r="F157" s="1" t="s">
        <v>20</v>
      </c>
      <c r="G157" s="1">
        <v>5</v>
      </c>
      <c r="H157" s="1">
        <v>9</v>
      </c>
      <c r="I157" s="1">
        <v>7</v>
      </c>
      <c r="J157" s="1">
        <v>7</v>
      </c>
      <c r="K157" s="1" t="s">
        <v>98</v>
      </c>
      <c r="L157" s="27">
        <v>1</v>
      </c>
      <c r="M157" s="1"/>
    </row>
    <row r="158" spans="1:13" ht="12.75">
      <c r="A158" s="1" t="s">
        <v>269</v>
      </c>
      <c r="B158" s="1" t="s">
        <v>270</v>
      </c>
      <c r="C158" s="1" t="s">
        <v>271</v>
      </c>
      <c r="D158" s="1" t="s">
        <v>18</v>
      </c>
      <c r="E158" s="1" t="s">
        <v>60</v>
      </c>
      <c r="F158" s="1" t="s">
        <v>20</v>
      </c>
      <c r="G158" s="1">
        <v>5</v>
      </c>
      <c r="H158" s="1">
        <v>9</v>
      </c>
      <c r="I158" s="1">
        <v>7</v>
      </c>
      <c r="J158" s="1">
        <v>7</v>
      </c>
      <c r="K158" s="1" t="s">
        <v>98</v>
      </c>
      <c r="L158" s="27">
        <v>1</v>
      </c>
      <c r="M158" s="1"/>
    </row>
    <row r="159" spans="1:13" ht="12.75">
      <c r="A159" s="1" t="s">
        <v>185</v>
      </c>
      <c r="B159" s="1" t="s">
        <v>186</v>
      </c>
      <c r="C159" s="1" t="s">
        <v>179</v>
      </c>
      <c r="D159" s="1" t="s">
        <v>18</v>
      </c>
      <c r="E159" s="1" t="s">
        <v>187</v>
      </c>
      <c r="F159" s="1" t="s">
        <v>61</v>
      </c>
      <c r="G159" s="1">
        <v>7</v>
      </c>
      <c r="H159" s="1">
        <v>5</v>
      </c>
      <c r="I159" s="1">
        <v>7</v>
      </c>
      <c r="J159" s="1">
        <v>7</v>
      </c>
      <c r="K159" s="1" t="s">
        <v>181</v>
      </c>
      <c r="L159" s="27">
        <v>1</v>
      </c>
      <c r="M159" s="1"/>
    </row>
    <row r="160" spans="1:13" ht="12.75">
      <c r="A160" s="1" t="s">
        <v>1534</v>
      </c>
      <c r="B160" s="1" t="s">
        <v>1535</v>
      </c>
      <c r="C160" s="1" t="s">
        <v>55</v>
      </c>
      <c r="D160" s="1" t="s">
        <v>18</v>
      </c>
      <c r="E160" s="1"/>
      <c r="F160" s="1" t="s">
        <v>61</v>
      </c>
      <c r="G160" s="1">
        <v>4</v>
      </c>
      <c r="H160" s="1">
        <v>11</v>
      </c>
      <c r="I160" s="1">
        <v>7</v>
      </c>
      <c r="J160" s="1">
        <v>7</v>
      </c>
      <c r="K160" s="1" t="s">
        <v>98</v>
      </c>
      <c r="L160" s="27">
        <v>44202</v>
      </c>
      <c r="M160" s="1"/>
    </row>
    <row r="161" spans="1:13" ht="12.75">
      <c r="A161" s="1" t="s">
        <v>955</v>
      </c>
      <c r="B161" s="1" t="s">
        <v>956</v>
      </c>
      <c r="C161" s="1" t="s">
        <v>55</v>
      </c>
      <c r="D161" s="1" t="s">
        <v>18</v>
      </c>
      <c r="E161" s="1"/>
      <c r="F161" s="1" t="s">
        <v>72</v>
      </c>
      <c r="G161" s="1">
        <v>5</v>
      </c>
      <c r="H161" s="1">
        <v>11</v>
      </c>
      <c r="I161" s="1">
        <v>7</v>
      </c>
      <c r="J161" s="1">
        <v>7</v>
      </c>
      <c r="K161" s="1" t="s">
        <v>98</v>
      </c>
      <c r="L161" s="27">
        <v>44202</v>
      </c>
      <c r="M161" s="1"/>
    </row>
    <row r="162" spans="1:13" ht="12.75">
      <c r="A162" s="1" t="s">
        <v>174</v>
      </c>
      <c r="B162" s="1" t="s">
        <v>175</v>
      </c>
      <c r="C162" s="1" t="s">
        <v>176</v>
      </c>
      <c r="D162" s="1" t="s">
        <v>18</v>
      </c>
      <c r="E162" s="1" t="s">
        <v>60</v>
      </c>
      <c r="F162" s="1" t="s">
        <v>20</v>
      </c>
      <c r="G162" s="1">
        <v>4</v>
      </c>
      <c r="H162" s="1">
        <v>4</v>
      </c>
      <c r="I162" s="1">
        <v>6</v>
      </c>
      <c r="J162" s="1">
        <v>6</v>
      </c>
      <c r="K162" s="1" t="s">
        <v>98</v>
      </c>
      <c r="L162" s="27" t="s">
        <v>56</v>
      </c>
      <c r="M162" s="1"/>
    </row>
    <row r="163" spans="1:13" ht="12.75" hidden="1">
      <c r="A163" s="1" t="s">
        <v>1228</v>
      </c>
      <c r="B163" s="1" t="s">
        <v>1229</v>
      </c>
      <c r="C163" s="1" t="s">
        <v>59</v>
      </c>
      <c r="D163" s="1" t="s">
        <v>60</v>
      </c>
      <c r="E163" s="1"/>
      <c r="F163" s="1" t="s">
        <v>20</v>
      </c>
      <c r="G163" s="1" t="s">
        <v>81</v>
      </c>
      <c r="H163" s="1">
        <v>59</v>
      </c>
      <c r="I163" s="1">
        <v>40</v>
      </c>
      <c r="J163" s="1">
        <v>40</v>
      </c>
      <c r="K163" s="1" t="s">
        <v>59</v>
      </c>
      <c r="L163" s="27">
        <v>1</v>
      </c>
      <c r="M163" s="1" t="s">
        <v>1227</v>
      </c>
    </row>
    <row r="164" spans="1:13" ht="12.75" hidden="1">
      <c r="A164" s="1" t="s">
        <v>1230</v>
      </c>
      <c r="B164" s="1" t="s">
        <v>1231</v>
      </c>
      <c r="C164" s="1" t="s">
        <v>59</v>
      </c>
      <c r="D164" s="1" t="s">
        <v>60</v>
      </c>
      <c r="E164" s="1"/>
      <c r="F164" s="1" t="s">
        <v>61</v>
      </c>
      <c r="G164" s="1" t="s">
        <v>81</v>
      </c>
      <c r="H164" s="1">
        <v>11</v>
      </c>
      <c r="I164" s="1">
        <v>9</v>
      </c>
      <c r="J164" s="1">
        <v>9</v>
      </c>
      <c r="K164" s="1" t="s">
        <v>59</v>
      </c>
      <c r="L164" s="27">
        <v>44198</v>
      </c>
      <c r="M164" s="1"/>
    </row>
    <row r="165" spans="1:13" ht="12.75">
      <c r="A165" s="1" t="s">
        <v>174</v>
      </c>
      <c r="B165" s="1" t="s">
        <v>175</v>
      </c>
      <c r="C165" s="1" t="s">
        <v>176</v>
      </c>
      <c r="D165" s="1" t="s">
        <v>18</v>
      </c>
      <c r="E165" s="1" t="s">
        <v>60</v>
      </c>
      <c r="F165" s="1" t="s">
        <v>20</v>
      </c>
      <c r="G165" s="1">
        <v>4</v>
      </c>
      <c r="H165" s="1">
        <v>4</v>
      </c>
      <c r="I165" s="1">
        <v>6</v>
      </c>
      <c r="J165" s="1">
        <v>6</v>
      </c>
      <c r="K165" s="1" t="s">
        <v>98</v>
      </c>
      <c r="L165" s="27" t="s">
        <v>56</v>
      </c>
      <c r="M165" s="1"/>
    </row>
    <row r="166" spans="1:13" ht="12.75">
      <c r="A166" s="1" t="s">
        <v>322</v>
      </c>
      <c r="B166" s="1" t="s">
        <v>323</v>
      </c>
      <c r="C166" s="1" t="s">
        <v>304</v>
      </c>
      <c r="D166" s="1" t="s">
        <v>18</v>
      </c>
      <c r="E166" s="1" t="s">
        <v>324</v>
      </c>
      <c r="F166" s="1" t="s">
        <v>20</v>
      </c>
      <c r="G166" s="1">
        <v>3</v>
      </c>
      <c r="H166" s="1">
        <v>5</v>
      </c>
      <c r="I166" s="1">
        <v>6</v>
      </c>
      <c r="J166" s="1">
        <v>6</v>
      </c>
      <c r="K166" s="1"/>
      <c r="L166" s="27">
        <v>1</v>
      </c>
      <c r="M166" s="1"/>
    </row>
    <row r="167" spans="1:13" ht="12.75">
      <c r="A167" s="1" t="s">
        <v>354</v>
      </c>
      <c r="B167" s="1" t="s">
        <v>355</v>
      </c>
      <c r="C167" s="1" t="s">
        <v>55</v>
      </c>
      <c r="D167" s="1" t="s">
        <v>18</v>
      </c>
      <c r="E167" s="1"/>
      <c r="F167" s="1" t="s">
        <v>72</v>
      </c>
      <c r="G167" s="1">
        <v>5</v>
      </c>
      <c r="H167" s="1">
        <v>10</v>
      </c>
      <c r="I167" s="1">
        <v>6</v>
      </c>
      <c r="J167" s="1">
        <v>6</v>
      </c>
      <c r="K167" s="1"/>
      <c r="L167" s="27" t="s">
        <v>22</v>
      </c>
      <c r="M167" s="1"/>
    </row>
    <row r="168" spans="1:13" ht="12.75">
      <c r="A168" s="1" t="s">
        <v>296</v>
      </c>
      <c r="B168" s="1" t="s">
        <v>297</v>
      </c>
      <c r="C168" s="1" t="s">
        <v>298</v>
      </c>
      <c r="D168" s="1" t="s">
        <v>18</v>
      </c>
      <c r="E168" s="1"/>
      <c r="F168" s="1" t="s">
        <v>72</v>
      </c>
      <c r="G168" s="1">
        <v>6</v>
      </c>
      <c r="H168" s="1">
        <v>10</v>
      </c>
      <c r="I168" s="1">
        <v>6</v>
      </c>
      <c r="J168" s="1">
        <v>6</v>
      </c>
      <c r="K168" s="1" t="s">
        <v>98</v>
      </c>
      <c r="L168" s="27" t="s">
        <v>111</v>
      </c>
      <c r="M168" s="1"/>
    </row>
    <row r="169" spans="1:13" ht="12.75">
      <c r="A169" s="1" t="s">
        <v>294</v>
      </c>
      <c r="B169" s="1" t="s">
        <v>295</v>
      </c>
      <c r="C169" s="1" t="s">
        <v>55</v>
      </c>
      <c r="D169" s="1" t="s">
        <v>18</v>
      </c>
      <c r="E169" s="1"/>
      <c r="F169" s="1" t="s">
        <v>72</v>
      </c>
      <c r="G169" s="1">
        <v>6</v>
      </c>
      <c r="H169" s="1">
        <v>9</v>
      </c>
      <c r="I169" s="1">
        <v>6</v>
      </c>
      <c r="J169" s="1">
        <v>6</v>
      </c>
      <c r="K169" s="1" t="s">
        <v>98</v>
      </c>
      <c r="L169" s="27" t="s">
        <v>111</v>
      </c>
      <c r="M169" s="1"/>
    </row>
    <row r="170" spans="1:13" ht="12.75">
      <c r="A170" s="1" t="s">
        <v>292</v>
      </c>
      <c r="B170" s="1" t="s">
        <v>293</v>
      </c>
      <c r="C170" s="1" t="s">
        <v>55</v>
      </c>
      <c r="D170" s="1" t="s">
        <v>18</v>
      </c>
      <c r="E170" s="1"/>
      <c r="F170" s="1" t="s">
        <v>72</v>
      </c>
      <c r="G170" s="1">
        <v>4</v>
      </c>
      <c r="H170" s="1">
        <v>9</v>
      </c>
      <c r="I170" s="1">
        <v>6</v>
      </c>
      <c r="J170" s="1">
        <v>6</v>
      </c>
      <c r="K170" s="1" t="s">
        <v>98</v>
      </c>
      <c r="L170" s="27" t="s">
        <v>56</v>
      </c>
      <c r="M170" s="1"/>
    </row>
    <row r="171" spans="1:13" ht="12.75">
      <c r="A171" s="1" t="s">
        <v>431</v>
      </c>
      <c r="B171" s="1" t="s">
        <v>432</v>
      </c>
      <c r="C171" s="1" t="s">
        <v>428</v>
      </c>
      <c r="D171" s="1" t="s">
        <v>60</v>
      </c>
      <c r="E171" s="1"/>
      <c r="F171" s="1" t="s">
        <v>72</v>
      </c>
      <c r="G171" s="1" t="s">
        <v>81</v>
      </c>
      <c r="H171" s="1">
        <v>6</v>
      </c>
      <c r="I171" s="1">
        <v>6</v>
      </c>
      <c r="J171" s="1">
        <v>6</v>
      </c>
      <c r="K171" s="1" t="s">
        <v>429</v>
      </c>
      <c r="L171" s="27" t="s">
        <v>430</v>
      </c>
      <c r="M171" s="1"/>
    </row>
    <row r="172" spans="1:13" ht="12.75">
      <c r="A172" s="1" t="s">
        <v>905</v>
      </c>
      <c r="B172" s="1" t="s">
        <v>906</v>
      </c>
      <c r="C172" s="1" t="s">
        <v>96</v>
      </c>
      <c r="D172" s="1" t="s">
        <v>18</v>
      </c>
      <c r="E172" s="1" t="s">
        <v>907</v>
      </c>
      <c r="F172" s="1" t="s">
        <v>72</v>
      </c>
      <c r="G172" s="1">
        <v>9</v>
      </c>
      <c r="H172" s="1">
        <v>7</v>
      </c>
      <c r="I172" s="1">
        <v>6</v>
      </c>
      <c r="J172" s="1">
        <v>6</v>
      </c>
      <c r="K172" s="1"/>
      <c r="L172" s="27">
        <v>1</v>
      </c>
      <c r="M172" s="1"/>
    </row>
    <row r="173" spans="1:13" ht="12.75">
      <c r="A173" s="1" t="s">
        <v>777</v>
      </c>
      <c r="B173" s="1" t="s">
        <v>778</v>
      </c>
      <c r="C173" s="1" t="s">
        <v>779</v>
      </c>
      <c r="D173" s="1" t="s">
        <v>226</v>
      </c>
      <c r="E173" s="1"/>
      <c r="F173" s="1" t="s">
        <v>72</v>
      </c>
      <c r="G173" s="1">
        <v>7</v>
      </c>
      <c r="H173" s="1">
        <v>8</v>
      </c>
      <c r="I173" s="1">
        <v>2</v>
      </c>
      <c r="J173" s="1">
        <v>6</v>
      </c>
      <c r="K173" s="1" t="s">
        <v>780</v>
      </c>
      <c r="L173" s="27">
        <v>1</v>
      </c>
      <c r="M173" s="1"/>
    </row>
    <row r="174" spans="1:13" ht="12.75">
      <c r="A174" s="1" t="s">
        <v>53</v>
      </c>
      <c r="B174" s="1" t="s">
        <v>54</v>
      </c>
      <c r="C174" s="1" t="s">
        <v>55</v>
      </c>
      <c r="D174" s="1" t="s">
        <v>18</v>
      </c>
      <c r="E174" s="1"/>
      <c r="F174" s="1" t="s">
        <v>20</v>
      </c>
      <c r="G174" s="1">
        <v>6</v>
      </c>
      <c r="H174" s="1">
        <v>10</v>
      </c>
      <c r="I174" s="1">
        <v>6</v>
      </c>
      <c r="J174" s="1">
        <v>6</v>
      </c>
      <c r="K174" s="1"/>
      <c r="L174" s="27" t="s">
        <v>56</v>
      </c>
      <c r="M174" s="1"/>
    </row>
    <row r="175" spans="1:13" ht="12.75">
      <c r="A175" s="1" t="s">
        <v>1462</v>
      </c>
      <c r="B175" s="1" t="s">
        <v>1463</v>
      </c>
      <c r="C175" s="1" t="s">
        <v>304</v>
      </c>
      <c r="D175" s="1" t="s">
        <v>18</v>
      </c>
      <c r="E175" s="1"/>
      <c r="F175" s="1" t="s">
        <v>61</v>
      </c>
      <c r="G175" s="1">
        <v>4</v>
      </c>
      <c r="H175" s="1">
        <v>6</v>
      </c>
      <c r="I175" s="1">
        <v>6</v>
      </c>
      <c r="J175" s="1">
        <v>6</v>
      </c>
      <c r="K175" s="1" t="s">
        <v>392</v>
      </c>
      <c r="L175" s="27">
        <v>1</v>
      </c>
      <c r="M175" s="1"/>
    </row>
    <row r="176" spans="1:13" ht="12.75">
      <c r="A176" s="1" t="s">
        <v>313</v>
      </c>
      <c r="B176" s="1" t="s">
        <v>314</v>
      </c>
      <c r="C176" s="1" t="s">
        <v>315</v>
      </c>
      <c r="D176" s="1" t="s">
        <v>18</v>
      </c>
      <c r="E176" s="1" t="s">
        <v>60</v>
      </c>
      <c r="F176" s="1" t="s">
        <v>61</v>
      </c>
      <c r="G176" s="1">
        <v>4</v>
      </c>
      <c r="H176" s="1">
        <v>5</v>
      </c>
      <c r="I176" s="1">
        <v>6</v>
      </c>
      <c r="J176" s="1">
        <v>6</v>
      </c>
      <c r="K176" s="1" t="s">
        <v>98</v>
      </c>
      <c r="L176" s="27" t="s">
        <v>316</v>
      </c>
      <c r="M176" s="1"/>
    </row>
    <row r="177" spans="1:13" ht="12.75">
      <c r="A177" s="1" t="s">
        <v>313</v>
      </c>
      <c r="B177" s="1" t="s">
        <v>314</v>
      </c>
      <c r="C177" s="1" t="s">
        <v>315</v>
      </c>
      <c r="D177" s="1" t="s">
        <v>18</v>
      </c>
      <c r="E177" s="1" t="s">
        <v>60</v>
      </c>
      <c r="F177" s="1" t="s">
        <v>61</v>
      </c>
      <c r="G177" s="1">
        <v>4</v>
      </c>
      <c r="H177" s="1">
        <v>5</v>
      </c>
      <c r="I177" s="1">
        <v>6</v>
      </c>
      <c r="J177" s="1">
        <v>6</v>
      </c>
      <c r="K177" s="1" t="s">
        <v>98</v>
      </c>
      <c r="L177" s="27" t="s">
        <v>316</v>
      </c>
      <c r="M177" s="1"/>
    </row>
    <row r="178" spans="1:13" ht="12.75" hidden="1">
      <c r="A178" s="1" t="s">
        <v>137</v>
      </c>
      <c r="B178" s="1" t="s">
        <v>138</v>
      </c>
      <c r="C178" s="1" t="s">
        <v>59</v>
      </c>
      <c r="D178" s="1" t="s">
        <v>60</v>
      </c>
      <c r="E178" s="1" t="s">
        <v>60</v>
      </c>
      <c r="F178" s="1" t="s">
        <v>72</v>
      </c>
      <c r="G178" s="1">
        <v>6</v>
      </c>
      <c r="H178" s="1">
        <v>6</v>
      </c>
      <c r="I178" s="1">
        <v>6</v>
      </c>
      <c r="J178" s="1">
        <v>6</v>
      </c>
      <c r="K178" s="1" t="s">
        <v>59</v>
      </c>
      <c r="L178" s="27" t="s">
        <v>139</v>
      </c>
      <c r="M178" s="1"/>
    </row>
    <row r="179" spans="1:13" ht="12.75" hidden="1">
      <c r="A179" s="1" t="s">
        <v>1232</v>
      </c>
      <c r="B179" s="1" t="s">
        <v>1233</v>
      </c>
      <c r="C179" s="1" t="s">
        <v>59</v>
      </c>
      <c r="D179" s="1" t="s">
        <v>60</v>
      </c>
      <c r="E179" s="1" t="s">
        <v>1234</v>
      </c>
      <c r="F179" s="1" t="s">
        <v>20</v>
      </c>
      <c r="G179" s="1">
        <v>8</v>
      </c>
      <c r="H179" s="1">
        <v>14</v>
      </c>
      <c r="I179" s="1">
        <v>9</v>
      </c>
      <c r="J179" s="1">
        <v>9</v>
      </c>
      <c r="K179" s="1" t="s">
        <v>59</v>
      </c>
      <c r="L179" s="27">
        <v>1</v>
      </c>
      <c r="M179" s="1"/>
    </row>
    <row r="180" spans="1:13" ht="12.75" hidden="1">
      <c r="A180" s="1" t="s">
        <v>1237</v>
      </c>
      <c r="B180" s="1" t="s">
        <v>1238</v>
      </c>
      <c r="C180" s="1" t="s">
        <v>59</v>
      </c>
      <c r="D180" s="1" t="s">
        <v>60</v>
      </c>
      <c r="E180" s="1" t="s">
        <v>1234</v>
      </c>
      <c r="F180" s="1" t="s">
        <v>20</v>
      </c>
      <c r="G180" s="1" t="s">
        <v>81</v>
      </c>
      <c r="H180" s="1">
        <v>24</v>
      </c>
      <c r="I180" s="1">
        <v>19</v>
      </c>
      <c r="J180" s="1">
        <v>19</v>
      </c>
      <c r="K180" s="1" t="s">
        <v>59</v>
      </c>
      <c r="L180" s="27">
        <v>1</v>
      </c>
      <c r="M180" s="1"/>
    </row>
    <row r="181" spans="1:13" ht="12.75" hidden="1">
      <c r="A181" s="1" t="s">
        <v>1235</v>
      </c>
      <c r="B181" s="1" t="s">
        <v>1236</v>
      </c>
      <c r="C181" s="1" t="s">
        <v>59</v>
      </c>
      <c r="D181" s="1" t="s">
        <v>60</v>
      </c>
      <c r="E181" s="1" t="s">
        <v>1234</v>
      </c>
      <c r="F181" s="1" t="s">
        <v>20</v>
      </c>
      <c r="G181" s="1" t="s">
        <v>81</v>
      </c>
      <c r="H181" s="1">
        <v>26</v>
      </c>
      <c r="I181" s="1">
        <v>19</v>
      </c>
      <c r="J181" s="1">
        <v>19</v>
      </c>
      <c r="K181" s="1" t="s">
        <v>59</v>
      </c>
      <c r="L181" s="27">
        <v>1</v>
      </c>
      <c r="M181" s="1"/>
    </row>
    <row r="182" spans="1:13" ht="12.75">
      <c r="A182" s="1" t="s">
        <v>345</v>
      </c>
      <c r="B182" s="1" t="s">
        <v>346</v>
      </c>
      <c r="C182" s="1" t="s">
        <v>190</v>
      </c>
      <c r="D182" s="1" t="s">
        <v>60</v>
      </c>
      <c r="E182" s="1"/>
      <c r="F182" s="1" t="s">
        <v>20</v>
      </c>
      <c r="G182" s="1">
        <v>6</v>
      </c>
      <c r="H182" s="1">
        <v>8</v>
      </c>
      <c r="I182" s="1">
        <v>6</v>
      </c>
      <c r="J182" s="1">
        <v>6</v>
      </c>
      <c r="K182" s="1"/>
      <c r="L182" s="27" t="s">
        <v>172</v>
      </c>
      <c r="M182" s="1"/>
    </row>
    <row r="183" spans="1:13" ht="12.75">
      <c r="A183" s="1" t="s">
        <v>234</v>
      </c>
      <c r="B183" s="1" t="s">
        <v>235</v>
      </c>
      <c r="C183" s="1" t="s">
        <v>190</v>
      </c>
      <c r="D183" s="1" t="s">
        <v>18</v>
      </c>
      <c r="E183" s="1" t="s">
        <v>226</v>
      </c>
      <c r="F183" s="1" t="s">
        <v>72</v>
      </c>
      <c r="G183" s="1">
        <v>2</v>
      </c>
      <c r="H183" s="1">
        <v>7</v>
      </c>
      <c r="I183" s="1">
        <v>3</v>
      </c>
      <c r="J183" s="1">
        <v>6</v>
      </c>
      <c r="K183" s="1"/>
      <c r="L183" s="27" t="s">
        <v>115</v>
      </c>
      <c r="M183" s="1"/>
    </row>
    <row r="184" spans="1:13" ht="12.75">
      <c r="A184" s="1" t="s">
        <v>234</v>
      </c>
      <c r="B184" s="1" t="s">
        <v>235</v>
      </c>
      <c r="C184" s="1" t="s">
        <v>190</v>
      </c>
      <c r="D184" s="1" t="s">
        <v>18</v>
      </c>
      <c r="E184" s="1" t="s">
        <v>226</v>
      </c>
      <c r="F184" s="1" t="s">
        <v>72</v>
      </c>
      <c r="G184" s="1">
        <v>2</v>
      </c>
      <c r="H184" s="1">
        <v>7</v>
      </c>
      <c r="I184" s="1">
        <v>3</v>
      </c>
      <c r="J184" s="1">
        <v>6</v>
      </c>
      <c r="K184" s="1"/>
      <c r="L184" s="27" t="s">
        <v>115</v>
      </c>
      <c r="M184" s="1"/>
    </row>
    <row r="185" spans="1:13" ht="12.75">
      <c r="A185" s="1" t="s">
        <v>365</v>
      </c>
      <c r="B185" s="1" t="s">
        <v>366</v>
      </c>
      <c r="C185" s="1" t="s">
        <v>55</v>
      </c>
      <c r="D185" s="1" t="s">
        <v>18</v>
      </c>
      <c r="E185" s="1"/>
      <c r="F185" s="1" t="s">
        <v>61</v>
      </c>
      <c r="G185" s="1">
        <v>4</v>
      </c>
      <c r="H185" s="1">
        <v>6</v>
      </c>
      <c r="I185" s="1">
        <v>6</v>
      </c>
      <c r="J185" s="1">
        <v>6</v>
      </c>
      <c r="K185" s="1"/>
      <c r="L185" s="27" t="s">
        <v>56</v>
      </c>
      <c r="M185" s="1"/>
    </row>
    <row r="186" spans="1:13" ht="12.75">
      <c r="A186" s="1" t="s">
        <v>272</v>
      </c>
      <c r="B186" s="1" t="s">
        <v>273</v>
      </c>
      <c r="C186" s="1" t="s">
        <v>274</v>
      </c>
      <c r="D186" s="1" t="s">
        <v>18</v>
      </c>
      <c r="E186" s="1" t="s">
        <v>60</v>
      </c>
      <c r="F186" s="1" t="s">
        <v>20</v>
      </c>
      <c r="G186" s="1">
        <v>4</v>
      </c>
      <c r="H186" s="1">
        <v>5</v>
      </c>
      <c r="I186" s="1">
        <v>6</v>
      </c>
      <c r="J186" s="1">
        <v>6</v>
      </c>
      <c r="K186" s="1" t="s">
        <v>98</v>
      </c>
      <c r="L186" s="27">
        <v>1</v>
      </c>
      <c r="M186" s="1"/>
    </row>
    <row r="187" spans="1:13" ht="12.75">
      <c r="A187" s="1" t="s">
        <v>272</v>
      </c>
      <c r="B187" s="1" t="s">
        <v>273</v>
      </c>
      <c r="C187" s="1" t="s">
        <v>274</v>
      </c>
      <c r="D187" s="1" t="s">
        <v>18</v>
      </c>
      <c r="E187" s="1" t="s">
        <v>60</v>
      </c>
      <c r="F187" s="1" t="s">
        <v>20</v>
      </c>
      <c r="G187" s="1">
        <v>4</v>
      </c>
      <c r="H187" s="1">
        <v>5</v>
      </c>
      <c r="I187" s="1">
        <v>6</v>
      </c>
      <c r="J187" s="1">
        <v>6</v>
      </c>
      <c r="K187" s="1" t="s">
        <v>98</v>
      </c>
      <c r="L187" s="27">
        <v>1</v>
      </c>
      <c r="M187" s="1"/>
    </row>
    <row r="188" spans="1:13" ht="12.75">
      <c r="A188" s="1" t="s">
        <v>1407</v>
      </c>
      <c r="B188" s="1" t="s">
        <v>1408</v>
      </c>
      <c r="C188" s="1" t="s">
        <v>1409</v>
      </c>
      <c r="D188" s="1" t="s">
        <v>60</v>
      </c>
      <c r="E188" s="1" t="s">
        <v>97</v>
      </c>
      <c r="F188" s="1" t="s">
        <v>72</v>
      </c>
      <c r="G188" s="1">
        <v>5</v>
      </c>
      <c r="H188" s="1">
        <v>8</v>
      </c>
      <c r="I188" s="1">
        <v>6</v>
      </c>
      <c r="J188" s="1">
        <v>6</v>
      </c>
      <c r="K188" s="1" t="s">
        <v>98</v>
      </c>
      <c r="L188" s="27">
        <v>1</v>
      </c>
      <c r="M188" s="1"/>
    </row>
    <row r="189" spans="1:13" ht="12.75">
      <c r="A189" s="1" t="s">
        <v>1025</v>
      </c>
      <c r="B189" s="1" t="s">
        <v>1026</v>
      </c>
      <c r="C189" s="1" t="s">
        <v>304</v>
      </c>
      <c r="D189" s="1" t="s">
        <v>60</v>
      </c>
      <c r="E189" s="1"/>
      <c r="F189" s="1" t="s">
        <v>20</v>
      </c>
      <c r="G189" s="1" t="s">
        <v>81</v>
      </c>
      <c r="H189" s="1">
        <v>5</v>
      </c>
      <c r="I189" s="1">
        <v>6</v>
      </c>
      <c r="J189" s="1">
        <v>6</v>
      </c>
      <c r="K189" s="1" t="s">
        <v>98</v>
      </c>
      <c r="L189" s="27">
        <v>1</v>
      </c>
      <c r="M189" s="1"/>
    </row>
    <row r="190" spans="1:13" ht="12.75">
      <c r="A190" s="1" t="s">
        <v>219</v>
      </c>
      <c r="B190" s="1" t="s">
        <v>220</v>
      </c>
      <c r="C190" s="1" t="s">
        <v>164</v>
      </c>
      <c r="D190" s="1" t="s">
        <v>18</v>
      </c>
      <c r="E190" s="1" t="s">
        <v>221</v>
      </c>
      <c r="F190" s="1" t="s">
        <v>222</v>
      </c>
      <c r="G190" s="1">
        <v>5</v>
      </c>
      <c r="H190" s="1">
        <v>7</v>
      </c>
      <c r="I190" s="1">
        <v>6</v>
      </c>
      <c r="J190" s="1">
        <v>6</v>
      </c>
      <c r="K190" s="1"/>
      <c r="L190" s="27" t="s">
        <v>56</v>
      </c>
      <c r="M190" s="1"/>
    </row>
    <row r="191" spans="1:13" ht="12.75">
      <c r="A191" s="1" t="s">
        <v>1435</v>
      </c>
      <c r="B191" s="1" t="s">
        <v>1436</v>
      </c>
      <c r="C191" s="12" t="s">
        <v>205</v>
      </c>
      <c r="D191" s="1" t="s">
        <v>632</v>
      </c>
      <c r="E191" s="1" t="s">
        <v>18</v>
      </c>
      <c r="F191" s="1" t="s">
        <v>61</v>
      </c>
      <c r="G191" s="1">
        <v>3</v>
      </c>
      <c r="H191" s="1">
        <v>5</v>
      </c>
      <c r="I191" s="1">
        <v>5</v>
      </c>
      <c r="J191" s="1">
        <v>5</v>
      </c>
      <c r="K191" s="1" t="s">
        <v>392</v>
      </c>
      <c r="L191" s="27">
        <v>44273</v>
      </c>
      <c r="M191" s="1"/>
    </row>
    <row r="192" spans="1:13" ht="12.75">
      <c r="A192" s="1" t="s">
        <v>361</v>
      </c>
      <c r="B192" s="1" t="s">
        <v>362</v>
      </c>
      <c r="C192" s="1" t="s">
        <v>55</v>
      </c>
      <c r="D192" s="1" t="s">
        <v>18</v>
      </c>
      <c r="E192" s="1"/>
      <c r="F192" s="1" t="s">
        <v>20</v>
      </c>
      <c r="G192" s="1">
        <v>3</v>
      </c>
      <c r="H192" s="1">
        <v>2</v>
      </c>
      <c r="I192" s="1">
        <v>5</v>
      </c>
      <c r="J192" s="1">
        <v>5</v>
      </c>
      <c r="K192" s="1"/>
      <c r="L192" s="27">
        <v>1</v>
      </c>
      <c r="M192" s="1"/>
    </row>
    <row r="193" spans="1:13" ht="12.75">
      <c r="A193" s="1" t="s">
        <v>201</v>
      </c>
      <c r="B193" s="1" t="s">
        <v>202</v>
      </c>
      <c r="C193" s="1" t="s">
        <v>179</v>
      </c>
      <c r="D193" s="1" t="s">
        <v>18</v>
      </c>
      <c r="E193" s="1"/>
      <c r="F193" s="1" t="s">
        <v>61</v>
      </c>
      <c r="G193" s="1">
        <v>4</v>
      </c>
      <c r="H193" s="1">
        <v>4</v>
      </c>
      <c r="I193" s="1">
        <v>5</v>
      </c>
      <c r="J193" s="1">
        <v>5</v>
      </c>
      <c r="K193" s="1"/>
      <c r="L193" s="27">
        <v>1</v>
      </c>
      <c r="M193" s="1"/>
    </row>
    <row r="194" spans="1:13" ht="12.75">
      <c r="A194" s="1" t="s">
        <v>307</v>
      </c>
      <c r="B194" s="1" t="s">
        <v>308</v>
      </c>
      <c r="C194" s="1" t="s">
        <v>309</v>
      </c>
      <c r="D194" s="1" t="s">
        <v>60</v>
      </c>
      <c r="E194" s="1"/>
      <c r="F194" s="1" t="s">
        <v>61</v>
      </c>
      <c r="G194" s="1">
        <v>5</v>
      </c>
      <c r="H194" s="1">
        <v>5</v>
      </c>
      <c r="I194" s="1">
        <v>5</v>
      </c>
      <c r="J194" s="1">
        <v>5</v>
      </c>
      <c r="K194" s="1" t="s">
        <v>98</v>
      </c>
      <c r="L194" s="27" t="s">
        <v>22</v>
      </c>
      <c r="M194" s="1"/>
    </row>
    <row r="195" spans="1:13" ht="12.75">
      <c r="A195" s="1" t="s">
        <v>872</v>
      </c>
      <c r="B195" s="1" t="s">
        <v>873</v>
      </c>
      <c r="C195" s="1" t="s">
        <v>312</v>
      </c>
      <c r="D195" s="1" t="s">
        <v>60</v>
      </c>
      <c r="E195" s="1"/>
      <c r="F195" s="1" t="s">
        <v>20</v>
      </c>
      <c r="G195" s="1" t="s">
        <v>81</v>
      </c>
      <c r="H195" s="1">
        <v>4</v>
      </c>
      <c r="I195" s="1">
        <v>5</v>
      </c>
      <c r="J195" s="1">
        <v>5</v>
      </c>
      <c r="K195" s="1" t="s">
        <v>867</v>
      </c>
      <c r="L195" s="27">
        <v>44198</v>
      </c>
      <c r="M195" s="1"/>
    </row>
    <row r="196" spans="1:13" ht="12.75">
      <c r="A196" s="1" t="s">
        <v>868</v>
      </c>
      <c r="B196" s="1" t="s">
        <v>869</v>
      </c>
      <c r="C196" s="1" t="s">
        <v>312</v>
      </c>
      <c r="D196" s="1" t="s">
        <v>60</v>
      </c>
      <c r="E196" s="1"/>
      <c r="F196" s="1" t="s">
        <v>20</v>
      </c>
      <c r="G196" s="1" t="s">
        <v>81</v>
      </c>
      <c r="H196" s="1">
        <v>4</v>
      </c>
      <c r="I196" s="1">
        <v>5</v>
      </c>
      <c r="J196" s="1">
        <v>5</v>
      </c>
      <c r="K196" s="1" t="s">
        <v>867</v>
      </c>
      <c r="L196" s="27">
        <v>44200</v>
      </c>
      <c r="M196" s="1"/>
    </row>
    <row r="197" spans="1:13" ht="12.75">
      <c r="A197" s="1" t="s">
        <v>281</v>
      </c>
      <c r="B197" s="1" t="s">
        <v>282</v>
      </c>
      <c r="C197" s="1" t="s">
        <v>179</v>
      </c>
      <c r="D197" s="1" t="s">
        <v>18</v>
      </c>
      <c r="E197" s="1"/>
      <c r="F197" s="1" t="s">
        <v>20</v>
      </c>
      <c r="G197" s="1">
        <v>5</v>
      </c>
      <c r="H197" s="1">
        <v>6</v>
      </c>
      <c r="I197" s="1">
        <v>5</v>
      </c>
      <c r="J197" s="1">
        <v>5</v>
      </c>
      <c r="K197" s="1"/>
      <c r="L197" s="27" t="s">
        <v>124</v>
      </c>
      <c r="M197" s="1"/>
    </row>
    <row r="198" spans="1:13" ht="12.75">
      <c r="A198" s="1" t="s">
        <v>473</v>
      </c>
      <c r="B198" s="1" t="s">
        <v>474</v>
      </c>
      <c r="C198" s="1" t="s">
        <v>472</v>
      </c>
      <c r="D198" s="1" t="s">
        <v>18</v>
      </c>
      <c r="E198" s="1" t="s">
        <v>19</v>
      </c>
      <c r="F198" s="1" t="s">
        <v>20</v>
      </c>
      <c r="G198" s="1">
        <v>3</v>
      </c>
      <c r="H198" s="1">
        <v>5</v>
      </c>
      <c r="I198" s="1">
        <v>4</v>
      </c>
      <c r="J198" s="1">
        <v>4</v>
      </c>
      <c r="K198" s="1" t="s">
        <v>21</v>
      </c>
      <c r="L198" s="27">
        <v>1</v>
      </c>
      <c r="M198" s="1"/>
    </row>
    <row r="199" spans="1:13" ht="12.75">
      <c r="A199" s="1" t="s">
        <v>439</v>
      </c>
      <c r="B199" s="1" t="s">
        <v>427</v>
      </c>
      <c r="C199" s="1" t="s">
        <v>435</v>
      </c>
      <c r="D199" s="1" t="s">
        <v>60</v>
      </c>
      <c r="E199" s="1"/>
      <c r="F199" s="1" t="s">
        <v>61</v>
      </c>
      <c r="G199" s="1" t="s">
        <v>81</v>
      </c>
      <c r="H199" s="1">
        <v>3</v>
      </c>
      <c r="I199" s="1">
        <v>4</v>
      </c>
      <c r="J199" s="1">
        <v>4</v>
      </c>
      <c r="K199" s="1" t="s">
        <v>429</v>
      </c>
      <c r="L199" s="27" t="s">
        <v>115</v>
      </c>
      <c r="M199" s="1"/>
    </row>
    <row r="200" spans="1:13" ht="12.75" hidden="1">
      <c r="A200" s="1" t="s">
        <v>99</v>
      </c>
      <c r="B200" s="1" t="s">
        <v>100</v>
      </c>
      <c r="C200" s="1" t="s">
        <v>101</v>
      </c>
      <c r="D200" s="1" t="s">
        <v>18</v>
      </c>
      <c r="E200" s="1" t="s">
        <v>60</v>
      </c>
      <c r="F200" s="1" t="s">
        <v>20</v>
      </c>
      <c r="G200" s="1">
        <v>3</v>
      </c>
      <c r="H200" s="1">
        <v>4</v>
      </c>
      <c r="I200" s="1">
        <v>3</v>
      </c>
      <c r="J200" s="1">
        <v>3</v>
      </c>
      <c r="K200" s="1" t="s">
        <v>59</v>
      </c>
      <c r="L200" s="27" t="s">
        <v>102</v>
      </c>
      <c r="M200" s="1"/>
    </row>
    <row r="201" spans="1:13" ht="12.75">
      <c r="A201" s="1" t="s">
        <v>426</v>
      </c>
      <c r="B201" s="1" t="s">
        <v>427</v>
      </c>
      <c r="C201" s="1" t="s">
        <v>428</v>
      </c>
      <c r="D201" s="1" t="s">
        <v>60</v>
      </c>
      <c r="E201" s="1"/>
      <c r="F201" s="1" t="s">
        <v>72</v>
      </c>
      <c r="G201" s="1" t="s">
        <v>193</v>
      </c>
      <c r="H201" s="1">
        <v>4</v>
      </c>
      <c r="I201" s="1">
        <v>4</v>
      </c>
      <c r="J201" s="1">
        <v>4</v>
      </c>
      <c r="K201" s="1" t="s">
        <v>429</v>
      </c>
      <c r="L201" s="27" t="s">
        <v>430</v>
      </c>
      <c r="M201" s="1"/>
    </row>
    <row r="202" spans="1:13" ht="12.75" hidden="1">
      <c r="A202" s="1" t="s">
        <v>1254</v>
      </c>
      <c r="B202" s="1" t="s">
        <v>100</v>
      </c>
      <c r="C202" s="1" t="s">
        <v>59</v>
      </c>
      <c r="D202" s="1" t="s">
        <v>60</v>
      </c>
      <c r="E202" s="1"/>
      <c r="F202" s="1" t="s">
        <v>61</v>
      </c>
      <c r="G202" s="1">
        <v>3</v>
      </c>
      <c r="H202" s="1">
        <v>4</v>
      </c>
      <c r="I202" s="1">
        <v>3</v>
      </c>
      <c r="J202" s="1">
        <v>3</v>
      </c>
      <c r="K202" s="1" t="s">
        <v>59</v>
      </c>
      <c r="L202" s="27">
        <v>44207</v>
      </c>
      <c r="M202" s="1"/>
    </row>
    <row r="203" spans="1:13" ht="12.75">
      <c r="A203" s="1" t="s">
        <v>449</v>
      </c>
      <c r="B203" s="1" t="s">
        <v>450</v>
      </c>
      <c r="C203" s="1" t="s">
        <v>446</v>
      </c>
      <c r="D203" s="1" t="s">
        <v>60</v>
      </c>
      <c r="E203" s="1"/>
      <c r="F203" s="1" t="s">
        <v>72</v>
      </c>
      <c r="G203" s="1" t="s">
        <v>81</v>
      </c>
      <c r="H203" s="1">
        <v>3</v>
      </c>
      <c r="I203" s="1">
        <v>4</v>
      </c>
      <c r="J203" s="1">
        <v>4</v>
      </c>
      <c r="K203" s="1" t="s">
        <v>451</v>
      </c>
      <c r="L203" s="27" t="s">
        <v>115</v>
      </c>
      <c r="M203" s="1"/>
    </row>
    <row r="204" spans="1:13" ht="12.75">
      <c r="A204" s="1" t="s">
        <v>256</v>
      </c>
      <c r="B204" s="1" t="s">
        <v>257</v>
      </c>
      <c r="C204" s="1" t="s">
        <v>258</v>
      </c>
      <c r="D204" s="1" t="s">
        <v>18</v>
      </c>
      <c r="E204" s="1"/>
      <c r="F204" s="1" t="s">
        <v>20</v>
      </c>
      <c r="G204" s="1">
        <v>2</v>
      </c>
      <c r="H204" s="1">
        <v>3</v>
      </c>
      <c r="I204" s="1">
        <v>3</v>
      </c>
      <c r="J204" s="1">
        <v>4</v>
      </c>
      <c r="K204" s="1" t="s">
        <v>98</v>
      </c>
      <c r="L204" s="27" t="s">
        <v>259</v>
      </c>
      <c r="M204" s="1"/>
    </row>
    <row r="205" spans="1:13" ht="12.75" hidden="1">
      <c r="A205" s="1" t="s">
        <v>194</v>
      </c>
      <c r="B205" s="1" t="s">
        <v>195</v>
      </c>
      <c r="C205" s="1" t="s">
        <v>59</v>
      </c>
      <c r="D205" s="1" t="s">
        <v>18</v>
      </c>
      <c r="E205" s="1" t="s">
        <v>60</v>
      </c>
      <c r="F205" s="1" t="s">
        <v>20</v>
      </c>
      <c r="G205" s="1">
        <v>1</v>
      </c>
      <c r="H205" s="1">
        <v>3</v>
      </c>
      <c r="I205" s="1" t="s">
        <v>196</v>
      </c>
      <c r="J205" s="1">
        <v>1</v>
      </c>
      <c r="K205" s="1" t="s">
        <v>98</v>
      </c>
      <c r="L205" s="27" t="s">
        <v>197</v>
      </c>
      <c r="M205" s="1"/>
    </row>
    <row r="206" spans="1:13" ht="12.75" hidden="1">
      <c r="A206" s="1" t="s">
        <v>198</v>
      </c>
      <c r="B206" s="1" t="s">
        <v>199</v>
      </c>
      <c r="C206" s="1" t="s">
        <v>59</v>
      </c>
      <c r="D206" s="1" t="s">
        <v>18</v>
      </c>
      <c r="E206" s="1" t="s">
        <v>60</v>
      </c>
      <c r="F206" s="1" t="s">
        <v>72</v>
      </c>
      <c r="G206" s="1">
        <v>3</v>
      </c>
      <c r="H206" s="1">
        <v>3</v>
      </c>
      <c r="I206" s="1">
        <v>1</v>
      </c>
      <c r="J206" s="1">
        <v>1</v>
      </c>
      <c r="K206" s="1" t="s">
        <v>98</v>
      </c>
      <c r="L206" s="27" t="s">
        <v>200</v>
      </c>
      <c r="M206" s="1"/>
    </row>
    <row r="207" spans="1:13" ht="12.75">
      <c r="A207" s="1" t="s">
        <v>713</v>
      </c>
      <c r="B207" s="1" t="s">
        <v>714</v>
      </c>
      <c r="C207" s="1" t="s">
        <v>715</v>
      </c>
      <c r="D207" s="1" t="s">
        <v>60</v>
      </c>
      <c r="E207" s="1" t="s">
        <v>40</v>
      </c>
      <c r="F207" s="1" t="s">
        <v>72</v>
      </c>
      <c r="G207" s="1">
        <v>3</v>
      </c>
      <c r="H207" s="1">
        <v>5</v>
      </c>
      <c r="I207" s="1">
        <v>4</v>
      </c>
      <c r="J207" s="1">
        <v>4</v>
      </c>
      <c r="K207" s="1" t="s">
        <v>392</v>
      </c>
      <c r="L207" s="27"/>
      <c r="M207" s="1"/>
    </row>
    <row r="208" spans="1:13" ht="12.75" hidden="1">
      <c r="A208" s="1" t="s">
        <v>103</v>
      </c>
      <c r="B208" s="1" t="s">
        <v>104</v>
      </c>
      <c r="C208" s="1" t="s">
        <v>101</v>
      </c>
      <c r="D208" s="1" t="s">
        <v>18</v>
      </c>
      <c r="E208" s="1" t="s">
        <v>60</v>
      </c>
      <c r="F208" s="1" t="s">
        <v>72</v>
      </c>
      <c r="G208" s="1">
        <v>8</v>
      </c>
      <c r="H208" s="1">
        <v>11</v>
      </c>
      <c r="I208" s="1">
        <v>9</v>
      </c>
      <c r="J208" s="1">
        <v>9</v>
      </c>
      <c r="K208" s="1" t="s">
        <v>59</v>
      </c>
      <c r="L208" s="27">
        <v>1</v>
      </c>
      <c r="M208" s="1"/>
    </row>
    <row r="209" spans="1:13" ht="12.75" hidden="1">
      <c r="A209" s="1" t="s">
        <v>103</v>
      </c>
      <c r="B209" s="1" t="s">
        <v>104</v>
      </c>
      <c r="C209" s="1" t="s">
        <v>59</v>
      </c>
      <c r="D209" s="1" t="s">
        <v>60</v>
      </c>
      <c r="E209" s="1"/>
      <c r="F209" s="1" t="s">
        <v>20</v>
      </c>
      <c r="G209" s="1">
        <v>8</v>
      </c>
      <c r="H209" s="1">
        <v>11</v>
      </c>
      <c r="I209" s="1">
        <v>9</v>
      </c>
      <c r="J209" s="1">
        <v>9</v>
      </c>
      <c r="K209" s="1" t="s">
        <v>59</v>
      </c>
      <c r="L209" s="27">
        <v>1</v>
      </c>
      <c r="M209" s="1"/>
    </row>
    <row r="210" spans="1:13" ht="12.75" hidden="1">
      <c r="A210" s="1" t="s">
        <v>105</v>
      </c>
      <c r="B210" s="1" t="s">
        <v>106</v>
      </c>
      <c r="C210" s="1" t="s">
        <v>101</v>
      </c>
      <c r="D210" s="1" t="s">
        <v>18</v>
      </c>
      <c r="E210" s="1" t="s">
        <v>60</v>
      </c>
      <c r="F210" s="1" t="s">
        <v>61</v>
      </c>
      <c r="G210" s="1">
        <v>1</v>
      </c>
      <c r="H210" s="1">
        <v>3</v>
      </c>
      <c r="I210" s="1">
        <v>1</v>
      </c>
      <c r="J210" s="1">
        <v>1</v>
      </c>
      <c r="K210" s="1" t="s">
        <v>59</v>
      </c>
      <c r="L210" s="27" t="s">
        <v>102</v>
      </c>
      <c r="M210" s="1"/>
    </row>
    <row r="211" spans="1:13" ht="12.75" hidden="1">
      <c r="A211" s="1" t="s">
        <v>105</v>
      </c>
      <c r="B211" s="1" t="s">
        <v>106</v>
      </c>
      <c r="C211" s="1" t="s">
        <v>59</v>
      </c>
      <c r="D211" s="1" t="s">
        <v>18</v>
      </c>
      <c r="E211" s="1"/>
      <c r="F211" s="1" t="s">
        <v>61</v>
      </c>
      <c r="G211" s="1">
        <v>1</v>
      </c>
      <c r="H211" s="1">
        <v>3</v>
      </c>
      <c r="I211" s="1">
        <v>1</v>
      </c>
      <c r="J211" s="1">
        <v>1</v>
      </c>
      <c r="K211" s="1" t="s">
        <v>181</v>
      </c>
      <c r="L211" s="27" t="s">
        <v>146</v>
      </c>
      <c r="M211" s="1"/>
    </row>
    <row r="212" spans="1:13" ht="12.75" hidden="1">
      <c r="A212" s="1" t="s">
        <v>105</v>
      </c>
      <c r="B212" s="1" t="s">
        <v>106</v>
      </c>
      <c r="C212" s="1" t="s">
        <v>59</v>
      </c>
      <c r="D212" s="1" t="s">
        <v>60</v>
      </c>
      <c r="E212" s="1"/>
      <c r="F212" s="1" t="s">
        <v>61</v>
      </c>
      <c r="G212" s="1">
        <v>1</v>
      </c>
      <c r="H212" s="1">
        <v>3</v>
      </c>
      <c r="I212" s="1">
        <v>1</v>
      </c>
      <c r="J212" s="1">
        <v>1</v>
      </c>
      <c r="K212" s="1" t="s">
        <v>59</v>
      </c>
      <c r="L212" s="27">
        <v>44201</v>
      </c>
      <c r="M212" s="1"/>
    </row>
    <row r="213" spans="1:13" ht="12.75" hidden="1">
      <c r="A213" s="1" t="s">
        <v>82</v>
      </c>
      <c r="B213" s="1" t="s">
        <v>83</v>
      </c>
      <c r="C213" s="1" t="s">
        <v>59</v>
      </c>
      <c r="D213" s="1" t="s">
        <v>60</v>
      </c>
      <c r="E213" s="1" t="s">
        <v>18</v>
      </c>
      <c r="F213" s="1" t="s">
        <v>72</v>
      </c>
      <c r="G213" s="1" t="s">
        <v>62</v>
      </c>
      <c r="H213" s="1">
        <v>11</v>
      </c>
      <c r="I213" s="1" t="s">
        <v>62</v>
      </c>
      <c r="J213" s="1">
        <v>10</v>
      </c>
      <c r="K213" s="1" t="s">
        <v>59</v>
      </c>
      <c r="L213" s="27">
        <v>1</v>
      </c>
      <c r="M213" s="1" t="s">
        <v>84</v>
      </c>
    </row>
    <row r="214" spans="1:13" ht="12.75" hidden="1">
      <c r="A214" s="1" t="s">
        <v>85</v>
      </c>
      <c r="B214" s="1" t="s">
        <v>86</v>
      </c>
      <c r="C214" s="1" t="s">
        <v>59</v>
      </c>
      <c r="D214" s="1" t="s">
        <v>60</v>
      </c>
      <c r="E214" s="1" t="s">
        <v>18</v>
      </c>
      <c r="F214" s="1" t="s">
        <v>72</v>
      </c>
      <c r="G214" s="1" t="s">
        <v>62</v>
      </c>
      <c r="H214" s="1">
        <v>11</v>
      </c>
      <c r="I214" s="1" t="s">
        <v>62</v>
      </c>
      <c r="J214" s="1">
        <v>10</v>
      </c>
      <c r="K214" s="1" t="s">
        <v>59</v>
      </c>
      <c r="L214" s="27">
        <v>1</v>
      </c>
      <c r="M214" s="1" t="s">
        <v>84</v>
      </c>
    </row>
    <row r="215" spans="1:13" ht="12.75" hidden="1">
      <c r="A215" s="1" t="s">
        <v>73</v>
      </c>
      <c r="B215" s="1" t="s">
        <v>74</v>
      </c>
      <c r="C215" s="1" t="s">
        <v>59</v>
      </c>
      <c r="D215" s="1" t="s">
        <v>60</v>
      </c>
      <c r="E215" s="1" t="s">
        <v>60</v>
      </c>
      <c r="F215" s="1" t="s">
        <v>20</v>
      </c>
      <c r="G215" s="1" t="s">
        <v>62</v>
      </c>
      <c r="H215" s="1">
        <v>1</v>
      </c>
      <c r="I215" s="1" t="s">
        <v>62</v>
      </c>
      <c r="J215" s="1">
        <v>1</v>
      </c>
      <c r="K215" s="1" t="s">
        <v>59</v>
      </c>
      <c r="L215" s="27" t="s">
        <v>60</v>
      </c>
      <c r="M215" s="1"/>
    </row>
    <row r="216" spans="1:13" ht="12.75" hidden="1">
      <c r="A216" s="1" t="s">
        <v>75</v>
      </c>
      <c r="B216" s="1" t="s">
        <v>76</v>
      </c>
      <c r="C216" s="1" t="s">
        <v>59</v>
      </c>
      <c r="D216" s="1" t="s">
        <v>60</v>
      </c>
      <c r="E216" s="1" t="s">
        <v>60</v>
      </c>
      <c r="F216" s="1" t="s">
        <v>61</v>
      </c>
      <c r="G216" s="1" t="s">
        <v>62</v>
      </c>
      <c r="H216" s="1">
        <v>2</v>
      </c>
      <c r="I216" s="1" t="s">
        <v>62</v>
      </c>
      <c r="J216" s="1">
        <v>2</v>
      </c>
      <c r="K216" s="1" t="s">
        <v>59</v>
      </c>
      <c r="L216" s="27" t="s">
        <v>60</v>
      </c>
      <c r="M216" s="1"/>
    </row>
    <row r="217" spans="1:13" ht="12.75" hidden="1">
      <c r="A217" s="1" t="s">
        <v>77</v>
      </c>
      <c r="B217" s="1" t="s">
        <v>78</v>
      </c>
      <c r="C217" s="1" t="s">
        <v>59</v>
      </c>
      <c r="D217" s="1" t="s">
        <v>60</v>
      </c>
      <c r="E217" s="1" t="s">
        <v>60</v>
      </c>
      <c r="F217" s="1" t="s">
        <v>61</v>
      </c>
      <c r="G217" s="1" t="s">
        <v>62</v>
      </c>
      <c r="H217" s="1">
        <v>1</v>
      </c>
      <c r="I217" s="1">
        <v>1</v>
      </c>
      <c r="J217" s="1">
        <v>1</v>
      </c>
      <c r="K217" s="1" t="s">
        <v>59</v>
      </c>
      <c r="L217" s="27" t="s">
        <v>60</v>
      </c>
      <c r="M217" s="1"/>
    </row>
    <row r="218" spans="1:13" ht="12.75" hidden="1">
      <c r="A218" s="1" t="s">
        <v>79</v>
      </c>
      <c r="B218" s="1" t="s">
        <v>80</v>
      </c>
      <c r="C218" s="1" t="s">
        <v>59</v>
      </c>
      <c r="D218" s="1" t="s">
        <v>60</v>
      </c>
      <c r="E218" s="1" t="s">
        <v>60</v>
      </c>
      <c r="F218" s="1" t="s">
        <v>61</v>
      </c>
      <c r="G218" s="1" t="s">
        <v>81</v>
      </c>
      <c r="H218" s="1">
        <v>1</v>
      </c>
      <c r="I218" s="1">
        <v>1</v>
      </c>
      <c r="J218" s="1">
        <v>1</v>
      </c>
      <c r="K218" s="1" t="s">
        <v>59</v>
      </c>
      <c r="L218" s="27" t="s">
        <v>60</v>
      </c>
      <c r="M218" s="1"/>
    </row>
    <row r="219" spans="1:13" ht="12.75" hidden="1">
      <c r="A219" s="1" t="s">
        <v>1244</v>
      </c>
      <c r="B219" s="1" t="s">
        <v>1245</v>
      </c>
      <c r="C219" s="1" t="s">
        <v>59</v>
      </c>
      <c r="D219" s="1" t="s">
        <v>60</v>
      </c>
      <c r="E219" s="1"/>
      <c r="F219" s="1" t="s">
        <v>72</v>
      </c>
      <c r="G219" s="1">
        <v>8</v>
      </c>
      <c r="H219" s="1">
        <v>20</v>
      </c>
      <c r="I219" s="1">
        <v>18</v>
      </c>
      <c r="J219" s="1">
        <v>18</v>
      </c>
      <c r="K219" s="1" t="s">
        <v>59</v>
      </c>
      <c r="L219" s="27">
        <v>44206</v>
      </c>
      <c r="M219" s="1"/>
    </row>
    <row r="220" spans="1:13" ht="12.75">
      <c r="A220" s="1" t="s">
        <v>319</v>
      </c>
      <c r="B220" s="1" t="s">
        <v>320</v>
      </c>
      <c r="C220" s="1" t="s">
        <v>179</v>
      </c>
      <c r="D220" s="1" t="s">
        <v>18</v>
      </c>
      <c r="E220" s="1" t="s">
        <v>321</v>
      </c>
      <c r="F220" s="1" t="s">
        <v>61</v>
      </c>
      <c r="G220" s="1">
        <v>3</v>
      </c>
      <c r="H220" s="1">
        <v>3</v>
      </c>
      <c r="I220" s="1">
        <v>4</v>
      </c>
      <c r="J220" s="1">
        <v>4</v>
      </c>
      <c r="K220" s="1"/>
      <c r="L220" s="27" t="s">
        <v>56</v>
      </c>
      <c r="M220" s="1"/>
    </row>
    <row r="221" spans="1:13" ht="12.75">
      <c r="A221" s="1" t="s">
        <v>1137</v>
      </c>
      <c r="B221" s="1" t="s">
        <v>1138</v>
      </c>
      <c r="C221" s="1" t="s">
        <v>238</v>
      </c>
      <c r="D221" s="1" t="s">
        <v>60</v>
      </c>
      <c r="E221" s="1"/>
      <c r="F221" s="1" t="s">
        <v>20</v>
      </c>
      <c r="G221" s="1">
        <v>3</v>
      </c>
      <c r="H221" s="1">
        <v>7</v>
      </c>
      <c r="I221" s="1">
        <v>4</v>
      </c>
      <c r="J221" s="1">
        <v>4</v>
      </c>
      <c r="K221" s="1" t="s">
        <v>627</v>
      </c>
      <c r="L221" s="27">
        <v>44237</v>
      </c>
      <c r="M221" s="1"/>
    </row>
    <row r="222" spans="1:13" ht="12.75">
      <c r="A222" s="1" t="s">
        <v>94</v>
      </c>
      <c r="B222" s="1" t="s">
        <v>95</v>
      </c>
      <c r="C222" s="1" t="s">
        <v>96</v>
      </c>
      <c r="D222" s="1" t="s">
        <v>18</v>
      </c>
      <c r="E222" s="1" t="s">
        <v>97</v>
      </c>
      <c r="F222" s="1" t="s">
        <v>72</v>
      </c>
      <c r="G222" s="1">
        <v>5</v>
      </c>
      <c r="H222" s="1">
        <v>6</v>
      </c>
      <c r="I222" s="1">
        <v>4</v>
      </c>
      <c r="J222" s="1">
        <v>4</v>
      </c>
      <c r="K222" s="1" t="s">
        <v>98</v>
      </c>
      <c r="L222" s="27"/>
      <c r="M222" s="1"/>
    </row>
    <row r="223" spans="1:13" ht="12.75">
      <c r="A223" s="1" t="s">
        <v>1173</v>
      </c>
      <c r="B223" s="1" t="s">
        <v>95</v>
      </c>
      <c r="C223" s="1" t="s">
        <v>1174</v>
      </c>
      <c r="D223" s="1" t="s">
        <v>60</v>
      </c>
      <c r="E223" s="1" t="s">
        <v>97</v>
      </c>
      <c r="F223" s="1" t="s">
        <v>72</v>
      </c>
      <c r="G223" s="1">
        <v>5</v>
      </c>
      <c r="H223" s="1">
        <v>5</v>
      </c>
      <c r="I223" s="1">
        <v>4</v>
      </c>
      <c r="J223" s="1">
        <v>4</v>
      </c>
      <c r="K223" s="1" t="s">
        <v>98</v>
      </c>
      <c r="L223" s="27">
        <v>44198</v>
      </c>
      <c r="M223" s="1"/>
    </row>
    <row r="224" spans="1:13" ht="12.75">
      <c r="A224" s="1" t="s">
        <v>207</v>
      </c>
      <c r="B224" s="1" t="s">
        <v>208</v>
      </c>
      <c r="C224" s="1" t="s">
        <v>179</v>
      </c>
      <c r="D224" s="1" t="s">
        <v>18</v>
      </c>
      <c r="E224" s="1"/>
      <c r="F224" s="1" t="s">
        <v>20</v>
      </c>
      <c r="G224" s="1">
        <v>4</v>
      </c>
      <c r="H224" s="1">
        <v>4</v>
      </c>
      <c r="I224" s="1">
        <v>4</v>
      </c>
      <c r="J224" s="1">
        <v>4</v>
      </c>
      <c r="K224" s="1" t="s">
        <v>181</v>
      </c>
      <c r="L224" s="27">
        <v>1</v>
      </c>
      <c r="M224" s="1"/>
    </row>
    <row r="225" spans="1:13" ht="12.75">
      <c r="A225" s="1" t="s">
        <v>299</v>
      </c>
      <c r="B225" s="1" t="s">
        <v>300</v>
      </c>
      <c r="C225" s="1" t="s">
        <v>301</v>
      </c>
      <c r="D225" s="1" t="s">
        <v>18</v>
      </c>
      <c r="E225" s="1" t="s">
        <v>60</v>
      </c>
      <c r="F225" s="1" t="s">
        <v>20</v>
      </c>
      <c r="G225" s="1">
        <v>4</v>
      </c>
      <c r="H225" s="1">
        <v>5</v>
      </c>
      <c r="I225" s="1">
        <v>4</v>
      </c>
      <c r="J225" s="1">
        <v>4</v>
      </c>
      <c r="K225" s="1" t="s">
        <v>98</v>
      </c>
      <c r="L225" s="27">
        <v>1</v>
      </c>
      <c r="M225" s="1"/>
    </row>
    <row r="226" spans="1:13" ht="12.75">
      <c r="A226" s="1" t="s">
        <v>299</v>
      </c>
      <c r="B226" s="1" t="s">
        <v>300</v>
      </c>
      <c r="C226" s="1" t="s">
        <v>301</v>
      </c>
      <c r="D226" s="1" t="s">
        <v>60</v>
      </c>
      <c r="E226" s="1"/>
      <c r="F226" s="1" t="s">
        <v>20</v>
      </c>
      <c r="G226" s="1">
        <v>4</v>
      </c>
      <c r="H226" s="1">
        <v>5</v>
      </c>
      <c r="I226" s="1">
        <v>4</v>
      </c>
      <c r="J226" s="1">
        <v>4</v>
      </c>
      <c r="K226" s="1" t="s">
        <v>98</v>
      </c>
      <c r="L226" s="27">
        <v>1</v>
      </c>
      <c r="M226" s="1"/>
    </row>
    <row r="227" spans="1:13" ht="12.75">
      <c r="A227" s="1" t="s">
        <v>299</v>
      </c>
      <c r="B227" s="1" t="s">
        <v>300</v>
      </c>
      <c r="C227" s="1" t="s">
        <v>301</v>
      </c>
      <c r="D227" s="1" t="s">
        <v>18</v>
      </c>
      <c r="E227" s="1" t="s">
        <v>60</v>
      </c>
      <c r="F227" s="1" t="s">
        <v>20</v>
      </c>
      <c r="G227" s="1">
        <v>4</v>
      </c>
      <c r="H227" s="1">
        <v>5</v>
      </c>
      <c r="I227" s="1">
        <v>4</v>
      </c>
      <c r="J227" s="1">
        <v>4</v>
      </c>
      <c r="K227" s="1" t="s">
        <v>98</v>
      </c>
      <c r="L227" s="27">
        <v>1</v>
      </c>
      <c r="M227" s="1"/>
    </row>
    <row r="228" spans="1:13" ht="12.75">
      <c r="A228" s="1" t="s">
        <v>440</v>
      </c>
      <c r="B228" s="1" t="s">
        <v>441</v>
      </c>
      <c r="C228" s="1" t="s">
        <v>442</v>
      </c>
      <c r="D228" s="1" t="s">
        <v>60</v>
      </c>
      <c r="E228" s="1" t="s">
        <v>443</v>
      </c>
      <c r="F228" s="1" t="s">
        <v>20</v>
      </c>
      <c r="G228" s="1" t="s">
        <v>81</v>
      </c>
      <c r="H228" s="1">
        <v>3</v>
      </c>
      <c r="I228" s="1">
        <v>3</v>
      </c>
      <c r="J228" s="1">
        <v>3</v>
      </c>
      <c r="K228" s="1" t="s">
        <v>429</v>
      </c>
      <c r="L228" s="27" t="s">
        <v>124</v>
      </c>
      <c r="M228" s="1"/>
    </row>
    <row r="229" spans="1:13" ht="12.75">
      <c r="A229" s="1" t="s">
        <v>433</v>
      </c>
      <c r="B229" s="1" t="s">
        <v>434</v>
      </c>
      <c r="C229" s="1" t="s">
        <v>435</v>
      </c>
      <c r="D229" s="1" t="s">
        <v>60</v>
      </c>
      <c r="E229" s="1"/>
      <c r="F229" s="1" t="s">
        <v>61</v>
      </c>
      <c r="G229" s="1" t="s">
        <v>81</v>
      </c>
      <c r="H229" s="1">
        <v>3</v>
      </c>
      <c r="I229" s="1">
        <v>3</v>
      </c>
      <c r="J229" s="1">
        <v>3</v>
      </c>
      <c r="K229" s="1" t="s">
        <v>429</v>
      </c>
      <c r="L229" s="27" t="s">
        <v>124</v>
      </c>
      <c r="M229" s="1" t="s">
        <v>436</v>
      </c>
    </row>
    <row r="230" spans="1:13" ht="12.75">
      <c r="A230" s="1" t="s">
        <v>437</v>
      </c>
      <c r="B230" s="1" t="s">
        <v>438</v>
      </c>
      <c r="C230" s="1" t="s">
        <v>435</v>
      </c>
      <c r="D230" s="1" t="s">
        <v>60</v>
      </c>
      <c r="E230" s="1"/>
      <c r="F230" s="1" t="s">
        <v>61</v>
      </c>
      <c r="G230" s="1" t="s">
        <v>81</v>
      </c>
      <c r="H230" s="1">
        <v>3</v>
      </c>
      <c r="I230" s="1">
        <v>3</v>
      </c>
      <c r="J230" s="1">
        <v>3</v>
      </c>
      <c r="K230" s="1" t="s">
        <v>429</v>
      </c>
      <c r="L230" s="27" t="s">
        <v>115</v>
      </c>
      <c r="M230" s="1"/>
    </row>
    <row r="231" spans="1:13" ht="12.75">
      <c r="A231" s="1" t="s">
        <v>1458</v>
      </c>
      <c r="B231" s="1" t="s">
        <v>1459</v>
      </c>
      <c r="C231" s="1" t="s">
        <v>304</v>
      </c>
      <c r="D231" s="1" t="s">
        <v>60</v>
      </c>
      <c r="E231" s="1"/>
      <c r="F231" s="1" t="s">
        <v>206</v>
      </c>
      <c r="G231" s="1">
        <v>1</v>
      </c>
      <c r="H231" s="1">
        <v>3</v>
      </c>
      <c r="I231" s="1">
        <v>3</v>
      </c>
      <c r="J231" s="1">
        <v>3</v>
      </c>
      <c r="K231" s="1" t="s">
        <v>627</v>
      </c>
      <c r="L231" s="27">
        <v>44198</v>
      </c>
      <c r="M231" s="1"/>
    </row>
    <row r="232" spans="1:13" ht="12.75">
      <c r="A232" s="1" t="s">
        <v>154</v>
      </c>
      <c r="B232" s="1" t="s">
        <v>155</v>
      </c>
      <c r="C232" s="1" t="s">
        <v>156</v>
      </c>
      <c r="D232" s="1" t="s">
        <v>18</v>
      </c>
      <c r="E232" s="1" t="s">
        <v>40</v>
      </c>
      <c r="F232" s="1" t="s">
        <v>72</v>
      </c>
      <c r="G232" s="1">
        <v>2</v>
      </c>
      <c r="H232" s="1">
        <v>5</v>
      </c>
      <c r="I232" s="1">
        <v>3</v>
      </c>
      <c r="J232" s="1">
        <v>3</v>
      </c>
      <c r="K232" s="1" t="s">
        <v>98</v>
      </c>
      <c r="L232" s="27">
        <v>1</v>
      </c>
      <c r="M232" s="1"/>
    </row>
    <row r="233" spans="1:13" ht="12.75">
      <c r="A233" s="1" t="s">
        <v>157</v>
      </c>
      <c r="B233" s="1" t="s">
        <v>158</v>
      </c>
      <c r="C233" s="1" t="s">
        <v>133</v>
      </c>
      <c r="D233" s="1" t="s">
        <v>18</v>
      </c>
      <c r="E233" s="1" t="s">
        <v>32</v>
      </c>
      <c r="F233" s="1" t="s">
        <v>72</v>
      </c>
      <c r="G233" s="1">
        <v>2</v>
      </c>
      <c r="H233" s="1">
        <v>5</v>
      </c>
      <c r="I233" s="1">
        <v>3</v>
      </c>
      <c r="J233" s="1">
        <v>3</v>
      </c>
      <c r="K233" s="1" t="s">
        <v>98</v>
      </c>
      <c r="L233" s="27">
        <v>1</v>
      </c>
      <c r="M233" s="1"/>
    </row>
    <row r="234" spans="1:13" ht="12.75">
      <c r="A234" s="1" t="s">
        <v>716</v>
      </c>
      <c r="B234" s="1" t="s">
        <v>717</v>
      </c>
      <c r="C234" s="1" t="s">
        <v>718</v>
      </c>
      <c r="D234" s="1" t="s">
        <v>60</v>
      </c>
      <c r="E234" s="1"/>
      <c r="F234" s="1" t="s">
        <v>72</v>
      </c>
      <c r="G234" s="1">
        <v>2</v>
      </c>
      <c r="H234" s="1">
        <v>5</v>
      </c>
      <c r="I234" s="1">
        <v>3</v>
      </c>
      <c r="J234" s="1">
        <v>3</v>
      </c>
      <c r="K234" s="1"/>
      <c r="L234" s="27"/>
      <c r="M234" s="1"/>
    </row>
    <row r="235" spans="1:13" ht="12.75" hidden="1">
      <c r="A235" s="1" t="s">
        <v>70</v>
      </c>
      <c r="B235" s="1" t="s">
        <v>71</v>
      </c>
      <c r="C235" s="1" t="s">
        <v>59</v>
      </c>
      <c r="D235" s="1" t="s">
        <v>60</v>
      </c>
      <c r="E235" s="1" t="s">
        <v>60</v>
      </c>
      <c r="F235" s="1" t="s">
        <v>72</v>
      </c>
      <c r="G235" s="1" t="s">
        <v>62</v>
      </c>
      <c r="H235" s="1">
        <v>30</v>
      </c>
      <c r="I235" s="1" t="s">
        <v>62</v>
      </c>
      <c r="J235" s="1">
        <v>30</v>
      </c>
      <c r="K235" s="1" t="s">
        <v>59</v>
      </c>
      <c r="L235" s="27" t="s">
        <v>56</v>
      </c>
      <c r="M235" s="1"/>
    </row>
    <row r="236" spans="1:13" ht="12.75">
      <c r="A236" s="1" t="s">
        <v>1580</v>
      </c>
      <c r="B236" s="1" t="s">
        <v>1581</v>
      </c>
      <c r="C236" s="1" t="s">
        <v>304</v>
      </c>
      <c r="D236" s="1" t="s">
        <v>60</v>
      </c>
      <c r="E236" s="1"/>
      <c r="F236" s="1" t="s">
        <v>61</v>
      </c>
      <c r="G236" s="1" t="s">
        <v>81</v>
      </c>
      <c r="H236" s="1">
        <v>3</v>
      </c>
      <c r="I236" s="1" t="s">
        <v>81</v>
      </c>
      <c r="J236" s="1">
        <v>3</v>
      </c>
      <c r="K236" s="1" t="s">
        <v>733</v>
      </c>
      <c r="L236" s="27">
        <v>1</v>
      </c>
      <c r="M236" s="1"/>
    </row>
    <row r="237" spans="1:13" ht="12.75" hidden="1">
      <c r="A237" s="1" t="s">
        <v>1246</v>
      </c>
      <c r="B237" s="1" t="s">
        <v>1247</v>
      </c>
      <c r="C237" s="1" t="s">
        <v>59</v>
      </c>
      <c r="D237" s="1" t="s">
        <v>60</v>
      </c>
      <c r="E237" s="1"/>
      <c r="F237" s="1" t="s">
        <v>72</v>
      </c>
      <c r="G237" s="1" t="s">
        <v>81</v>
      </c>
      <c r="H237" s="1">
        <v>37</v>
      </c>
      <c r="I237" s="1">
        <v>16</v>
      </c>
      <c r="J237" s="1">
        <v>16</v>
      </c>
      <c r="K237" s="1" t="s">
        <v>59</v>
      </c>
      <c r="L237" s="27">
        <v>1</v>
      </c>
      <c r="M237" s="1"/>
    </row>
    <row r="238" spans="1:13" ht="12.75" hidden="1">
      <c r="A238" s="1" t="s">
        <v>1248</v>
      </c>
      <c r="B238" s="1" t="s">
        <v>1249</v>
      </c>
      <c r="C238" s="1" t="s">
        <v>59</v>
      </c>
      <c r="D238" s="1" t="s">
        <v>18</v>
      </c>
      <c r="E238" s="1"/>
      <c r="F238" s="1" t="s">
        <v>61</v>
      </c>
      <c r="G238" s="1">
        <v>2</v>
      </c>
      <c r="H238" s="1">
        <v>3</v>
      </c>
      <c r="I238" s="1">
        <v>3</v>
      </c>
      <c r="J238" s="1">
        <v>3</v>
      </c>
      <c r="K238" s="1" t="s">
        <v>59</v>
      </c>
      <c r="L238" s="27">
        <v>44234</v>
      </c>
      <c r="M238" s="1"/>
    </row>
    <row r="239" spans="1:13" ht="12.75">
      <c r="A239" s="1" t="s">
        <v>1580</v>
      </c>
      <c r="B239" s="1" t="s">
        <v>1582</v>
      </c>
      <c r="C239" s="1" t="s">
        <v>304</v>
      </c>
      <c r="D239" s="1" t="s">
        <v>60</v>
      </c>
      <c r="E239" s="1"/>
      <c r="F239" s="1" t="s">
        <v>61</v>
      </c>
      <c r="G239" s="1" t="s">
        <v>81</v>
      </c>
      <c r="H239" s="1">
        <v>3</v>
      </c>
      <c r="I239" s="1" t="s">
        <v>81</v>
      </c>
      <c r="J239" s="1">
        <v>3</v>
      </c>
      <c r="K239" s="1" t="s">
        <v>733</v>
      </c>
      <c r="L239" s="27">
        <v>1</v>
      </c>
      <c r="M239" s="1"/>
    </row>
    <row r="240" spans="1:13" ht="12.75">
      <c r="A240" s="1" t="s">
        <v>347</v>
      </c>
      <c r="B240" s="1" t="s">
        <v>348</v>
      </c>
      <c r="C240" s="1" t="s">
        <v>190</v>
      </c>
      <c r="D240" s="1" t="s">
        <v>60</v>
      </c>
      <c r="E240" s="1"/>
      <c r="F240" s="1" t="s">
        <v>20</v>
      </c>
      <c r="G240" s="1">
        <v>4</v>
      </c>
      <c r="H240" s="1">
        <v>5</v>
      </c>
      <c r="I240" s="1">
        <v>3</v>
      </c>
      <c r="J240" s="1">
        <v>3</v>
      </c>
      <c r="K240" s="1"/>
      <c r="L240" s="27" t="s">
        <v>349</v>
      </c>
      <c r="M240" s="1"/>
    </row>
    <row r="241" spans="1:13" ht="12.75">
      <c r="A241" s="1" t="s">
        <v>29</v>
      </c>
      <c r="B241" s="1" t="s">
        <v>30</v>
      </c>
      <c r="C241" s="1" t="s">
        <v>31</v>
      </c>
      <c r="D241" s="1" t="s">
        <v>18</v>
      </c>
      <c r="E241" s="1" t="s">
        <v>32</v>
      </c>
      <c r="F241" s="1" t="s">
        <v>20</v>
      </c>
      <c r="G241" s="1">
        <v>3</v>
      </c>
      <c r="H241" s="1">
        <v>4</v>
      </c>
      <c r="I241" s="1">
        <v>3</v>
      </c>
      <c r="J241" s="1">
        <v>3</v>
      </c>
      <c r="K241" s="1" t="s">
        <v>33</v>
      </c>
      <c r="L241" s="27" t="s">
        <v>22</v>
      </c>
      <c r="M241" s="1" t="s">
        <v>23</v>
      </c>
    </row>
    <row r="242" spans="1:13" ht="12.75">
      <c r="A242" s="1" t="s">
        <v>15</v>
      </c>
      <c r="B242" s="1" t="s">
        <v>16</v>
      </c>
      <c r="C242" s="1" t="s">
        <v>17</v>
      </c>
      <c r="D242" s="1" t="s">
        <v>18</v>
      </c>
      <c r="E242" s="1" t="s">
        <v>19</v>
      </c>
      <c r="F242" s="1" t="s">
        <v>20</v>
      </c>
      <c r="G242" s="1">
        <v>3</v>
      </c>
      <c r="H242" s="1">
        <v>4</v>
      </c>
      <c r="I242" s="1">
        <v>3</v>
      </c>
      <c r="J242" s="1">
        <v>3</v>
      </c>
      <c r="K242" s="1" t="s">
        <v>21</v>
      </c>
      <c r="L242" s="27" t="s">
        <v>22</v>
      </c>
      <c r="M242" s="1" t="s">
        <v>23</v>
      </c>
    </row>
    <row r="243" spans="1:13" ht="12.75">
      <c r="A243" s="1" t="s">
        <v>24</v>
      </c>
      <c r="B243" s="1" t="s">
        <v>25</v>
      </c>
      <c r="C243" s="1" t="s">
        <v>26</v>
      </c>
      <c r="D243" s="1" t="s">
        <v>18</v>
      </c>
      <c r="E243" s="1" t="s">
        <v>27</v>
      </c>
      <c r="F243" s="1" t="s">
        <v>20</v>
      </c>
      <c r="G243" s="1">
        <v>3</v>
      </c>
      <c r="H243" s="1">
        <v>4</v>
      </c>
      <c r="I243" s="1">
        <v>3</v>
      </c>
      <c r="J243" s="1">
        <v>3</v>
      </c>
      <c r="K243" s="1" t="s">
        <v>28</v>
      </c>
      <c r="L243" s="27" t="s">
        <v>22</v>
      </c>
      <c r="M243" s="1" t="s">
        <v>23</v>
      </c>
    </row>
    <row r="244" spans="1:13" ht="12.75">
      <c r="A244" s="1" t="s">
        <v>34</v>
      </c>
      <c r="B244" s="1" t="s">
        <v>35</v>
      </c>
      <c r="C244" s="1" t="s">
        <v>17</v>
      </c>
      <c r="D244" s="1" t="s">
        <v>18</v>
      </c>
      <c r="E244" s="1" t="s">
        <v>19</v>
      </c>
      <c r="F244" s="1" t="s">
        <v>20</v>
      </c>
      <c r="G244" s="1">
        <v>3</v>
      </c>
      <c r="H244" s="1">
        <v>4</v>
      </c>
      <c r="I244" s="1">
        <v>3</v>
      </c>
      <c r="J244" s="1">
        <v>3</v>
      </c>
      <c r="K244" s="1" t="s">
        <v>21</v>
      </c>
      <c r="L244" s="27" t="s">
        <v>22</v>
      </c>
      <c r="M244" s="1" t="s">
        <v>23</v>
      </c>
    </row>
    <row r="245" spans="1:13" ht="12.75">
      <c r="A245" s="1" t="s">
        <v>836</v>
      </c>
      <c r="B245" s="1" t="s">
        <v>837</v>
      </c>
      <c r="C245" s="1" t="s">
        <v>312</v>
      </c>
      <c r="D245" s="1" t="s">
        <v>60</v>
      </c>
      <c r="E245" s="1"/>
      <c r="F245" s="1" t="s">
        <v>206</v>
      </c>
      <c r="G245" s="1" t="s">
        <v>81</v>
      </c>
      <c r="H245" s="1">
        <v>3</v>
      </c>
      <c r="I245" s="1">
        <v>3</v>
      </c>
      <c r="J245" s="1">
        <v>3</v>
      </c>
      <c r="K245" s="1"/>
      <c r="L245" s="27"/>
      <c r="M245" s="1"/>
    </row>
    <row r="246" spans="1:13" ht="12.75">
      <c r="A246" s="1" t="s">
        <v>191</v>
      </c>
      <c r="B246" s="1" t="s">
        <v>192</v>
      </c>
      <c r="C246" s="1" t="s">
        <v>170</v>
      </c>
      <c r="D246" s="1" t="s">
        <v>18</v>
      </c>
      <c r="E246" s="1"/>
      <c r="F246" s="1" t="s">
        <v>72</v>
      </c>
      <c r="G246" s="1">
        <v>4</v>
      </c>
      <c r="H246" s="1">
        <v>2</v>
      </c>
      <c r="I246" s="1" t="s">
        <v>193</v>
      </c>
      <c r="J246" s="1">
        <v>3</v>
      </c>
      <c r="K246" s="1" t="s">
        <v>181</v>
      </c>
      <c r="L246" s="27">
        <v>1</v>
      </c>
      <c r="M246" s="1"/>
    </row>
    <row r="247" spans="1:13" ht="12.75">
      <c r="A247" s="1" t="s">
        <v>1404</v>
      </c>
      <c r="B247" s="1" t="s">
        <v>1405</v>
      </c>
      <c r="C247" s="1" t="s">
        <v>1406</v>
      </c>
      <c r="D247" s="1" t="s">
        <v>60</v>
      </c>
      <c r="E247" s="1"/>
      <c r="F247" s="1" t="s">
        <v>72</v>
      </c>
      <c r="G247" s="1">
        <v>4</v>
      </c>
      <c r="H247" s="1">
        <v>1</v>
      </c>
      <c r="I247" s="1">
        <v>3</v>
      </c>
      <c r="J247" s="1">
        <v>3</v>
      </c>
      <c r="K247" s="1" t="s">
        <v>886</v>
      </c>
      <c r="L247" s="27">
        <v>1</v>
      </c>
      <c r="M247" s="1"/>
    </row>
    <row r="248" spans="1:13" ht="12.75" hidden="1">
      <c r="A248" s="1" t="s">
        <v>1258</v>
      </c>
      <c r="B248" s="1" t="s">
        <v>1259</v>
      </c>
      <c r="C248" s="1" t="s">
        <v>59</v>
      </c>
      <c r="D248" s="1" t="s">
        <v>60</v>
      </c>
      <c r="E248" s="1"/>
      <c r="F248" s="1" t="s">
        <v>20</v>
      </c>
      <c r="G248" s="1" t="s">
        <v>81</v>
      </c>
      <c r="H248" s="1">
        <v>36</v>
      </c>
      <c r="I248" s="1">
        <v>25</v>
      </c>
      <c r="J248" s="1">
        <v>25</v>
      </c>
      <c r="K248" s="1" t="s">
        <v>59</v>
      </c>
      <c r="L248" s="27">
        <v>1</v>
      </c>
      <c r="M248" s="1"/>
    </row>
    <row r="249" spans="1:13" ht="12.75" hidden="1">
      <c r="A249" s="1" t="s">
        <v>125</v>
      </c>
      <c r="B249" s="1" t="s">
        <v>126</v>
      </c>
      <c r="C249" s="1" t="s">
        <v>127</v>
      </c>
      <c r="D249" s="1" t="s">
        <v>60</v>
      </c>
      <c r="E249" s="1"/>
      <c r="F249" s="1" t="s">
        <v>72</v>
      </c>
      <c r="G249" s="1">
        <v>6</v>
      </c>
      <c r="H249" s="1">
        <v>9</v>
      </c>
      <c r="I249" s="1">
        <v>6</v>
      </c>
      <c r="J249" s="1">
        <v>6</v>
      </c>
      <c r="K249" s="1" t="s">
        <v>59</v>
      </c>
      <c r="L249" s="27" t="s">
        <v>115</v>
      </c>
      <c r="M249" s="1"/>
    </row>
    <row r="250" spans="1:13" ht="12.75">
      <c r="A250" s="1" t="s">
        <v>1023</v>
      </c>
      <c r="B250" s="1" t="s">
        <v>1024</v>
      </c>
      <c r="C250" s="1" t="s">
        <v>304</v>
      </c>
      <c r="D250" s="1" t="s">
        <v>60</v>
      </c>
      <c r="E250" s="1"/>
      <c r="F250" s="1" t="s">
        <v>61</v>
      </c>
      <c r="G250" s="1" t="s">
        <v>81</v>
      </c>
      <c r="H250" s="1">
        <v>3</v>
      </c>
      <c r="I250" s="1">
        <v>3</v>
      </c>
      <c r="J250" s="1">
        <v>3</v>
      </c>
      <c r="K250" s="1" t="s">
        <v>98</v>
      </c>
      <c r="L250" s="27">
        <v>44200</v>
      </c>
      <c r="M250" s="1"/>
    </row>
    <row r="251" spans="1:13" ht="12.75" hidden="1">
      <c r="A251" s="1" t="s">
        <v>1252</v>
      </c>
      <c r="B251" s="1" t="s">
        <v>1253</v>
      </c>
      <c r="C251" s="1" t="s">
        <v>59</v>
      </c>
      <c r="D251" s="1" t="s">
        <v>60</v>
      </c>
      <c r="E251" s="1"/>
      <c r="F251" s="1" t="s">
        <v>72</v>
      </c>
      <c r="G251" s="1">
        <v>23</v>
      </c>
      <c r="H251" s="1">
        <v>41</v>
      </c>
      <c r="I251" s="1">
        <v>32</v>
      </c>
      <c r="J251" s="1">
        <v>32</v>
      </c>
      <c r="K251" s="1" t="s">
        <v>59</v>
      </c>
      <c r="L251" s="27">
        <v>44198</v>
      </c>
      <c r="M251" s="1"/>
    </row>
    <row r="252" spans="1:13" ht="12.75">
      <c r="A252" s="1" t="s">
        <v>1118</v>
      </c>
      <c r="B252" s="1" t="s">
        <v>1119</v>
      </c>
      <c r="C252" s="1" t="s">
        <v>205</v>
      </c>
      <c r="D252" s="1" t="s">
        <v>226</v>
      </c>
      <c r="E252" s="1" t="s">
        <v>18</v>
      </c>
      <c r="F252" s="1" t="s">
        <v>61</v>
      </c>
      <c r="G252" s="1">
        <v>2</v>
      </c>
      <c r="H252" s="1">
        <v>4</v>
      </c>
      <c r="I252" s="1">
        <v>3</v>
      </c>
      <c r="J252" s="1">
        <v>3</v>
      </c>
      <c r="K252" s="1" t="s">
        <v>98</v>
      </c>
      <c r="L252" s="27">
        <v>44202</v>
      </c>
      <c r="M252" s="1"/>
    </row>
    <row r="253" spans="1:13" ht="12.75" hidden="1">
      <c r="A253" s="1" t="s">
        <v>144</v>
      </c>
      <c r="B253" s="1" t="s">
        <v>145</v>
      </c>
      <c r="C253" s="1" t="s">
        <v>59</v>
      </c>
      <c r="D253" s="1" t="s">
        <v>60</v>
      </c>
      <c r="E253" s="1"/>
      <c r="F253" s="1" t="s">
        <v>72</v>
      </c>
      <c r="G253" s="1">
        <v>5</v>
      </c>
      <c r="H253" s="1">
        <v>7</v>
      </c>
      <c r="I253" s="1">
        <v>5</v>
      </c>
      <c r="J253" s="1">
        <v>5</v>
      </c>
      <c r="K253" s="1" t="s">
        <v>59</v>
      </c>
      <c r="L253" s="27" t="s">
        <v>146</v>
      </c>
      <c r="M253" s="1"/>
    </row>
    <row r="254" spans="1:13" ht="12.75" hidden="1">
      <c r="A254" s="1" t="s">
        <v>147</v>
      </c>
      <c r="B254" s="1" t="s">
        <v>148</v>
      </c>
      <c r="C254" s="1" t="s">
        <v>59</v>
      </c>
      <c r="D254" s="1" t="s">
        <v>60</v>
      </c>
      <c r="E254" s="1"/>
      <c r="F254" s="1" t="s">
        <v>72</v>
      </c>
      <c r="G254" s="1">
        <v>11</v>
      </c>
      <c r="H254" s="1">
        <v>23</v>
      </c>
      <c r="I254" s="1">
        <v>16</v>
      </c>
      <c r="J254" s="1">
        <v>16</v>
      </c>
      <c r="K254" s="1" t="s">
        <v>59</v>
      </c>
      <c r="L254" s="27">
        <v>1</v>
      </c>
      <c r="M254" s="1"/>
    </row>
    <row r="255" spans="1:13" ht="12.75">
      <c r="A255" s="1" t="s">
        <v>1118</v>
      </c>
      <c r="B255" s="1" t="s">
        <v>1119</v>
      </c>
      <c r="C255" s="1" t="s">
        <v>205</v>
      </c>
      <c r="D255" s="1" t="s">
        <v>226</v>
      </c>
      <c r="E255" s="1" t="s">
        <v>18</v>
      </c>
      <c r="F255" s="1" t="s">
        <v>61</v>
      </c>
      <c r="G255" s="1">
        <v>2</v>
      </c>
      <c r="H255" s="1">
        <v>4</v>
      </c>
      <c r="I255" s="1">
        <v>3</v>
      </c>
      <c r="J255" s="1">
        <v>3</v>
      </c>
      <c r="K255" s="1" t="s">
        <v>98</v>
      </c>
      <c r="L255" s="27">
        <v>44202</v>
      </c>
      <c r="M255" s="1"/>
    </row>
    <row r="256" spans="1:13" ht="12.75">
      <c r="A256" s="1" t="s">
        <v>1160</v>
      </c>
      <c r="B256" s="1" t="s">
        <v>1161</v>
      </c>
      <c r="C256" s="1" t="s">
        <v>238</v>
      </c>
      <c r="D256" s="1" t="s">
        <v>60</v>
      </c>
      <c r="E256" s="1"/>
      <c r="F256" s="1" t="s">
        <v>61</v>
      </c>
      <c r="G256" s="1">
        <v>1</v>
      </c>
      <c r="H256" s="1">
        <v>9</v>
      </c>
      <c r="I256" s="1">
        <v>3</v>
      </c>
      <c r="J256" s="1">
        <v>3</v>
      </c>
      <c r="K256" s="1" t="s">
        <v>98</v>
      </c>
      <c r="L256" s="27" t="s">
        <v>1162</v>
      </c>
      <c r="M256" s="1"/>
    </row>
    <row r="257" spans="1:13" ht="12.75" hidden="1">
      <c r="A257" s="1" t="s">
        <v>63</v>
      </c>
      <c r="B257" s="1" t="s">
        <v>64</v>
      </c>
      <c r="C257" s="1" t="s">
        <v>59</v>
      </c>
      <c r="D257" s="1" t="s">
        <v>18</v>
      </c>
      <c r="E257" s="1" t="s">
        <v>60</v>
      </c>
      <c r="F257" s="1" t="s">
        <v>61</v>
      </c>
      <c r="G257" s="1" t="s">
        <v>62</v>
      </c>
      <c r="H257" s="1">
        <v>7</v>
      </c>
      <c r="I257" s="1" t="s">
        <v>62</v>
      </c>
      <c r="J257" s="1">
        <v>7</v>
      </c>
      <c r="K257" s="1" t="s">
        <v>59</v>
      </c>
      <c r="L257" s="27" t="s">
        <v>65</v>
      </c>
      <c r="M257" s="1"/>
    </row>
    <row r="258" spans="1:13" ht="12.75" hidden="1">
      <c r="A258" s="1" t="s">
        <v>66</v>
      </c>
      <c r="B258" s="1" t="s">
        <v>67</v>
      </c>
      <c r="C258" s="1" t="s">
        <v>59</v>
      </c>
      <c r="D258" s="1" t="s">
        <v>18</v>
      </c>
      <c r="E258" s="1" t="s">
        <v>60</v>
      </c>
      <c r="F258" s="1" t="s">
        <v>68</v>
      </c>
      <c r="G258" s="1" t="s">
        <v>62</v>
      </c>
      <c r="H258" s="1">
        <v>6</v>
      </c>
      <c r="I258" s="1" t="s">
        <v>62</v>
      </c>
      <c r="J258" s="1">
        <v>5</v>
      </c>
      <c r="K258" s="1" t="s">
        <v>59</v>
      </c>
      <c r="L258" s="27">
        <v>1</v>
      </c>
      <c r="M258" s="1" t="s">
        <v>69</v>
      </c>
    </row>
    <row r="259" spans="1:13" ht="12.75" hidden="1">
      <c r="A259" s="1" t="s">
        <v>57</v>
      </c>
      <c r="B259" s="1" t="s">
        <v>58</v>
      </c>
      <c r="C259" s="1" t="s">
        <v>59</v>
      </c>
      <c r="D259" s="1" t="s">
        <v>18</v>
      </c>
      <c r="E259" s="1" t="s">
        <v>60</v>
      </c>
      <c r="F259" s="1" t="s">
        <v>61</v>
      </c>
      <c r="G259" s="1" t="s">
        <v>62</v>
      </c>
      <c r="H259" s="1">
        <v>7</v>
      </c>
      <c r="I259" s="1" t="s">
        <v>62</v>
      </c>
      <c r="J259" s="1">
        <v>7</v>
      </c>
      <c r="K259" s="1" t="s">
        <v>59</v>
      </c>
      <c r="L259" s="27" t="s">
        <v>56</v>
      </c>
      <c r="M259" s="1"/>
    </row>
    <row r="260" spans="1:13" ht="12.75">
      <c r="A260" s="1" t="s">
        <v>1163</v>
      </c>
      <c r="B260" s="1" t="s">
        <v>1164</v>
      </c>
      <c r="C260" s="1" t="s">
        <v>238</v>
      </c>
      <c r="D260" s="1" t="s">
        <v>60</v>
      </c>
      <c r="E260" s="1"/>
      <c r="F260" s="1" t="s">
        <v>20</v>
      </c>
      <c r="G260" s="1" t="s">
        <v>81</v>
      </c>
      <c r="H260" s="1">
        <v>12</v>
      </c>
      <c r="I260" s="1">
        <v>3</v>
      </c>
      <c r="J260" s="1">
        <v>3</v>
      </c>
      <c r="K260" s="1" t="s">
        <v>98</v>
      </c>
      <c r="L260" s="27">
        <v>44273</v>
      </c>
      <c r="M260" s="1"/>
    </row>
    <row r="261" spans="1:13" ht="12.75">
      <c r="A261" s="1" t="s">
        <v>470</v>
      </c>
      <c r="B261" s="1" t="s">
        <v>471</v>
      </c>
      <c r="C261" s="1" t="s">
        <v>472</v>
      </c>
      <c r="D261" s="1" t="s">
        <v>18</v>
      </c>
      <c r="E261" s="1" t="s">
        <v>19</v>
      </c>
      <c r="F261" s="1" t="s">
        <v>20</v>
      </c>
      <c r="G261" s="1">
        <v>1</v>
      </c>
      <c r="H261" s="1">
        <v>3</v>
      </c>
      <c r="I261" s="1">
        <v>2</v>
      </c>
      <c r="J261" s="1">
        <v>2</v>
      </c>
      <c r="K261" s="1" t="s">
        <v>21</v>
      </c>
      <c r="L261" s="27">
        <v>1</v>
      </c>
      <c r="M261" s="1"/>
    </row>
    <row r="262" spans="1:13" ht="12.75">
      <c r="A262" s="1" t="s">
        <v>1424</v>
      </c>
      <c r="B262" s="1" t="s">
        <v>1425</v>
      </c>
      <c r="C262" s="1" t="s">
        <v>205</v>
      </c>
      <c r="D262" s="1" t="s">
        <v>60</v>
      </c>
      <c r="E262" s="1"/>
      <c r="F262" s="1" t="s">
        <v>206</v>
      </c>
      <c r="G262" s="1">
        <v>2</v>
      </c>
      <c r="H262" s="1">
        <v>3</v>
      </c>
      <c r="I262" s="1">
        <v>2</v>
      </c>
      <c r="J262" s="1">
        <v>2</v>
      </c>
      <c r="K262" s="1" t="s">
        <v>404</v>
      </c>
      <c r="L262" s="27" t="s">
        <v>1426</v>
      </c>
      <c r="M262" s="1"/>
    </row>
    <row r="263" spans="1:13" ht="12.75" hidden="1">
      <c r="A263" s="1" t="s">
        <v>1187</v>
      </c>
      <c r="B263" s="1" t="s">
        <v>1188</v>
      </c>
      <c r="C263" s="1" t="s">
        <v>59</v>
      </c>
      <c r="D263" s="1" t="s">
        <v>226</v>
      </c>
      <c r="E263" s="1" t="s">
        <v>18</v>
      </c>
      <c r="F263" s="1" t="s">
        <v>72</v>
      </c>
      <c r="G263" s="1">
        <v>15</v>
      </c>
      <c r="H263" s="1">
        <v>32</v>
      </c>
      <c r="I263" s="1">
        <v>26</v>
      </c>
      <c r="J263" s="1">
        <v>26</v>
      </c>
      <c r="K263" s="1" t="s">
        <v>59</v>
      </c>
      <c r="L263" s="27">
        <v>1</v>
      </c>
      <c r="M263" s="1"/>
    </row>
    <row r="264" spans="1:13" ht="12.75" hidden="1">
      <c r="A264" s="1" t="s">
        <v>116</v>
      </c>
      <c r="B264" s="1" t="s">
        <v>117</v>
      </c>
      <c r="C264" s="1" t="s">
        <v>59</v>
      </c>
      <c r="D264" s="1" t="s">
        <v>60</v>
      </c>
      <c r="E264" s="1" t="s">
        <v>60</v>
      </c>
      <c r="F264" s="1" t="s">
        <v>72</v>
      </c>
      <c r="G264" s="1">
        <v>30</v>
      </c>
      <c r="H264" s="1">
        <v>75</v>
      </c>
      <c r="I264" s="1">
        <v>66</v>
      </c>
      <c r="J264" s="1">
        <v>60</v>
      </c>
      <c r="K264" s="1" t="s">
        <v>59</v>
      </c>
      <c r="L264" s="27">
        <v>1</v>
      </c>
      <c r="M264" s="1"/>
    </row>
    <row r="265" spans="1:13" ht="12.75" hidden="1">
      <c r="A265" s="1" t="s">
        <v>118</v>
      </c>
      <c r="B265" s="1" t="s">
        <v>119</v>
      </c>
      <c r="C265" s="1" t="s">
        <v>59</v>
      </c>
      <c r="D265" s="1" t="s">
        <v>60</v>
      </c>
      <c r="E265" s="1" t="s">
        <v>60</v>
      </c>
      <c r="F265" s="1" t="s">
        <v>72</v>
      </c>
      <c r="G265" s="1">
        <v>11</v>
      </c>
      <c r="H265" s="1">
        <v>19</v>
      </c>
      <c r="I265" s="1">
        <v>9</v>
      </c>
      <c r="J265" s="1">
        <v>9</v>
      </c>
      <c r="K265" s="1" t="s">
        <v>59</v>
      </c>
      <c r="L265" s="27">
        <v>1</v>
      </c>
      <c r="M265" s="1"/>
    </row>
    <row r="266" spans="1:13" ht="12.75">
      <c r="A266" s="1" t="s">
        <v>209</v>
      </c>
      <c r="B266" s="1" t="s">
        <v>210</v>
      </c>
      <c r="C266" s="1" t="s">
        <v>205</v>
      </c>
      <c r="D266" s="1" t="s">
        <v>18</v>
      </c>
      <c r="E266" s="1" t="s">
        <v>211</v>
      </c>
      <c r="F266" s="1" t="s">
        <v>61</v>
      </c>
      <c r="G266" s="1">
        <v>1</v>
      </c>
      <c r="H266" s="1">
        <v>2</v>
      </c>
      <c r="I266" s="1">
        <v>2</v>
      </c>
      <c r="J266" s="1">
        <v>2</v>
      </c>
      <c r="K266" s="1"/>
      <c r="L266" s="27" t="s">
        <v>212</v>
      </c>
      <c r="M266" s="1"/>
    </row>
    <row r="267" spans="1:13" ht="12.75" hidden="1">
      <c r="A267" s="1" t="s">
        <v>120</v>
      </c>
      <c r="B267" s="1" t="s">
        <v>121</v>
      </c>
      <c r="C267" s="1" t="s">
        <v>59</v>
      </c>
      <c r="D267" s="1" t="s">
        <v>60</v>
      </c>
      <c r="E267" s="1" t="s">
        <v>60</v>
      </c>
      <c r="F267" s="1" t="s">
        <v>72</v>
      </c>
      <c r="G267" s="1">
        <v>7</v>
      </c>
      <c r="H267" s="1">
        <v>11</v>
      </c>
      <c r="I267" s="1">
        <v>8</v>
      </c>
      <c r="J267" s="1">
        <v>8</v>
      </c>
      <c r="K267" s="1" t="s">
        <v>59</v>
      </c>
      <c r="L267" s="27">
        <v>1</v>
      </c>
      <c r="M267" s="1"/>
    </row>
    <row r="268" spans="1:13" ht="12.75" hidden="1">
      <c r="A268" s="1" t="s">
        <v>1198</v>
      </c>
      <c r="B268" s="1" t="s">
        <v>1199</v>
      </c>
      <c r="C268" s="1" t="s">
        <v>59</v>
      </c>
      <c r="D268" s="1" t="s">
        <v>226</v>
      </c>
      <c r="E268" s="1" t="s">
        <v>18</v>
      </c>
      <c r="F268" s="1" t="s">
        <v>61</v>
      </c>
      <c r="G268" s="1">
        <v>2</v>
      </c>
      <c r="H268" s="1">
        <v>5</v>
      </c>
      <c r="I268" s="1">
        <v>4</v>
      </c>
      <c r="J268" s="1">
        <v>4</v>
      </c>
      <c r="K268" s="1" t="s">
        <v>59</v>
      </c>
      <c r="L268" s="27">
        <v>44235</v>
      </c>
      <c r="M268" s="1"/>
    </row>
    <row r="269" spans="1:13" ht="12.75" hidden="1">
      <c r="A269" s="1" t="s">
        <v>112</v>
      </c>
      <c r="B269" s="1" t="s">
        <v>113</v>
      </c>
      <c r="C269" s="1" t="s">
        <v>114</v>
      </c>
      <c r="D269" s="1" t="s">
        <v>60</v>
      </c>
      <c r="E269" s="1" t="s">
        <v>60</v>
      </c>
      <c r="F269" s="1" t="s">
        <v>72</v>
      </c>
      <c r="G269" s="1">
        <v>6</v>
      </c>
      <c r="H269" s="1">
        <v>11</v>
      </c>
      <c r="I269" s="1">
        <v>10</v>
      </c>
      <c r="J269" s="1">
        <v>10</v>
      </c>
      <c r="K269" s="1" t="s">
        <v>59</v>
      </c>
      <c r="L269" s="27" t="s">
        <v>115</v>
      </c>
      <c r="M269" s="1"/>
    </row>
    <row r="270" spans="1:13" ht="12.75" hidden="1">
      <c r="A270" s="1" t="s">
        <v>1561</v>
      </c>
      <c r="B270" s="1"/>
      <c r="C270" s="1" t="s">
        <v>59</v>
      </c>
      <c r="D270" s="1" t="s">
        <v>371</v>
      </c>
      <c r="E270" s="1" t="s">
        <v>60</v>
      </c>
      <c r="F270" s="1" t="s">
        <v>72</v>
      </c>
      <c r="G270" s="1">
        <v>7</v>
      </c>
      <c r="H270" s="1"/>
      <c r="I270" s="1">
        <v>12</v>
      </c>
      <c r="J270" s="1"/>
      <c r="K270" s="1" t="s">
        <v>59</v>
      </c>
      <c r="L270" s="27">
        <v>44198</v>
      </c>
      <c r="M270" s="1"/>
    </row>
    <row r="271" spans="1:13" ht="12.75" hidden="1">
      <c r="A271" s="1" t="s">
        <v>151</v>
      </c>
      <c r="B271" s="1" t="s">
        <v>152</v>
      </c>
      <c r="C271" s="1" t="s">
        <v>153</v>
      </c>
      <c r="D271" s="1" t="s">
        <v>18</v>
      </c>
      <c r="E271" s="1" t="s">
        <v>60</v>
      </c>
      <c r="F271" s="1" t="s">
        <v>72</v>
      </c>
      <c r="G271" s="1">
        <v>7</v>
      </c>
      <c r="H271" s="1">
        <v>8</v>
      </c>
      <c r="I271" s="1">
        <v>7</v>
      </c>
      <c r="J271" s="1">
        <v>7</v>
      </c>
      <c r="K271" s="1" t="s">
        <v>59</v>
      </c>
      <c r="L271" s="27" t="s">
        <v>102</v>
      </c>
      <c r="M271" s="1"/>
    </row>
    <row r="272" spans="1:13" ht="12.75">
      <c r="A272" s="1" t="s">
        <v>1429</v>
      </c>
      <c r="B272" s="1" t="s">
        <v>1430</v>
      </c>
      <c r="C272" s="1" t="s">
        <v>205</v>
      </c>
      <c r="D272" s="1" t="s">
        <v>60</v>
      </c>
      <c r="E272" s="1"/>
      <c r="F272" s="1" t="s">
        <v>20</v>
      </c>
      <c r="G272" s="1">
        <v>1</v>
      </c>
      <c r="H272" s="1">
        <v>1</v>
      </c>
      <c r="I272" s="1">
        <v>1</v>
      </c>
      <c r="J272" s="1">
        <v>1</v>
      </c>
      <c r="K272" s="1" t="s">
        <v>98</v>
      </c>
      <c r="L272" s="27" t="s">
        <v>344</v>
      </c>
      <c r="M272" s="1"/>
    </row>
    <row r="273" spans="1:13" ht="12.75">
      <c r="A273" s="1" t="s">
        <v>223</v>
      </c>
      <c r="B273" s="1" t="s">
        <v>224</v>
      </c>
      <c r="C273" s="1" t="s">
        <v>225</v>
      </c>
      <c r="D273" s="1" t="s">
        <v>18</v>
      </c>
      <c r="E273" s="1" t="s">
        <v>226</v>
      </c>
      <c r="F273" s="1" t="s">
        <v>20</v>
      </c>
      <c r="G273" s="1">
        <v>1</v>
      </c>
      <c r="H273" s="1" t="s">
        <v>227</v>
      </c>
      <c r="I273" s="1">
        <v>1</v>
      </c>
      <c r="J273" s="1">
        <v>1</v>
      </c>
      <c r="K273" s="1"/>
      <c r="L273" s="27" t="s">
        <v>228</v>
      </c>
      <c r="M273" s="1"/>
    </row>
    <row r="274" spans="1:13" ht="12.75" hidden="1">
      <c r="A274" s="1" t="s">
        <v>1206</v>
      </c>
      <c r="B274" s="1" t="s">
        <v>1207</v>
      </c>
      <c r="C274" s="1" t="s">
        <v>59</v>
      </c>
      <c r="D274" s="1" t="s">
        <v>60</v>
      </c>
      <c r="E274" s="1" t="s">
        <v>18</v>
      </c>
      <c r="F274" s="1" t="s">
        <v>20</v>
      </c>
      <c r="G274" s="1" t="s">
        <v>81</v>
      </c>
      <c r="H274" s="1">
        <v>12</v>
      </c>
      <c r="I274" s="1">
        <v>6</v>
      </c>
      <c r="J274" s="1">
        <v>6</v>
      </c>
      <c r="K274" s="1" t="s">
        <v>59</v>
      </c>
      <c r="L274" s="27">
        <v>44206</v>
      </c>
      <c r="M274" s="1"/>
    </row>
    <row r="275" spans="1:13" ht="12.75">
      <c r="A275" s="1" t="s">
        <v>223</v>
      </c>
      <c r="B275" s="1" t="s">
        <v>224</v>
      </c>
      <c r="C275" s="1" t="s">
        <v>225</v>
      </c>
      <c r="D275" s="1" t="s">
        <v>18</v>
      </c>
      <c r="E275" s="1" t="s">
        <v>226</v>
      </c>
      <c r="F275" s="1" t="s">
        <v>20</v>
      </c>
      <c r="G275" s="1">
        <v>1</v>
      </c>
      <c r="H275" s="1" t="s">
        <v>227</v>
      </c>
      <c r="I275" s="1">
        <v>1</v>
      </c>
      <c r="J275" s="1">
        <v>1</v>
      </c>
      <c r="K275" s="1"/>
      <c r="L275" s="27" t="s">
        <v>228</v>
      </c>
      <c r="M275" s="1"/>
    </row>
    <row r="276" spans="1:13" ht="12.75">
      <c r="A276" s="1" t="s">
        <v>1531</v>
      </c>
      <c r="B276" s="1" t="s">
        <v>1532</v>
      </c>
      <c r="C276" s="1" t="s">
        <v>1533</v>
      </c>
      <c r="D276" s="1" t="s">
        <v>60</v>
      </c>
      <c r="E276" s="1"/>
      <c r="F276" s="1" t="s">
        <v>20</v>
      </c>
      <c r="G276" s="1">
        <v>1</v>
      </c>
      <c r="H276" s="1">
        <v>2</v>
      </c>
      <c r="I276" s="1">
        <v>1</v>
      </c>
      <c r="J276" s="1">
        <v>1</v>
      </c>
      <c r="K276" s="1" t="s">
        <v>886</v>
      </c>
      <c r="L276" s="27">
        <v>44239</v>
      </c>
      <c r="M276" s="1"/>
    </row>
    <row r="277" spans="1:13" ht="12.75">
      <c r="A277" s="1" t="s">
        <v>402</v>
      </c>
      <c r="B277" s="1" t="s">
        <v>403</v>
      </c>
      <c r="C277" s="1" t="s">
        <v>205</v>
      </c>
      <c r="D277" s="1" t="s">
        <v>60</v>
      </c>
      <c r="E277" s="1"/>
      <c r="F277" s="1" t="s">
        <v>206</v>
      </c>
      <c r="G277" s="1">
        <v>1</v>
      </c>
      <c r="H277" s="1">
        <v>2</v>
      </c>
      <c r="I277" s="1">
        <v>1</v>
      </c>
      <c r="J277" s="1">
        <v>1</v>
      </c>
      <c r="K277" s="1" t="s">
        <v>404</v>
      </c>
      <c r="L277" s="27" t="s">
        <v>405</v>
      </c>
      <c r="M277" s="1" t="s">
        <v>406</v>
      </c>
    </row>
    <row r="278" spans="1:13" ht="12.75">
      <c r="A278" s="1" t="s">
        <v>396</v>
      </c>
      <c r="B278" s="1" t="s">
        <v>397</v>
      </c>
      <c r="C278" s="1" t="s">
        <v>304</v>
      </c>
      <c r="D278" s="1" t="s">
        <v>60</v>
      </c>
      <c r="E278" s="1"/>
      <c r="F278" s="1" t="s">
        <v>61</v>
      </c>
      <c r="G278" s="1">
        <v>0.5</v>
      </c>
      <c r="H278" s="1">
        <v>1</v>
      </c>
      <c r="I278" s="1">
        <v>1</v>
      </c>
      <c r="J278" s="1">
        <v>1</v>
      </c>
      <c r="K278" s="1" t="s">
        <v>392</v>
      </c>
      <c r="L278" s="27" t="s">
        <v>398</v>
      </c>
      <c r="M278" s="1"/>
    </row>
    <row r="279" spans="1:13" ht="12.75">
      <c r="A279" s="1" t="s">
        <v>1497</v>
      </c>
      <c r="B279" s="1" t="s">
        <v>1498</v>
      </c>
      <c r="C279" s="1" t="s">
        <v>1457</v>
      </c>
      <c r="D279" s="1" t="s">
        <v>60</v>
      </c>
      <c r="E279" s="1"/>
      <c r="F279" s="1" t="s">
        <v>61</v>
      </c>
      <c r="G279" s="1">
        <v>0.5</v>
      </c>
      <c r="H279" s="1">
        <v>0.5</v>
      </c>
      <c r="I279" s="1">
        <v>1</v>
      </c>
      <c r="J279" s="1">
        <v>1</v>
      </c>
      <c r="K279" s="1" t="s">
        <v>404</v>
      </c>
      <c r="L279" s="27">
        <v>1</v>
      </c>
      <c r="M279" s="1"/>
    </row>
    <row r="280" spans="1:13" ht="12.75">
      <c r="A280" s="1" t="s">
        <v>649</v>
      </c>
      <c r="B280" s="1" t="s">
        <v>650</v>
      </c>
      <c r="C280" s="1" t="s">
        <v>304</v>
      </c>
      <c r="D280" s="1" t="s">
        <v>60</v>
      </c>
      <c r="E280" s="1"/>
      <c r="F280" s="1" t="s">
        <v>206</v>
      </c>
      <c r="G280" s="1" t="s">
        <v>651</v>
      </c>
      <c r="H280" s="1" t="s">
        <v>652</v>
      </c>
      <c r="I280" s="1" t="s">
        <v>653</v>
      </c>
      <c r="J280" s="1">
        <v>1</v>
      </c>
      <c r="K280" s="1" t="s">
        <v>603</v>
      </c>
      <c r="L280" s="27" t="s">
        <v>604</v>
      </c>
      <c r="M280" s="1" t="s">
        <v>654</v>
      </c>
    </row>
    <row r="281" spans="1:13" ht="12.75" hidden="1">
      <c r="A281" s="1" t="s">
        <v>135</v>
      </c>
      <c r="B281" s="1" t="s">
        <v>136</v>
      </c>
      <c r="C281" s="1" t="s">
        <v>59</v>
      </c>
      <c r="D281" s="1" t="s">
        <v>60</v>
      </c>
      <c r="E281" s="1" t="s">
        <v>60</v>
      </c>
      <c r="F281" s="1" t="s">
        <v>72</v>
      </c>
      <c r="G281" s="1">
        <v>9</v>
      </c>
      <c r="H281" s="1">
        <v>17</v>
      </c>
      <c r="I281" s="1">
        <v>20</v>
      </c>
      <c r="J281" s="1">
        <v>20</v>
      </c>
      <c r="K281" s="1" t="s">
        <v>59</v>
      </c>
      <c r="L281" s="27" t="s">
        <v>111</v>
      </c>
      <c r="M281" s="1"/>
    </row>
    <row r="282" spans="1:13" ht="12.75">
      <c r="A282" s="1" t="s">
        <v>302</v>
      </c>
      <c r="B282" s="1" t="s">
        <v>303</v>
      </c>
      <c r="C282" s="1" t="s">
        <v>304</v>
      </c>
      <c r="D282" s="1" t="s">
        <v>18</v>
      </c>
      <c r="E282" s="1" t="s">
        <v>60</v>
      </c>
      <c r="F282" s="1" t="s">
        <v>206</v>
      </c>
      <c r="G282" s="1" t="s">
        <v>305</v>
      </c>
      <c r="H282" s="1">
        <v>1</v>
      </c>
      <c r="I282" s="1">
        <v>1</v>
      </c>
      <c r="J282" s="1">
        <v>1</v>
      </c>
      <c r="K282" s="1"/>
      <c r="L282" s="27" t="s">
        <v>306</v>
      </c>
      <c r="M282" s="1"/>
    </row>
    <row r="283" spans="1:13" ht="12.75">
      <c r="A283" s="1" t="s">
        <v>302</v>
      </c>
      <c r="B283" s="1" t="s">
        <v>303</v>
      </c>
      <c r="C283" s="1" t="s">
        <v>304</v>
      </c>
      <c r="D283" s="1" t="s">
        <v>18</v>
      </c>
      <c r="E283" s="1" t="s">
        <v>60</v>
      </c>
      <c r="F283" s="1" t="s">
        <v>206</v>
      </c>
      <c r="G283" s="1" t="s">
        <v>305</v>
      </c>
      <c r="H283" s="1">
        <v>1</v>
      </c>
      <c r="I283" s="1">
        <v>1</v>
      </c>
      <c r="J283" s="1">
        <v>1</v>
      </c>
      <c r="K283" s="1"/>
      <c r="L283" s="27" t="s">
        <v>306</v>
      </c>
      <c r="M283" s="1"/>
    </row>
    <row r="284" spans="1:13" ht="12.75">
      <c r="A284" s="1" t="s">
        <v>236</v>
      </c>
      <c r="B284" s="1" t="s">
        <v>237</v>
      </c>
      <c r="C284" s="1" t="s">
        <v>238</v>
      </c>
      <c r="D284" s="1" t="s">
        <v>18</v>
      </c>
      <c r="E284" s="1" t="s">
        <v>239</v>
      </c>
      <c r="F284" s="1" t="s">
        <v>72</v>
      </c>
      <c r="G284" s="1">
        <v>1</v>
      </c>
      <c r="H284" s="1" t="s">
        <v>240</v>
      </c>
      <c r="I284" s="1">
        <v>1</v>
      </c>
      <c r="J284" s="1">
        <v>1</v>
      </c>
      <c r="K284" s="1"/>
      <c r="L284" s="27" t="s">
        <v>212</v>
      </c>
      <c r="M284" s="1"/>
    </row>
    <row r="285" spans="1:13" ht="12.75">
      <c r="A285" s="1" t="s">
        <v>236</v>
      </c>
      <c r="B285" s="1" t="s">
        <v>237</v>
      </c>
      <c r="C285" s="1" t="s">
        <v>238</v>
      </c>
      <c r="D285" s="1" t="s">
        <v>18</v>
      </c>
      <c r="E285" s="1" t="s">
        <v>239</v>
      </c>
      <c r="F285" s="1" t="s">
        <v>72</v>
      </c>
      <c r="G285" s="1">
        <v>1</v>
      </c>
      <c r="H285" s="1" t="s">
        <v>240</v>
      </c>
      <c r="I285" s="1">
        <v>1</v>
      </c>
      <c r="J285" s="1">
        <v>1</v>
      </c>
      <c r="K285" s="1"/>
      <c r="L285" s="27" t="s">
        <v>212</v>
      </c>
      <c r="M285" s="1"/>
    </row>
    <row r="286" spans="1:13" ht="12.75">
      <c r="A286" s="1" t="s">
        <v>870</v>
      </c>
      <c r="B286" s="1" t="s">
        <v>871</v>
      </c>
      <c r="C286" s="1" t="s">
        <v>312</v>
      </c>
      <c r="D286" s="1" t="s">
        <v>60</v>
      </c>
      <c r="E286" s="1"/>
      <c r="F286" s="1" t="s">
        <v>61</v>
      </c>
      <c r="G286" s="1">
        <v>1</v>
      </c>
      <c r="H286" s="1">
        <v>1</v>
      </c>
      <c r="I286" s="1">
        <v>1</v>
      </c>
      <c r="J286" s="1">
        <v>1</v>
      </c>
      <c r="K286" s="1" t="s">
        <v>867</v>
      </c>
      <c r="L286" s="27">
        <v>44204</v>
      </c>
      <c r="M286" s="1"/>
    </row>
    <row r="287" spans="1:13" ht="12.75">
      <c r="A287" s="1" t="s">
        <v>865</v>
      </c>
      <c r="B287" s="1" t="s">
        <v>866</v>
      </c>
      <c r="C287" s="1" t="s">
        <v>312</v>
      </c>
      <c r="D287" s="1" t="s">
        <v>60</v>
      </c>
      <c r="E287" s="1"/>
      <c r="F287" s="1" t="s">
        <v>61</v>
      </c>
      <c r="G287" s="1">
        <v>1</v>
      </c>
      <c r="H287" s="1">
        <v>1</v>
      </c>
      <c r="I287" s="1">
        <v>1</v>
      </c>
      <c r="J287" s="1">
        <v>1</v>
      </c>
      <c r="K287" s="1" t="s">
        <v>867</v>
      </c>
      <c r="L287" s="27">
        <v>44204</v>
      </c>
      <c r="M287" s="1"/>
    </row>
    <row r="288" spans="1:13" ht="12.75">
      <c r="A288" s="1" t="s">
        <v>903</v>
      </c>
      <c r="B288" s="1" t="s">
        <v>904</v>
      </c>
      <c r="C288" s="1" t="s">
        <v>170</v>
      </c>
      <c r="D288" s="1" t="s">
        <v>18</v>
      </c>
      <c r="E288" s="1" t="s">
        <v>395</v>
      </c>
      <c r="F288" s="1" t="s">
        <v>72</v>
      </c>
      <c r="G288" s="1">
        <v>0.33</v>
      </c>
      <c r="H288" s="1">
        <v>0.5</v>
      </c>
      <c r="I288" s="1">
        <v>1</v>
      </c>
      <c r="J288" s="1">
        <v>1</v>
      </c>
      <c r="K288" s="1"/>
      <c r="L288" s="27" t="s">
        <v>143</v>
      </c>
      <c r="M288" s="1"/>
    </row>
    <row r="289" spans="1:13" ht="12.75" hidden="1">
      <c r="A289" s="1" t="s">
        <v>137</v>
      </c>
      <c r="B289" s="1" t="s">
        <v>138</v>
      </c>
      <c r="C289" s="1" t="s">
        <v>59</v>
      </c>
      <c r="D289" s="1" t="s">
        <v>60</v>
      </c>
      <c r="E289" s="1" t="s">
        <v>60</v>
      </c>
      <c r="F289" s="1" t="s">
        <v>72</v>
      </c>
      <c r="G289" s="1">
        <v>6</v>
      </c>
      <c r="H289" s="1">
        <v>6</v>
      </c>
      <c r="I289" s="1">
        <v>6</v>
      </c>
      <c r="J289" s="1">
        <v>6</v>
      </c>
      <c r="K289" s="1" t="s">
        <v>59</v>
      </c>
      <c r="L289" s="27" t="s">
        <v>139</v>
      </c>
      <c r="M289" s="1"/>
    </row>
    <row r="290" spans="1:13" ht="12.75">
      <c r="A290" s="1" t="s">
        <v>213</v>
      </c>
      <c r="B290" s="1" t="s">
        <v>214</v>
      </c>
      <c r="C290" s="1" t="s">
        <v>55</v>
      </c>
      <c r="D290" s="1" t="s">
        <v>18</v>
      </c>
      <c r="E290" s="1"/>
      <c r="F290" s="1" t="s">
        <v>20</v>
      </c>
      <c r="G290" s="1" t="s">
        <v>196</v>
      </c>
      <c r="H290" s="1">
        <v>2</v>
      </c>
      <c r="I290" s="1">
        <v>1</v>
      </c>
      <c r="J290" s="1">
        <v>1</v>
      </c>
      <c r="K290" s="1"/>
      <c r="L290" s="27" t="s">
        <v>215</v>
      </c>
      <c r="M290" s="1"/>
    </row>
    <row r="291" spans="1:13" ht="12.75">
      <c r="A291" s="1" t="s">
        <v>1158</v>
      </c>
      <c r="B291" s="1" t="s">
        <v>1159</v>
      </c>
      <c r="C291" s="1" t="s">
        <v>238</v>
      </c>
      <c r="D291" s="1" t="s">
        <v>18</v>
      </c>
      <c r="E291" s="1"/>
      <c r="F291" s="1" t="s">
        <v>61</v>
      </c>
      <c r="G291" s="1">
        <v>0.5</v>
      </c>
      <c r="H291" s="1">
        <v>1</v>
      </c>
      <c r="I291" s="1">
        <v>0.5</v>
      </c>
      <c r="J291" s="1">
        <v>1</v>
      </c>
      <c r="K291" s="1" t="s">
        <v>392</v>
      </c>
      <c r="L291" s="27">
        <v>1</v>
      </c>
      <c r="M291" s="1"/>
    </row>
    <row r="292" spans="1:13" ht="12.75" hidden="1">
      <c r="A292" s="1" t="s">
        <v>99</v>
      </c>
      <c r="B292" s="1" t="s">
        <v>100</v>
      </c>
      <c r="C292" s="1" t="s">
        <v>101</v>
      </c>
      <c r="D292" s="1" t="s">
        <v>18</v>
      </c>
      <c r="E292" s="1" t="s">
        <v>60</v>
      </c>
      <c r="F292" s="1" t="s">
        <v>20</v>
      </c>
      <c r="G292" s="1">
        <v>3</v>
      </c>
      <c r="H292" s="1">
        <v>4</v>
      </c>
      <c r="I292" s="1">
        <v>3</v>
      </c>
      <c r="J292" s="1">
        <v>3</v>
      </c>
      <c r="K292" s="1" t="s">
        <v>59</v>
      </c>
      <c r="L292" s="27" t="s">
        <v>102</v>
      </c>
      <c r="M292" s="1"/>
    </row>
    <row r="293" spans="1:13" ht="12.75" hidden="1">
      <c r="A293" s="1" t="s">
        <v>194</v>
      </c>
      <c r="B293" s="1" t="s">
        <v>195</v>
      </c>
      <c r="C293" s="1" t="s">
        <v>59</v>
      </c>
      <c r="D293" s="1" t="s">
        <v>18</v>
      </c>
      <c r="E293" s="1" t="s">
        <v>60</v>
      </c>
      <c r="F293" s="1" t="s">
        <v>20</v>
      </c>
      <c r="G293" s="1">
        <v>1</v>
      </c>
      <c r="H293" s="1">
        <v>3</v>
      </c>
      <c r="I293" s="1" t="s">
        <v>196</v>
      </c>
      <c r="J293" s="1">
        <v>1</v>
      </c>
      <c r="K293" s="1" t="s">
        <v>98</v>
      </c>
      <c r="L293" s="27" t="s">
        <v>197</v>
      </c>
      <c r="M293" s="1"/>
    </row>
    <row r="294" spans="1:13" ht="12.75" hidden="1">
      <c r="A294" s="1" t="s">
        <v>198</v>
      </c>
      <c r="B294" s="1" t="s">
        <v>199</v>
      </c>
      <c r="C294" s="1" t="s">
        <v>59</v>
      </c>
      <c r="D294" s="1" t="s">
        <v>18</v>
      </c>
      <c r="E294" s="1" t="s">
        <v>60</v>
      </c>
      <c r="F294" s="1" t="s">
        <v>72</v>
      </c>
      <c r="G294" s="1">
        <v>3</v>
      </c>
      <c r="H294" s="1">
        <v>3</v>
      </c>
      <c r="I294" s="1">
        <v>1</v>
      </c>
      <c r="J294" s="1">
        <v>1</v>
      </c>
      <c r="K294" s="1" t="s">
        <v>98</v>
      </c>
      <c r="L294" s="27" t="s">
        <v>200</v>
      </c>
      <c r="M294" s="1"/>
    </row>
    <row r="295" spans="1:13" ht="12.75" hidden="1">
      <c r="A295" s="1" t="s">
        <v>103</v>
      </c>
      <c r="B295" s="1" t="s">
        <v>104</v>
      </c>
      <c r="C295" s="1" t="s">
        <v>101</v>
      </c>
      <c r="D295" s="1" t="s">
        <v>18</v>
      </c>
      <c r="E295" s="1" t="s">
        <v>60</v>
      </c>
      <c r="F295" s="1" t="s">
        <v>72</v>
      </c>
      <c r="G295" s="1">
        <v>8</v>
      </c>
      <c r="H295" s="1">
        <v>11</v>
      </c>
      <c r="I295" s="1">
        <v>9</v>
      </c>
      <c r="J295" s="1">
        <v>9</v>
      </c>
      <c r="K295" s="1" t="s">
        <v>59</v>
      </c>
      <c r="L295" s="27">
        <v>1</v>
      </c>
      <c r="M295" s="1"/>
    </row>
    <row r="296" spans="1:13" ht="12.75" hidden="1">
      <c r="A296" s="1" t="s">
        <v>105</v>
      </c>
      <c r="B296" s="1" t="s">
        <v>106</v>
      </c>
      <c r="C296" s="1" t="s">
        <v>101</v>
      </c>
      <c r="D296" s="1" t="s">
        <v>18</v>
      </c>
      <c r="E296" s="1" t="s">
        <v>60</v>
      </c>
      <c r="F296" s="1" t="s">
        <v>61</v>
      </c>
      <c r="G296" s="1">
        <v>1</v>
      </c>
      <c r="H296" s="1">
        <v>3</v>
      </c>
      <c r="I296" s="1">
        <v>1</v>
      </c>
      <c r="J296" s="1">
        <v>1</v>
      </c>
      <c r="K296" s="1" t="s">
        <v>59</v>
      </c>
      <c r="L296" s="27" t="s">
        <v>102</v>
      </c>
      <c r="M296" s="1"/>
    </row>
    <row r="297" spans="1:13" ht="12.75" hidden="1">
      <c r="A297" s="1" t="s">
        <v>82</v>
      </c>
      <c r="B297" s="1" t="s">
        <v>83</v>
      </c>
      <c r="C297" s="1" t="s">
        <v>59</v>
      </c>
      <c r="D297" s="1" t="s">
        <v>60</v>
      </c>
      <c r="E297" s="1" t="s">
        <v>18</v>
      </c>
      <c r="F297" s="1" t="s">
        <v>72</v>
      </c>
      <c r="G297" s="1" t="s">
        <v>62</v>
      </c>
      <c r="H297" s="1">
        <v>11</v>
      </c>
      <c r="I297" s="1" t="s">
        <v>62</v>
      </c>
      <c r="J297" s="1">
        <v>10</v>
      </c>
      <c r="K297" s="1" t="s">
        <v>59</v>
      </c>
      <c r="L297" s="27">
        <v>1</v>
      </c>
      <c r="M297" s="1" t="s">
        <v>84</v>
      </c>
    </row>
    <row r="298" spans="1:13" ht="12.75" hidden="1">
      <c r="A298" s="1" t="s">
        <v>85</v>
      </c>
      <c r="B298" s="1" t="s">
        <v>86</v>
      </c>
      <c r="C298" s="1" t="s">
        <v>59</v>
      </c>
      <c r="D298" s="1" t="s">
        <v>60</v>
      </c>
      <c r="E298" s="1" t="s">
        <v>18</v>
      </c>
      <c r="F298" s="1" t="s">
        <v>72</v>
      </c>
      <c r="G298" s="1" t="s">
        <v>62</v>
      </c>
      <c r="H298" s="1">
        <v>11</v>
      </c>
      <c r="I298" s="1" t="s">
        <v>62</v>
      </c>
      <c r="J298" s="1">
        <v>10</v>
      </c>
      <c r="K298" s="1" t="s">
        <v>59</v>
      </c>
      <c r="L298" s="27">
        <v>1</v>
      </c>
      <c r="M298" s="1" t="s">
        <v>84</v>
      </c>
    </row>
    <row r="299" spans="1:13" ht="12.75" hidden="1">
      <c r="A299" s="1" t="s">
        <v>73</v>
      </c>
      <c r="B299" s="1" t="s">
        <v>74</v>
      </c>
      <c r="C299" s="1" t="s">
        <v>59</v>
      </c>
      <c r="D299" s="1" t="s">
        <v>60</v>
      </c>
      <c r="E299" s="1" t="s">
        <v>60</v>
      </c>
      <c r="F299" s="1" t="s">
        <v>20</v>
      </c>
      <c r="G299" s="1" t="s">
        <v>62</v>
      </c>
      <c r="H299" s="1">
        <v>1</v>
      </c>
      <c r="I299" s="1" t="s">
        <v>62</v>
      </c>
      <c r="J299" s="1">
        <v>1</v>
      </c>
      <c r="K299" s="1" t="s">
        <v>59</v>
      </c>
      <c r="L299" s="27" t="s">
        <v>60</v>
      </c>
      <c r="M299" s="1"/>
    </row>
    <row r="300" spans="1:13" ht="12.75" hidden="1">
      <c r="A300" s="1" t="s">
        <v>75</v>
      </c>
      <c r="B300" s="1" t="s">
        <v>76</v>
      </c>
      <c r="C300" s="1" t="s">
        <v>59</v>
      </c>
      <c r="D300" s="1" t="s">
        <v>60</v>
      </c>
      <c r="E300" s="1" t="s">
        <v>60</v>
      </c>
      <c r="F300" s="1" t="s">
        <v>61</v>
      </c>
      <c r="G300" s="1" t="s">
        <v>62</v>
      </c>
      <c r="H300" s="1">
        <v>2</v>
      </c>
      <c r="I300" s="1" t="s">
        <v>62</v>
      </c>
      <c r="J300" s="1">
        <v>2</v>
      </c>
      <c r="K300" s="1" t="s">
        <v>59</v>
      </c>
      <c r="L300" s="27" t="s">
        <v>60</v>
      </c>
      <c r="M300" s="1"/>
    </row>
    <row r="301" spans="1:13" ht="12.75" hidden="1">
      <c r="A301" s="1" t="s">
        <v>77</v>
      </c>
      <c r="B301" s="1" t="s">
        <v>78</v>
      </c>
      <c r="C301" s="1" t="s">
        <v>59</v>
      </c>
      <c r="D301" s="1" t="s">
        <v>60</v>
      </c>
      <c r="E301" s="1" t="s">
        <v>60</v>
      </c>
      <c r="F301" s="1" t="s">
        <v>61</v>
      </c>
      <c r="G301" s="1" t="s">
        <v>62</v>
      </c>
      <c r="H301" s="1">
        <v>1</v>
      </c>
      <c r="I301" s="1">
        <v>1</v>
      </c>
      <c r="J301" s="1">
        <v>1</v>
      </c>
      <c r="K301" s="1" t="s">
        <v>59</v>
      </c>
      <c r="L301" s="27" t="s">
        <v>60</v>
      </c>
      <c r="M301" s="1"/>
    </row>
    <row r="302" spans="1:13" ht="12.75" hidden="1">
      <c r="A302" s="1" t="s">
        <v>79</v>
      </c>
      <c r="B302" s="1" t="s">
        <v>80</v>
      </c>
      <c r="C302" s="1" t="s">
        <v>59</v>
      </c>
      <c r="D302" s="1" t="s">
        <v>60</v>
      </c>
      <c r="E302" s="1" t="s">
        <v>60</v>
      </c>
      <c r="F302" s="1" t="s">
        <v>61</v>
      </c>
      <c r="G302" s="1" t="s">
        <v>81</v>
      </c>
      <c r="H302" s="1">
        <v>1</v>
      </c>
      <c r="I302" s="1">
        <v>1</v>
      </c>
      <c r="J302" s="1">
        <v>1</v>
      </c>
      <c r="K302" s="1" t="s">
        <v>59</v>
      </c>
      <c r="L302" s="27" t="s">
        <v>60</v>
      </c>
      <c r="M302" s="1"/>
    </row>
    <row r="303" spans="1:13" ht="12.75" hidden="1">
      <c r="A303" s="1" t="s">
        <v>70</v>
      </c>
      <c r="B303" s="1" t="s">
        <v>71</v>
      </c>
      <c r="C303" s="1" t="s">
        <v>59</v>
      </c>
      <c r="D303" s="1" t="s">
        <v>60</v>
      </c>
      <c r="E303" s="1" t="s">
        <v>60</v>
      </c>
      <c r="F303" s="1" t="s">
        <v>72</v>
      </c>
      <c r="G303" s="1" t="s">
        <v>62</v>
      </c>
      <c r="H303" s="1">
        <v>30</v>
      </c>
      <c r="I303" s="1" t="s">
        <v>62</v>
      </c>
      <c r="J303" s="1">
        <v>30</v>
      </c>
      <c r="K303" s="1" t="s">
        <v>59</v>
      </c>
      <c r="L303" s="27" t="s">
        <v>56</v>
      </c>
      <c r="M303" s="1"/>
    </row>
    <row r="304" spans="1:13" ht="12.75" hidden="1">
      <c r="A304" s="1" t="s">
        <v>63</v>
      </c>
      <c r="B304" s="1" t="s">
        <v>64</v>
      </c>
      <c r="C304" s="1" t="s">
        <v>59</v>
      </c>
      <c r="D304" s="1" t="s">
        <v>18</v>
      </c>
      <c r="E304" s="1" t="s">
        <v>60</v>
      </c>
      <c r="F304" s="1" t="s">
        <v>61</v>
      </c>
      <c r="G304" s="1" t="s">
        <v>62</v>
      </c>
      <c r="H304" s="1">
        <v>7</v>
      </c>
      <c r="I304" s="1" t="s">
        <v>62</v>
      </c>
      <c r="J304" s="1">
        <v>7</v>
      </c>
      <c r="K304" s="1" t="s">
        <v>59</v>
      </c>
      <c r="L304" s="27" t="s">
        <v>65</v>
      </c>
      <c r="M304" s="1"/>
    </row>
    <row r="305" spans="1:13" ht="12.75" hidden="1">
      <c r="A305" s="1" t="s">
        <v>66</v>
      </c>
      <c r="B305" s="1" t="s">
        <v>67</v>
      </c>
      <c r="C305" s="1" t="s">
        <v>59</v>
      </c>
      <c r="D305" s="1" t="s">
        <v>18</v>
      </c>
      <c r="E305" s="1" t="s">
        <v>60</v>
      </c>
      <c r="F305" s="1" t="s">
        <v>68</v>
      </c>
      <c r="G305" s="1" t="s">
        <v>62</v>
      </c>
      <c r="H305" s="1">
        <v>6</v>
      </c>
      <c r="I305" s="1" t="s">
        <v>62</v>
      </c>
      <c r="J305" s="1">
        <v>5</v>
      </c>
      <c r="K305" s="1" t="s">
        <v>59</v>
      </c>
      <c r="L305" s="27">
        <v>1</v>
      </c>
      <c r="M305" s="1" t="s">
        <v>69</v>
      </c>
    </row>
    <row r="306" spans="1:13" ht="13.5" hidden="1" thickBot="1">
      <c r="A306" s="4" t="s">
        <v>57</v>
      </c>
      <c r="B306" s="4" t="s">
        <v>58</v>
      </c>
      <c r="C306" s="4" t="s">
        <v>59</v>
      </c>
      <c r="D306" s="4" t="s">
        <v>18</v>
      </c>
      <c r="E306" s="4" t="s">
        <v>60</v>
      </c>
      <c r="F306" s="4" t="s">
        <v>61</v>
      </c>
      <c r="G306" s="4" t="s">
        <v>62</v>
      </c>
      <c r="H306" s="4">
        <v>7</v>
      </c>
      <c r="I306" s="4" t="s">
        <v>62</v>
      </c>
      <c r="J306" s="4">
        <v>7</v>
      </c>
      <c r="K306" s="4" t="s">
        <v>59</v>
      </c>
      <c r="L306" s="32" t="s">
        <v>56</v>
      </c>
      <c r="M306" s="4"/>
    </row>
  </sheetData>
  <autoFilter ref="A1:M306">
    <filterColumn colId="0">
      <customFilters>
        <customFilter operator="notEqual" val="*golem*"/>
      </customFilters>
    </filterColumn>
    <filterColumn colId="2">
      <filters blank="1">
        <filter val="Aberration"/>
        <filter val="Aberration (Psionic)"/>
        <filter val="Aberration (Shapechanger)"/>
        <filter val="Animal"/>
        <filter val="Animal (Psionic)"/>
        <filter val="Construct"/>
        <filter val="Construct (Fire)"/>
        <filter val="Construct (Psionic)"/>
        <filter val="Dragon (Air, Fire, Psionic)"/>
        <filter val="Dragon (Air, Psionic)"/>
        <filter val="Dragon (Earth, Psionic)"/>
        <filter val="Dragon (Fire, Psionic)"/>
        <filter val="Dragon (Psionic, Water)"/>
        <filter val="Elemental (Air)"/>
        <filter val="Elemental (Air, Evil)"/>
        <filter val="Elemental (Air, Extraplanar)"/>
        <filter val="Elemental (Earth)"/>
        <filter val="Elemental (Earth, Extraplanar)"/>
        <filter val="Elemental (Earth, Psionic)"/>
        <filter val="Elemental (Extraplanar, Earth)"/>
        <filter val="Elemental (Fire, Evil)"/>
        <filter val="Elf"/>
        <filter val="Gobliniod"/>
        <filter val="Half-elf"/>
        <filter val="Halfling"/>
        <filter val="Human"/>
        <filter val="Humaniod"/>
        <filter val="Humanoid"/>
        <filter val="Humanoid (dwarf)"/>
        <filter val="Humanoid (Psionic, Reptilian)"/>
        <filter val="Magical  Beast"/>
        <filter val="Magical Beast"/>
        <filter val="Magical Beast (Fire)"/>
        <filter val="Magical Beast (psionic)"/>
        <filter val="Monstrous Humaniod"/>
        <filter val="Monstrous Humaniod (Psionic)"/>
        <filter val="Monstrous Humanoid (psionic)"/>
        <filter val="Mul"/>
        <filter val="Ooze"/>
        <filter val="Outsider"/>
        <filter val="Outsider (Air, Extraplanar)"/>
        <filter val="Outsider (Cold, Extraplanar, Psionic)"/>
        <filter val="Outsider (Earth, Extraplanar)"/>
        <filter val="Outsider (Evil, Extraplanar, Lawful)"/>
        <filter val="Outsider (Evil, Native, Fire, Lawful)"/>
        <filter val="Outsider (Extraplanar)"/>
        <filter val="Outsider (Extraplanar, Incorporeal)"/>
        <filter val="Outsider (Extraplanar, Water)"/>
        <filter val="Outsider (Fire)"/>
        <filter val="Plant"/>
        <filter val="Vermin"/>
      </filters>
    </filterColumn>
    <sortState ref="A2:M291">
      <sortCondition descending="1" ref="J1"/>
    </sortState>
  </autoFilter>
  <pageMargins left="0.7" right="0.7" top="0.75" bottom="0.75" header="0.3" footer="0.3"/>
  <pageSetup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:M9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A26" sqref="A26:M28"/>
    </sheetView>
  </sheetViews>
  <sheetFormatPr defaultColWidth="51.42578125" defaultRowHeight="15" customHeight="1"/>
  <cols>
    <col min="1" max="1" width="29" bestFit="1" customWidth="1"/>
    <col min="2" max="2" width="16.7109375" bestFit="1" customWidth="1"/>
    <col min="3" max="3" width="25.5703125" bestFit="1" customWidth="1"/>
    <col min="4" max="4" width="11.42578125" bestFit="1" customWidth="1"/>
    <col min="5" max="5" width="14.85546875" bestFit="1" customWidth="1"/>
    <col min="6" max="6" width="10.5703125" bestFit="1" customWidth="1"/>
    <col min="7" max="7" width="7.85546875" bestFit="1" customWidth="1"/>
    <col min="8" max="8" width="6.7109375" bestFit="1" customWidth="1"/>
    <col min="9" max="9" width="10.7109375" bestFit="1" customWidth="1"/>
    <col min="10" max="10" width="9.5703125" bestFit="1" customWidth="1"/>
    <col min="11" max="11" width="8.42578125" bestFit="1" customWidth="1"/>
    <col min="12" max="12" width="12" bestFit="1" customWidth="1"/>
    <col min="13" max="13" width="29.85546875" bestFit="1" customWidth="1"/>
  </cols>
  <sheetData>
    <row r="1" spans="1:13" ht="12.75">
      <c r="A1" s="48" t="s">
        <v>0</v>
      </c>
      <c r="B1" s="48" t="s">
        <v>1</v>
      </c>
      <c r="C1" s="48" t="s">
        <v>2</v>
      </c>
      <c r="D1" s="48" t="s">
        <v>3</v>
      </c>
      <c r="E1" s="48" t="s">
        <v>4</v>
      </c>
      <c r="F1" s="48" t="s">
        <v>5</v>
      </c>
      <c r="G1" s="48" t="s">
        <v>6</v>
      </c>
      <c r="H1" s="48" t="s">
        <v>7</v>
      </c>
      <c r="I1" s="48" t="s">
        <v>8</v>
      </c>
      <c r="J1" s="48" t="s">
        <v>9</v>
      </c>
      <c r="K1" s="48" t="s">
        <v>10</v>
      </c>
      <c r="L1" s="49" t="s">
        <v>11</v>
      </c>
      <c r="M1" s="48" t="s">
        <v>12</v>
      </c>
    </row>
    <row r="2" spans="1:13" ht="12.75">
      <c r="A2" s="1" t="s">
        <v>116</v>
      </c>
      <c r="B2" s="1" t="s">
        <v>117</v>
      </c>
      <c r="C2" s="1" t="s">
        <v>59</v>
      </c>
      <c r="D2" s="1" t="s">
        <v>60</v>
      </c>
      <c r="E2" s="1" t="s">
        <v>60</v>
      </c>
      <c r="F2" s="1" t="s">
        <v>72</v>
      </c>
      <c r="G2" s="1">
        <v>30</v>
      </c>
      <c r="H2" s="1">
        <v>75</v>
      </c>
      <c r="I2" s="1">
        <v>66</v>
      </c>
      <c r="J2" s="1">
        <v>60</v>
      </c>
      <c r="K2" s="1" t="s">
        <v>59</v>
      </c>
      <c r="L2" s="27">
        <v>1</v>
      </c>
      <c r="M2" s="1"/>
    </row>
    <row r="3" spans="1:13" ht="12.75">
      <c r="A3" s="1" t="s">
        <v>1204</v>
      </c>
      <c r="B3" s="1" t="s">
        <v>1205</v>
      </c>
      <c r="C3" s="1" t="s">
        <v>59</v>
      </c>
      <c r="D3" s="1" t="s">
        <v>60</v>
      </c>
      <c r="E3" s="1"/>
      <c r="F3" s="1" t="s">
        <v>20</v>
      </c>
      <c r="G3" s="1" t="s">
        <v>81</v>
      </c>
      <c r="H3" s="1">
        <v>55</v>
      </c>
      <c r="I3" s="1">
        <v>50</v>
      </c>
      <c r="J3" s="1">
        <v>50</v>
      </c>
      <c r="K3" s="1" t="s">
        <v>59</v>
      </c>
      <c r="L3" s="27">
        <v>1</v>
      </c>
      <c r="M3" s="1"/>
    </row>
    <row r="4" spans="1:13" ht="12.75">
      <c r="A4" s="1" t="s">
        <v>1185</v>
      </c>
      <c r="B4" s="1" t="s">
        <v>1186</v>
      </c>
      <c r="C4" s="1" t="s">
        <v>59</v>
      </c>
      <c r="D4" s="1" t="s">
        <v>60</v>
      </c>
      <c r="E4" s="1"/>
      <c r="F4" s="1" t="s">
        <v>72</v>
      </c>
      <c r="G4" s="1">
        <v>25</v>
      </c>
      <c r="H4" s="1">
        <v>75</v>
      </c>
      <c r="I4" s="1">
        <v>50</v>
      </c>
      <c r="J4" s="1">
        <v>50</v>
      </c>
      <c r="K4" s="1" t="s">
        <v>59</v>
      </c>
      <c r="L4" s="27">
        <v>1</v>
      </c>
      <c r="M4" s="1"/>
    </row>
    <row r="5" spans="1:13" ht="12.75">
      <c r="A5" s="1" t="s">
        <v>1225</v>
      </c>
      <c r="B5" s="1" t="s">
        <v>1226</v>
      </c>
      <c r="C5" s="1" t="s">
        <v>59</v>
      </c>
      <c r="D5" s="1" t="s">
        <v>60</v>
      </c>
      <c r="E5" s="1"/>
      <c r="F5" s="1" t="s">
        <v>72</v>
      </c>
      <c r="G5" s="1">
        <v>20</v>
      </c>
      <c r="H5" s="1">
        <v>65</v>
      </c>
      <c r="I5" s="1">
        <v>42</v>
      </c>
      <c r="J5" s="1">
        <v>42</v>
      </c>
      <c r="K5" s="1" t="s">
        <v>59</v>
      </c>
      <c r="L5" s="27">
        <v>1</v>
      </c>
      <c r="M5" s="1" t="s">
        <v>1227</v>
      </c>
    </row>
    <row r="6" spans="1:13" ht="12.75">
      <c r="A6" s="1" t="s">
        <v>1228</v>
      </c>
      <c r="B6" s="1" t="s">
        <v>1229</v>
      </c>
      <c r="C6" s="1" t="s">
        <v>59</v>
      </c>
      <c r="D6" s="1" t="s">
        <v>60</v>
      </c>
      <c r="E6" s="1"/>
      <c r="F6" s="1" t="s">
        <v>20</v>
      </c>
      <c r="G6" s="1" t="s">
        <v>81</v>
      </c>
      <c r="H6" s="1">
        <v>59</v>
      </c>
      <c r="I6" s="1">
        <v>40</v>
      </c>
      <c r="J6" s="1">
        <v>40</v>
      </c>
      <c r="K6" s="1" t="s">
        <v>59</v>
      </c>
      <c r="L6" s="27">
        <v>1</v>
      </c>
      <c r="M6" s="1" t="s">
        <v>1227</v>
      </c>
    </row>
    <row r="7" spans="1:13" ht="12.75">
      <c r="A7" s="1" t="s">
        <v>1210</v>
      </c>
      <c r="B7" s="1" t="s">
        <v>1211</v>
      </c>
      <c r="C7" s="1" t="s">
        <v>59</v>
      </c>
      <c r="D7" s="1" t="s">
        <v>60</v>
      </c>
      <c r="E7" s="1"/>
      <c r="F7" s="1" t="s">
        <v>20</v>
      </c>
      <c r="G7" s="1" t="s">
        <v>81</v>
      </c>
      <c r="H7" s="1">
        <v>48</v>
      </c>
      <c r="I7" s="1">
        <v>35</v>
      </c>
      <c r="J7" s="1">
        <v>35</v>
      </c>
      <c r="K7" s="1" t="s">
        <v>59</v>
      </c>
      <c r="L7" s="27">
        <v>44216</v>
      </c>
      <c r="M7" s="1"/>
    </row>
    <row r="8" spans="1:13" ht="12.75">
      <c r="A8" s="1" t="s">
        <v>1252</v>
      </c>
      <c r="B8" s="1" t="s">
        <v>1253</v>
      </c>
      <c r="C8" s="1" t="s">
        <v>59</v>
      </c>
      <c r="D8" s="1" t="s">
        <v>60</v>
      </c>
      <c r="E8" s="1"/>
      <c r="F8" s="1" t="s">
        <v>72</v>
      </c>
      <c r="G8" s="1">
        <v>23</v>
      </c>
      <c r="H8" s="1">
        <v>41</v>
      </c>
      <c r="I8" s="1">
        <v>32</v>
      </c>
      <c r="J8" s="1">
        <v>32</v>
      </c>
      <c r="K8" s="1" t="s">
        <v>59</v>
      </c>
      <c r="L8" s="27">
        <v>44198</v>
      </c>
      <c r="M8" s="1"/>
    </row>
    <row r="9" spans="1:13" ht="12.75">
      <c r="A9" s="1" t="s">
        <v>87</v>
      </c>
      <c r="B9" s="1" t="s">
        <v>88</v>
      </c>
      <c r="C9" s="1" t="s">
        <v>59</v>
      </c>
      <c r="D9" s="1" t="s">
        <v>60</v>
      </c>
      <c r="E9" s="1"/>
      <c r="F9" s="1" t="s">
        <v>72</v>
      </c>
      <c r="G9" s="1" t="s">
        <v>62</v>
      </c>
      <c r="H9" s="1">
        <v>37</v>
      </c>
      <c r="I9" s="1" t="s">
        <v>62</v>
      </c>
      <c r="J9" s="1">
        <v>30</v>
      </c>
      <c r="K9" s="1" t="s">
        <v>59</v>
      </c>
      <c r="L9" s="27" t="s">
        <v>56</v>
      </c>
      <c r="M9" s="1"/>
    </row>
    <row r="10" spans="1:13" ht="12.75">
      <c r="A10" s="1" t="s">
        <v>92</v>
      </c>
      <c r="B10" s="1" t="s">
        <v>93</v>
      </c>
      <c r="C10" s="1" t="s">
        <v>59</v>
      </c>
      <c r="D10" s="1" t="s">
        <v>60</v>
      </c>
      <c r="E10" s="1"/>
      <c r="F10" s="1" t="s">
        <v>72</v>
      </c>
      <c r="G10" s="1" t="s">
        <v>62</v>
      </c>
      <c r="H10" s="1">
        <v>47</v>
      </c>
      <c r="I10" s="1" t="s">
        <v>62</v>
      </c>
      <c r="J10" s="1">
        <v>30</v>
      </c>
      <c r="K10" s="1" t="s">
        <v>59</v>
      </c>
      <c r="L10" s="27" t="s">
        <v>56</v>
      </c>
      <c r="M10" s="1"/>
    </row>
    <row r="11" spans="1:13" ht="12.75">
      <c r="A11" s="1" t="s">
        <v>89</v>
      </c>
      <c r="B11" s="1" t="s">
        <v>90</v>
      </c>
      <c r="C11" s="1" t="s">
        <v>59</v>
      </c>
      <c r="D11" s="1" t="s">
        <v>60</v>
      </c>
      <c r="E11" s="1"/>
      <c r="F11" s="1" t="s">
        <v>72</v>
      </c>
      <c r="G11" s="1" t="s">
        <v>62</v>
      </c>
      <c r="H11" s="1">
        <v>47</v>
      </c>
      <c r="I11" s="1" t="s">
        <v>62</v>
      </c>
      <c r="J11" s="1">
        <v>30</v>
      </c>
      <c r="K11" s="1" t="s">
        <v>59</v>
      </c>
      <c r="L11" s="27" t="s">
        <v>91</v>
      </c>
      <c r="M11" s="1"/>
    </row>
    <row r="12" spans="1:13" ht="12.75">
      <c r="A12" s="1" t="s">
        <v>70</v>
      </c>
      <c r="B12" s="1" t="s">
        <v>71</v>
      </c>
      <c r="C12" s="1" t="s">
        <v>59</v>
      </c>
      <c r="D12" s="1" t="s">
        <v>60</v>
      </c>
      <c r="E12" s="1" t="s">
        <v>60</v>
      </c>
      <c r="F12" s="1" t="s">
        <v>72</v>
      </c>
      <c r="G12" s="1" t="s">
        <v>62</v>
      </c>
      <c r="H12" s="1">
        <v>30</v>
      </c>
      <c r="I12" s="1" t="s">
        <v>62</v>
      </c>
      <c r="J12" s="1">
        <v>30</v>
      </c>
      <c r="K12" s="1" t="s">
        <v>59</v>
      </c>
      <c r="L12" s="27" t="s">
        <v>56</v>
      </c>
      <c r="M12" s="1"/>
    </row>
    <row r="13" spans="1:13" ht="12.75">
      <c r="A13" s="1" t="s">
        <v>1187</v>
      </c>
      <c r="B13" s="1" t="s">
        <v>1188</v>
      </c>
      <c r="C13" s="1" t="s">
        <v>59</v>
      </c>
      <c r="D13" s="1" t="s">
        <v>226</v>
      </c>
      <c r="E13" s="1" t="s">
        <v>18</v>
      </c>
      <c r="F13" s="1" t="s">
        <v>72</v>
      </c>
      <c r="G13" s="1">
        <v>15</v>
      </c>
      <c r="H13" s="1">
        <v>32</v>
      </c>
      <c r="I13" s="1">
        <v>26</v>
      </c>
      <c r="J13" s="1">
        <v>26</v>
      </c>
      <c r="K13" s="1" t="s">
        <v>59</v>
      </c>
      <c r="L13" s="27">
        <v>1</v>
      </c>
      <c r="M13" s="1"/>
    </row>
    <row r="14" spans="1:13" ht="12.75">
      <c r="A14" s="1" t="s">
        <v>1212</v>
      </c>
      <c r="B14" s="1" t="s">
        <v>1213</v>
      </c>
      <c r="C14" s="1" t="s">
        <v>59</v>
      </c>
      <c r="D14" s="1" t="s">
        <v>60</v>
      </c>
      <c r="E14" s="1"/>
      <c r="F14" s="1" t="s">
        <v>20</v>
      </c>
      <c r="G14" s="1" t="s">
        <v>81</v>
      </c>
      <c r="H14" s="1">
        <v>37</v>
      </c>
      <c r="I14" s="1">
        <v>25</v>
      </c>
      <c r="J14" s="1">
        <v>25</v>
      </c>
      <c r="K14" s="1" t="s">
        <v>59</v>
      </c>
      <c r="L14" s="27">
        <v>44216</v>
      </c>
      <c r="M14" s="1"/>
    </row>
    <row r="15" spans="1:13" ht="12.75">
      <c r="A15" s="1" t="s">
        <v>1258</v>
      </c>
      <c r="B15" s="1" t="s">
        <v>1259</v>
      </c>
      <c r="C15" s="1" t="s">
        <v>59</v>
      </c>
      <c r="D15" s="1" t="s">
        <v>60</v>
      </c>
      <c r="E15" s="1"/>
      <c r="F15" s="1" t="s">
        <v>20</v>
      </c>
      <c r="G15" s="1" t="s">
        <v>81</v>
      </c>
      <c r="H15" s="1">
        <v>36</v>
      </c>
      <c r="I15" s="1">
        <v>25</v>
      </c>
      <c r="J15" s="1">
        <v>25</v>
      </c>
      <c r="K15" s="1" t="s">
        <v>59</v>
      </c>
      <c r="L15" s="27">
        <v>1</v>
      </c>
      <c r="M15" s="1"/>
    </row>
    <row r="16" spans="1:13" ht="12.75">
      <c r="A16" s="1" t="s">
        <v>1191</v>
      </c>
      <c r="B16" s="1" t="s">
        <v>1192</v>
      </c>
      <c r="C16" s="1" t="s">
        <v>59</v>
      </c>
      <c r="D16" s="1" t="s">
        <v>60</v>
      </c>
      <c r="E16" s="1"/>
      <c r="F16" s="1" t="s">
        <v>72</v>
      </c>
      <c r="G16" s="1" t="s">
        <v>81</v>
      </c>
      <c r="H16" s="1">
        <v>24</v>
      </c>
      <c r="I16" s="1">
        <v>20</v>
      </c>
      <c r="J16" s="1">
        <v>20</v>
      </c>
      <c r="K16" s="1" t="s">
        <v>59</v>
      </c>
      <c r="L16" s="27">
        <v>1</v>
      </c>
      <c r="M16" s="1"/>
    </row>
    <row r="17" spans="1:13" ht="12.75">
      <c r="A17" s="1" t="s">
        <v>135</v>
      </c>
      <c r="B17" s="1" t="s">
        <v>136</v>
      </c>
      <c r="C17" s="1" t="s">
        <v>59</v>
      </c>
      <c r="D17" s="1" t="s">
        <v>60</v>
      </c>
      <c r="E17" s="1" t="s">
        <v>60</v>
      </c>
      <c r="F17" s="1" t="s">
        <v>72</v>
      </c>
      <c r="G17" s="1">
        <v>9</v>
      </c>
      <c r="H17" s="1">
        <v>17</v>
      </c>
      <c r="I17" s="1">
        <v>20</v>
      </c>
      <c r="J17" s="1">
        <v>20</v>
      </c>
      <c r="K17" s="1" t="s">
        <v>59</v>
      </c>
      <c r="L17" s="27" t="s">
        <v>111</v>
      </c>
      <c r="M17" s="1"/>
    </row>
    <row r="18" spans="1:13" ht="12.75">
      <c r="A18" s="1" t="s">
        <v>1222</v>
      </c>
      <c r="B18" s="1" t="s">
        <v>1223</v>
      </c>
      <c r="C18" s="1" t="s">
        <v>59</v>
      </c>
      <c r="D18" s="1" t="s">
        <v>60</v>
      </c>
      <c r="E18" s="1" t="s">
        <v>1122</v>
      </c>
      <c r="F18" s="1" t="s">
        <v>72</v>
      </c>
      <c r="G18" s="1" t="s">
        <v>81</v>
      </c>
      <c r="H18" s="1">
        <v>31</v>
      </c>
      <c r="I18" s="1">
        <v>20</v>
      </c>
      <c r="J18" s="1">
        <v>20</v>
      </c>
      <c r="K18" s="1" t="s">
        <v>59</v>
      </c>
      <c r="L18" s="27">
        <v>1</v>
      </c>
      <c r="M18" s="1" t="s">
        <v>1224</v>
      </c>
    </row>
    <row r="19" spans="1:13" ht="12.75">
      <c r="A19" s="1" t="s">
        <v>135</v>
      </c>
      <c r="B19" s="1" t="s">
        <v>136</v>
      </c>
      <c r="C19" s="1" t="s">
        <v>59</v>
      </c>
      <c r="D19" s="1" t="s">
        <v>60</v>
      </c>
      <c r="E19" s="1" t="s">
        <v>60</v>
      </c>
      <c r="F19" s="1" t="s">
        <v>72</v>
      </c>
      <c r="G19" s="1">
        <v>9</v>
      </c>
      <c r="H19" s="1">
        <v>17</v>
      </c>
      <c r="I19" s="1">
        <v>20</v>
      </c>
      <c r="J19" s="1">
        <v>20</v>
      </c>
      <c r="K19" s="1" t="s">
        <v>59</v>
      </c>
      <c r="L19" s="27" t="s">
        <v>111</v>
      </c>
      <c r="M19" s="1"/>
    </row>
    <row r="20" spans="1:13" ht="12.75">
      <c r="A20" s="1" t="s">
        <v>1237</v>
      </c>
      <c r="B20" s="1" t="s">
        <v>1238</v>
      </c>
      <c r="C20" s="1" t="s">
        <v>59</v>
      </c>
      <c r="D20" s="1" t="s">
        <v>60</v>
      </c>
      <c r="E20" s="1" t="s">
        <v>1234</v>
      </c>
      <c r="F20" s="1" t="s">
        <v>20</v>
      </c>
      <c r="G20" s="1" t="s">
        <v>81</v>
      </c>
      <c r="H20" s="1">
        <v>24</v>
      </c>
      <c r="I20" s="1">
        <v>19</v>
      </c>
      <c r="J20" s="1">
        <v>19</v>
      </c>
      <c r="K20" s="1" t="s">
        <v>59</v>
      </c>
      <c r="L20" s="27">
        <v>1</v>
      </c>
      <c r="M20" s="1"/>
    </row>
    <row r="21" spans="1:13" ht="12.75">
      <c r="A21" s="1" t="s">
        <v>1235</v>
      </c>
      <c r="B21" s="1" t="s">
        <v>1236</v>
      </c>
      <c r="C21" s="1" t="s">
        <v>59</v>
      </c>
      <c r="D21" s="1" t="s">
        <v>60</v>
      </c>
      <c r="E21" s="1" t="s">
        <v>1234</v>
      </c>
      <c r="F21" s="1" t="s">
        <v>20</v>
      </c>
      <c r="G21" s="1" t="s">
        <v>81</v>
      </c>
      <c r="H21" s="1">
        <v>26</v>
      </c>
      <c r="I21" s="1">
        <v>19</v>
      </c>
      <c r="J21" s="1">
        <v>19</v>
      </c>
      <c r="K21" s="1" t="s">
        <v>59</v>
      </c>
      <c r="L21" s="27">
        <v>1</v>
      </c>
      <c r="M21" s="1"/>
    </row>
    <row r="22" spans="1:13" ht="12.75">
      <c r="A22" s="1" t="s">
        <v>1216</v>
      </c>
      <c r="B22" s="1" t="s">
        <v>1217</v>
      </c>
      <c r="C22" s="1" t="s">
        <v>59</v>
      </c>
      <c r="D22" s="1" t="s">
        <v>60</v>
      </c>
      <c r="E22" s="1"/>
      <c r="F22" s="1" t="s">
        <v>20</v>
      </c>
      <c r="G22" s="1" t="s">
        <v>81</v>
      </c>
      <c r="H22" s="1">
        <v>45</v>
      </c>
      <c r="I22" s="1">
        <v>18</v>
      </c>
      <c r="J22" s="1">
        <v>18</v>
      </c>
      <c r="K22" s="1" t="s">
        <v>59</v>
      </c>
      <c r="L22" s="27">
        <v>1</v>
      </c>
      <c r="M22" s="1"/>
    </row>
    <row r="23" spans="1:13" ht="12.75">
      <c r="A23" s="1" t="s">
        <v>1218</v>
      </c>
      <c r="B23" s="1" t="s">
        <v>1219</v>
      </c>
      <c r="C23" s="1" t="s">
        <v>59</v>
      </c>
      <c r="D23" s="1" t="s">
        <v>60</v>
      </c>
      <c r="E23" s="1"/>
      <c r="F23" s="1" t="s">
        <v>20</v>
      </c>
      <c r="G23" s="1" t="s">
        <v>81</v>
      </c>
      <c r="H23" s="1">
        <v>39</v>
      </c>
      <c r="I23" s="1">
        <v>18</v>
      </c>
      <c r="J23" s="1">
        <v>18</v>
      </c>
      <c r="K23" s="1" t="s">
        <v>59</v>
      </c>
      <c r="L23" s="27">
        <v>1</v>
      </c>
      <c r="M23" s="1"/>
    </row>
    <row r="24" spans="1:13" ht="12.75">
      <c r="A24" s="1" t="s">
        <v>1244</v>
      </c>
      <c r="B24" s="1" t="s">
        <v>1245</v>
      </c>
      <c r="C24" s="1" t="s">
        <v>59</v>
      </c>
      <c r="D24" s="1" t="s">
        <v>60</v>
      </c>
      <c r="E24" s="1"/>
      <c r="F24" s="1" t="s">
        <v>72</v>
      </c>
      <c r="G24" s="1">
        <v>8</v>
      </c>
      <c r="H24" s="1">
        <v>20</v>
      </c>
      <c r="I24" s="1">
        <v>18</v>
      </c>
      <c r="J24" s="1">
        <v>18</v>
      </c>
      <c r="K24" s="1" t="s">
        <v>59</v>
      </c>
      <c r="L24" s="27">
        <v>44206</v>
      </c>
      <c r="M24" s="1"/>
    </row>
    <row r="25" spans="1:13" ht="12.75">
      <c r="A25" s="1" t="s">
        <v>1202</v>
      </c>
      <c r="B25" s="1" t="s">
        <v>1203</v>
      </c>
      <c r="C25" s="1" t="s">
        <v>59</v>
      </c>
      <c r="D25" s="1" t="s">
        <v>60</v>
      </c>
      <c r="E25" s="1"/>
      <c r="F25" s="1" t="s">
        <v>20</v>
      </c>
      <c r="G25" s="1">
        <v>14</v>
      </c>
      <c r="H25" s="1">
        <v>22</v>
      </c>
      <c r="I25" s="1">
        <v>17</v>
      </c>
      <c r="J25" s="1">
        <v>17</v>
      </c>
      <c r="K25" s="1" t="s">
        <v>59</v>
      </c>
      <c r="L25" s="27">
        <v>1</v>
      </c>
      <c r="M25" s="1"/>
    </row>
    <row r="26" spans="1:13" ht="12.75">
      <c r="A26" s="1" t="s">
        <v>149</v>
      </c>
      <c r="B26" s="1" t="s">
        <v>150</v>
      </c>
      <c r="C26" s="1" t="s">
        <v>59</v>
      </c>
      <c r="D26" s="1" t="s">
        <v>60</v>
      </c>
      <c r="E26" s="1"/>
      <c r="F26" s="1" t="s">
        <v>72</v>
      </c>
      <c r="G26" s="1">
        <v>16</v>
      </c>
      <c r="H26" s="1">
        <v>23</v>
      </c>
      <c r="I26" s="1">
        <v>17</v>
      </c>
      <c r="J26" s="1">
        <v>17</v>
      </c>
      <c r="K26" s="1" t="s">
        <v>59</v>
      </c>
      <c r="L26" s="27">
        <v>1</v>
      </c>
      <c r="M26" s="1"/>
    </row>
    <row r="27" spans="1:13" ht="12.75">
      <c r="A27" s="1" t="s">
        <v>1246</v>
      </c>
      <c r="B27" s="1" t="s">
        <v>1247</v>
      </c>
      <c r="C27" s="1" t="s">
        <v>59</v>
      </c>
      <c r="D27" s="1" t="s">
        <v>60</v>
      </c>
      <c r="E27" s="1"/>
      <c r="F27" s="1" t="s">
        <v>72</v>
      </c>
      <c r="G27" s="1" t="s">
        <v>81</v>
      </c>
      <c r="H27" s="1">
        <v>37</v>
      </c>
      <c r="I27" s="1">
        <v>16</v>
      </c>
      <c r="J27" s="1">
        <v>16</v>
      </c>
      <c r="K27" s="1" t="s">
        <v>59</v>
      </c>
      <c r="L27" s="27">
        <v>1</v>
      </c>
      <c r="M27" s="1"/>
    </row>
    <row r="28" spans="1:13" ht="12.75">
      <c r="A28" s="1" t="s">
        <v>147</v>
      </c>
      <c r="B28" s="1" t="s">
        <v>148</v>
      </c>
      <c r="C28" s="1" t="s">
        <v>59</v>
      </c>
      <c r="D28" s="1" t="s">
        <v>60</v>
      </c>
      <c r="E28" s="1"/>
      <c r="F28" s="1" t="s">
        <v>72</v>
      </c>
      <c r="G28" s="1">
        <v>11</v>
      </c>
      <c r="H28" s="1">
        <v>23</v>
      </c>
      <c r="I28" s="1">
        <v>16</v>
      </c>
      <c r="J28" s="1">
        <v>16</v>
      </c>
      <c r="K28" s="1" t="s">
        <v>59</v>
      </c>
      <c r="L28" s="27">
        <v>1</v>
      </c>
      <c r="M28" s="1"/>
    </row>
    <row r="29" spans="1:13" ht="12.75">
      <c r="A29" s="1" t="s">
        <v>1189</v>
      </c>
      <c r="B29" s="1" t="s">
        <v>1190</v>
      </c>
      <c r="C29" s="1" t="s">
        <v>59</v>
      </c>
      <c r="D29" s="1" t="s">
        <v>60</v>
      </c>
      <c r="E29" s="1"/>
      <c r="F29" s="1" t="s">
        <v>20</v>
      </c>
      <c r="G29" s="1">
        <v>8</v>
      </c>
      <c r="H29" s="1">
        <v>15</v>
      </c>
      <c r="I29" s="1">
        <v>11</v>
      </c>
      <c r="J29" s="1">
        <v>11</v>
      </c>
      <c r="K29" s="1" t="s">
        <v>59</v>
      </c>
      <c r="L29" s="27">
        <v>1</v>
      </c>
      <c r="M29" s="1"/>
    </row>
    <row r="30" spans="1:13" ht="12.75">
      <c r="A30" s="1" t="s">
        <v>1220</v>
      </c>
      <c r="B30" s="1" t="s">
        <v>1221</v>
      </c>
      <c r="C30" s="1" t="s">
        <v>59</v>
      </c>
      <c r="D30" s="1" t="s">
        <v>60</v>
      </c>
      <c r="E30" s="1"/>
      <c r="F30" s="1" t="s">
        <v>20</v>
      </c>
      <c r="G30" s="1" t="s">
        <v>81</v>
      </c>
      <c r="H30" s="1">
        <v>15</v>
      </c>
      <c r="I30" s="1">
        <v>11</v>
      </c>
      <c r="J30" s="1">
        <v>11</v>
      </c>
      <c r="K30" s="1" t="s">
        <v>59</v>
      </c>
      <c r="L30" s="27">
        <v>1</v>
      </c>
      <c r="M30" s="1"/>
    </row>
    <row r="31" spans="1:13" ht="12.75">
      <c r="A31" s="1" t="s">
        <v>1196</v>
      </c>
      <c r="B31" s="1" t="s">
        <v>1197</v>
      </c>
      <c r="C31" s="1" t="s">
        <v>59</v>
      </c>
      <c r="D31" s="1" t="s">
        <v>18</v>
      </c>
      <c r="E31" s="1"/>
      <c r="F31" s="1" t="s">
        <v>20</v>
      </c>
      <c r="G31" s="1">
        <v>9</v>
      </c>
      <c r="H31" s="1">
        <v>12</v>
      </c>
      <c r="I31" s="1">
        <v>10</v>
      </c>
      <c r="J31" s="1">
        <v>10</v>
      </c>
      <c r="K31" s="1" t="s">
        <v>59</v>
      </c>
      <c r="L31" s="27">
        <v>44204</v>
      </c>
      <c r="M31" s="1"/>
    </row>
    <row r="32" spans="1:13" ht="12.75">
      <c r="A32" s="1" t="s">
        <v>1200</v>
      </c>
      <c r="B32" s="1" t="s">
        <v>1201</v>
      </c>
      <c r="C32" s="1" t="s">
        <v>59</v>
      </c>
      <c r="D32" s="1" t="s">
        <v>60</v>
      </c>
      <c r="E32" s="1"/>
      <c r="F32" s="1" t="s">
        <v>20</v>
      </c>
      <c r="G32" s="1">
        <v>5</v>
      </c>
      <c r="H32" s="1">
        <v>16</v>
      </c>
      <c r="I32" s="1">
        <v>10</v>
      </c>
      <c r="J32" s="1">
        <v>10</v>
      </c>
      <c r="K32" s="1" t="s">
        <v>59</v>
      </c>
      <c r="L32" s="27">
        <v>44207</v>
      </c>
      <c r="M32" s="1"/>
    </row>
    <row r="33" spans="1:13" ht="12.75">
      <c r="A33" s="1" t="s">
        <v>112</v>
      </c>
      <c r="B33" s="1" t="s">
        <v>113</v>
      </c>
      <c r="C33" s="1" t="s">
        <v>114</v>
      </c>
      <c r="D33" s="1" t="s">
        <v>60</v>
      </c>
      <c r="E33" s="1" t="s">
        <v>60</v>
      </c>
      <c r="F33" s="1" t="s">
        <v>72</v>
      </c>
      <c r="G33" s="1">
        <v>6</v>
      </c>
      <c r="H33" s="1">
        <v>11</v>
      </c>
      <c r="I33" s="1">
        <v>10</v>
      </c>
      <c r="J33" s="1">
        <v>10</v>
      </c>
      <c r="K33" s="1" t="s">
        <v>59</v>
      </c>
      <c r="L33" s="27" t="s">
        <v>115</v>
      </c>
      <c r="M33" s="1"/>
    </row>
    <row r="34" spans="1:13" ht="12.75">
      <c r="A34" s="1" t="s">
        <v>82</v>
      </c>
      <c r="B34" s="1" t="s">
        <v>83</v>
      </c>
      <c r="C34" s="1" t="s">
        <v>59</v>
      </c>
      <c r="D34" s="1" t="s">
        <v>60</v>
      </c>
      <c r="E34" s="1" t="s">
        <v>18</v>
      </c>
      <c r="F34" s="1" t="s">
        <v>72</v>
      </c>
      <c r="G34" s="1" t="s">
        <v>62</v>
      </c>
      <c r="H34" s="1">
        <v>11</v>
      </c>
      <c r="I34" s="1" t="s">
        <v>62</v>
      </c>
      <c r="J34" s="1">
        <v>10</v>
      </c>
      <c r="K34" s="1" t="s">
        <v>59</v>
      </c>
      <c r="L34" s="27">
        <v>1</v>
      </c>
      <c r="M34" s="1" t="s">
        <v>84</v>
      </c>
    </row>
    <row r="35" spans="1:13" ht="12.75">
      <c r="A35" s="1" t="s">
        <v>85</v>
      </c>
      <c r="B35" s="1" t="s">
        <v>86</v>
      </c>
      <c r="C35" s="1" t="s">
        <v>59</v>
      </c>
      <c r="D35" s="1" t="s">
        <v>60</v>
      </c>
      <c r="E35" s="1" t="s">
        <v>18</v>
      </c>
      <c r="F35" s="1" t="s">
        <v>72</v>
      </c>
      <c r="G35" s="1" t="s">
        <v>62</v>
      </c>
      <c r="H35" s="1">
        <v>11</v>
      </c>
      <c r="I35" s="1" t="s">
        <v>62</v>
      </c>
      <c r="J35" s="1">
        <v>10</v>
      </c>
      <c r="K35" s="1" t="s">
        <v>59</v>
      </c>
      <c r="L35" s="27">
        <v>1</v>
      </c>
      <c r="M35" s="1" t="s">
        <v>84</v>
      </c>
    </row>
    <row r="36" spans="1:13" ht="12.75">
      <c r="A36" s="1" t="s">
        <v>112</v>
      </c>
      <c r="B36" s="1" t="s">
        <v>113</v>
      </c>
      <c r="C36" s="1" t="s">
        <v>114</v>
      </c>
      <c r="D36" s="1" t="s">
        <v>60</v>
      </c>
      <c r="E36" s="1" t="s">
        <v>60</v>
      </c>
      <c r="F36" s="1" t="s">
        <v>72</v>
      </c>
      <c r="G36" s="1">
        <v>6</v>
      </c>
      <c r="H36" s="1">
        <v>11</v>
      </c>
      <c r="I36" s="1">
        <v>10</v>
      </c>
      <c r="J36" s="1">
        <v>10</v>
      </c>
      <c r="K36" s="1" t="s">
        <v>59</v>
      </c>
      <c r="L36" s="27" t="s">
        <v>115</v>
      </c>
      <c r="M36" s="1"/>
    </row>
    <row r="37" spans="1:13" ht="12.75">
      <c r="A37" s="1" t="s">
        <v>82</v>
      </c>
      <c r="B37" s="1" t="s">
        <v>83</v>
      </c>
      <c r="C37" s="1" t="s">
        <v>59</v>
      </c>
      <c r="D37" s="1" t="s">
        <v>60</v>
      </c>
      <c r="E37" s="1" t="s">
        <v>18</v>
      </c>
      <c r="F37" s="1" t="s">
        <v>72</v>
      </c>
      <c r="G37" s="1" t="s">
        <v>62</v>
      </c>
      <c r="H37" s="1">
        <v>11</v>
      </c>
      <c r="I37" s="1" t="s">
        <v>62</v>
      </c>
      <c r="J37" s="1">
        <v>10</v>
      </c>
      <c r="K37" s="1" t="s">
        <v>59</v>
      </c>
      <c r="L37" s="27">
        <v>1</v>
      </c>
      <c r="M37" s="1" t="s">
        <v>84</v>
      </c>
    </row>
    <row r="38" spans="1:13" ht="12.75">
      <c r="A38" s="1" t="s">
        <v>85</v>
      </c>
      <c r="B38" s="1" t="s">
        <v>86</v>
      </c>
      <c r="C38" s="1" t="s">
        <v>59</v>
      </c>
      <c r="D38" s="1" t="s">
        <v>60</v>
      </c>
      <c r="E38" s="1" t="s">
        <v>18</v>
      </c>
      <c r="F38" s="1" t="s">
        <v>72</v>
      </c>
      <c r="G38" s="1" t="s">
        <v>62</v>
      </c>
      <c r="H38" s="1">
        <v>11</v>
      </c>
      <c r="I38" s="1" t="s">
        <v>62</v>
      </c>
      <c r="J38" s="1">
        <v>10</v>
      </c>
      <c r="K38" s="1" t="s">
        <v>59</v>
      </c>
      <c r="L38" s="27">
        <v>1</v>
      </c>
      <c r="M38" s="1" t="s">
        <v>84</v>
      </c>
    </row>
    <row r="39" spans="1:13" ht="12.75">
      <c r="A39" s="1" t="s">
        <v>118</v>
      </c>
      <c r="B39" s="1" t="s">
        <v>119</v>
      </c>
      <c r="C39" s="1" t="s">
        <v>59</v>
      </c>
      <c r="D39" s="1" t="s">
        <v>60</v>
      </c>
      <c r="E39" s="1" t="s">
        <v>60</v>
      </c>
      <c r="F39" s="1" t="s">
        <v>72</v>
      </c>
      <c r="G39" s="1">
        <v>11</v>
      </c>
      <c r="H39" s="1">
        <v>19</v>
      </c>
      <c r="I39" s="1">
        <v>9</v>
      </c>
      <c r="J39" s="1">
        <v>9</v>
      </c>
      <c r="K39" s="1" t="s">
        <v>59</v>
      </c>
      <c r="L39" s="27">
        <v>1</v>
      </c>
      <c r="M39" s="1"/>
    </row>
    <row r="40" spans="1:13" ht="12.75">
      <c r="A40" s="1" t="s">
        <v>1230</v>
      </c>
      <c r="B40" s="1" t="s">
        <v>1231</v>
      </c>
      <c r="C40" s="1" t="s">
        <v>59</v>
      </c>
      <c r="D40" s="1" t="s">
        <v>60</v>
      </c>
      <c r="E40" s="1"/>
      <c r="F40" s="1" t="s">
        <v>61</v>
      </c>
      <c r="G40" s="1" t="s">
        <v>81</v>
      </c>
      <c r="H40" s="1">
        <v>11</v>
      </c>
      <c r="I40" s="1">
        <v>9</v>
      </c>
      <c r="J40" s="1">
        <v>9</v>
      </c>
      <c r="K40" s="1" t="s">
        <v>59</v>
      </c>
      <c r="L40" s="27">
        <v>44198</v>
      </c>
      <c r="M40" s="1"/>
    </row>
    <row r="41" spans="1:13" ht="12.75">
      <c r="A41" s="1" t="s">
        <v>1232</v>
      </c>
      <c r="B41" s="1" t="s">
        <v>1233</v>
      </c>
      <c r="C41" s="1" t="s">
        <v>59</v>
      </c>
      <c r="D41" s="1" t="s">
        <v>60</v>
      </c>
      <c r="E41" s="1" t="s">
        <v>1234</v>
      </c>
      <c r="F41" s="1" t="s">
        <v>20</v>
      </c>
      <c r="G41" s="1">
        <v>8</v>
      </c>
      <c r="H41" s="1">
        <v>14</v>
      </c>
      <c r="I41" s="1">
        <v>9</v>
      </c>
      <c r="J41" s="1">
        <v>9</v>
      </c>
      <c r="K41" s="1" t="s">
        <v>59</v>
      </c>
      <c r="L41" s="27">
        <v>1</v>
      </c>
      <c r="M41" s="1"/>
    </row>
    <row r="42" spans="1:13" ht="12.75">
      <c r="A42" s="1" t="s">
        <v>103</v>
      </c>
      <c r="B42" s="1" t="s">
        <v>104</v>
      </c>
      <c r="C42" s="1" t="s">
        <v>101</v>
      </c>
      <c r="D42" s="1" t="s">
        <v>18</v>
      </c>
      <c r="E42" s="1" t="s">
        <v>60</v>
      </c>
      <c r="F42" s="1" t="s">
        <v>72</v>
      </c>
      <c r="G42" s="1">
        <v>8</v>
      </c>
      <c r="H42" s="1">
        <v>11</v>
      </c>
      <c r="I42" s="1">
        <v>9</v>
      </c>
      <c r="J42" s="1">
        <v>9</v>
      </c>
      <c r="K42" s="1" t="s">
        <v>59</v>
      </c>
      <c r="L42" s="27">
        <v>1</v>
      </c>
      <c r="M42" s="1"/>
    </row>
    <row r="43" spans="1:13" ht="12.75">
      <c r="A43" s="1" t="s">
        <v>103</v>
      </c>
      <c r="B43" s="1" t="s">
        <v>104</v>
      </c>
      <c r="C43" s="1" t="s">
        <v>59</v>
      </c>
      <c r="D43" s="1" t="s">
        <v>60</v>
      </c>
      <c r="E43" s="1"/>
      <c r="F43" s="1" t="s">
        <v>20</v>
      </c>
      <c r="G43" s="1">
        <v>8</v>
      </c>
      <c r="H43" s="1">
        <v>11</v>
      </c>
      <c r="I43" s="1">
        <v>9</v>
      </c>
      <c r="J43" s="1">
        <v>9</v>
      </c>
      <c r="K43" s="1" t="s">
        <v>59</v>
      </c>
      <c r="L43" s="27">
        <v>1</v>
      </c>
      <c r="M43" s="1"/>
    </row>
    <row r="44" spans="1:13" ht="12.75">
      <c r="A44" s="1" t="s">
        <v>118</v>
      </c>
      <c r="B44" s="1" t="s">
        <v>119</v>
      </c>
      <c r="C44" s="1" t="s">
        <v>59</v>
      </c>
      <c r="D44" s="1" t="s">
        <v>60</v>
      </c>
      <c r="E44" s="1" t="s">
        <v>60</v>
      </c>
      <c r="F44" s="1" t="s">
        <v>72</v>
      </c>
      <c r="G44" s="1">
        <v>11</v>
      </c>
      <c r="H44" s="1">
        <v>19</v>
      </c>
      <c r="I44" s="1">
        <v>9</v>
      </c>
      <c r="J44" s="1">
        <v>9</v>
      </c>
      <c r="K44" s="1" t="s">
        <v>59</v>
      </c>
      <c r="L44" s="27">
        <v>1</v>
      </c>
      <c r="M44" s="1"/>
    </row>
    <row r="45" spans="1:13" ht="12.75">
      <c r="A45" s="1" t="s">
        <v>103</v>
      </c>
      <c r="B45" s="1" t="s">
        <v>104</v>
      </c>
      <c r="C45" s="1" t="s">
        <v>101</v>
      </c>
      <c r="D45" s="1" t="s">
        <v>18</v>
      </c>
      <c r="E45" s="1" t="s">
        <v>60</v>
      </c>
      <c r="F45" s="1" t="s">
        <v>72</v>
      </c>
      <c r="G45" s="1">
        <v>8</v>
      </c>
      <c r="H45" s="1">
        <v>11</v>
      </c>
      <c r="I45" s="1">
        <v>9</v>
      </c>
      <c r="J45" s="1">
        <v>9</v>
      </c>
      <c r="K45" s="1" t="s">
        <v>59</v>
      </c>
      <c r="L45" s="27">
        <v>1</v>
      </c>
      <c r="M45" s="1"/>
    </row>
    <row r="46" spans="1:13" ht="12.75">
      <c r="A46" s="1" t="s">
        <v>120</v>
      </c>
      <c r="B46" s="1" t="s">
        <v>121</v>
      </c>
      <c r="C46" s="1" t="s">
        <v>59</v>
      </c>
      <c r="D46" s="1" t="s">
        <v>60</v>
      </c>
      <c r="E46" s="1" t="s">
        <v>60</v>
      </c>
      <c r="F46" s="1" t="s">
        <v>72</v>
      </c>
      <c r="G46" s="1">
        <v>7</v>
      </c>
      <c r="H46" s="1">
        <v>11</v>
      </c>
      <c r="I46" s="1">
        <v>8</v>
      </c>
      <c r="J46" s="1">
        <v>8</v>
      </c>
      <c r="K46" s="1" t="s">
        <v>59</v>
      </c>
      <c r="L46" s="27">
        <v>1</v>
      </c>
      <c r="M46" s="1"/>
    </row>
    <row r="47" spans="1:13" ht="12.75">
      <c r="A47" s="1" t="s">
        <v>1208</v>
      </c>
      <c r="B47" s="1" t="s">
        <v>1209</v>
      </c>
      <c r="C47" s="1" t="s">
        <v>59</v>
      </c>
      <c r="D47" s="1" t="s">
        <v>60</v>
      </c>
      <c r="E47" s="1"/>
      <c r="F47" s="1" t="s">
        <v>20</v>
      </c>
      <c r="G47" s="1" t="s">
        <v>81</v>
      </c>
      <c r="H47" s="1">
        <v>14</v>
      </c>
      <c r="I47" s="1">
        <v>8</v>
      </c>
      <c r="J47" s="1">
        <v>8</v>
      </c>
      <c r="K47" s="1" t="s">
        <v>59</v>
      </c>
      <c r="L47" s="27">
        <v>1</v>
      </c>
      <c r="M47" s="1"/>
    </row>
    <row r="48" spans="1:13" ht="12.75">
      <c r="A48" s="1" t="s">
        <v>1181</v>
      </c>
      <c r="B48" s="1" t="s">
        <v>1182</v>
      </c>
      <c r="C48" s="1" t="s">
        <v>59</v>
      </c>
      <c r="D48" s="1" t="s">
        <v>60</v>
      </c>
      <c r="E48" s="1"/>
      <c r="F48" s="1" t="s">
        <v>72</v>
      </c>
      <c r="G48" s="1" t="s">
        <v>81</v>
      </c>
      <c r="H48" s="1">
        <v>10</v>
      </c>
      <c r="I48" s="1">
        <v>8</v>
      </c>
      <c r="J48" s="1">
        <v>8</v>
      </c>
      <c r="K48" s="1" t="s">
        <v>59</v>
      </c>
      <c r="L48" s="27">
        <v>44198</v>
      </c>
      <c r="M48" s="1"/>
    </row>
    <row r="49" spans="1:13" ht="12.75">
      <c r="A49" s="1" t="s">
        <v>120</v>
      </c>
      <c r="B49" s="1" t="s">
        <v>121</v>
      </c>
      <c r="C49" s="1" t="s">
        <v>59</v>
      </c>
      <c r="D49" s="1" t="s">
        <v>60</v>
      </c>
      <c r="E49" s="1" t="s">
        <v>60</v>
      </c>
      <c r="F49" s="1" t="s">
        <v>72</v>
      </c>
      <c r="G49" s="1">
        <v>7</v>
      </c>
      <c r="H49" s="1">
        <v>11</v>
      </c>
      <c r="I49" s="1">
        <v>8</v>
      </c>
      <c r="J49" s="1">
        <v>8</v>
      </c>
      <c r="K49" s="1" t="s">
        <v>59</v>
      </c>
      <c r="L49" s="27">
        <v>1</v>
      </c>
      <c r="M49" s="1"/>
    </row>
    <row r="50" spans="1:13" ht="12.75">
      <c r="A50" s="1" t="s">
        <v>151</v>
      </c>
      <c r="B50" s="1" t="s">
        <v>152</v>
      </c>
      <c r="C50" s="1" t="s">
        <v>153</v>
      </c>
      <c r="D50" s="1" t="s">
        <v>18</v>
      </c>
      <c r="E50" s="1" t="s">
        <v>60</v>
      </c>
      <c r="F50" s="1" t="s">
        <v>72</v>
      </c>
      <c r="G50" s="1">
        <v>7</v>
      </c>
      <c r="H50" s="1">
        <v>8</v>
      </c>
      <c r="I50" s="1">
        <v>7</v>
      </c>
      <c r="J50" s="1">
        <v>7</v>
      </c>
      <c r="K50" s="1" t="s">
        <v>59</v>
      </c>
      <c r="L50" s="27" t="s">
        <v>102</v>
      </c>
      <c r="M50" s="1"/>
    </row>
    <row r="51" spans="1:13" ht="12.75">
      <c r="A51" s="1" t="s">
        <v>63</v>
      </c>
      <c r="B51" s="1" t="s">
        <v>64</v>
      </c>
      <c r="C51" s="1" t="s">
        <v>59</v>
      </c>
      <c r="D51" s="1" t="s">
        <v>18</v>
      </c>
      <c r="E51" s="1" t="s">
        <v>60</v>
      </c>
      <c r="F51" s="1" t="s">
        <v>61</v>
      </c>
      <c r="G51" s="1" t="s">
        <v>62</v>
      </c>
      <c r="H51" s="1">
        <v>7</v>
      </c>
      <c r="I51" s="1" t="s">
        <v>62</v>
      </c>
      <c r="J51" s="1">
        <v>7</v>
      </c>
      <c r="K51" s="1" t="s">
        <v>59</v>
      </c>
      <c r="L51" s="27" t="s">
        <v>65</v>
      </c>
      <c r="M51" s="1"/>
    </row>
    <row r="52" spans="1:13" ht="12.75">
      <c r="A52" s="1" t="s">
        <v>57</v>
      </c>
      <c r="B52" s="1" t="s">
        <v>58</v>
      </c>
      <c r="C52" s="1" t="s">
        <v>59</v>
      </c>
      <c r="D52" s="1" t="s">
        <v>18</v>
      </c>
      <c r="E52" s="1" t="s">
        <v>60</v>
      </c>
      <c r="F52" s="1" t="s">
        <v>61</v>
      </c>
      <c r="G52" s="1" t="s">
        <v>62</v>
      </c>
      <c r="H52" s="1">
        <v>7</v>
      </c>
      <c r="I52" s="1" t="s">
        <v>62</v>
      </c>
      <c r="J52" s="1">
        <v>7</v>
      </c>
      <c r="K52" s="1" t="s">
        <v>59</v>
      </c>
      <c r="L52" s="27" t="s">
        <v>56</v>
      </c>
      <c r="M52" s="1"/>
    </row>
    <row r="53" spans="1:13" ht="12.75">
      <c r="A53" s="1" t="s">
        <v>151</v>
      </c>
      <c r="B53" s="1" t="s">
        <v>152</v>
      </c>
      <c r="C53" s="1" t="s">
        <v>153</v>
      </c>
      <c r="D53" s="1" t="s">
        <v>18</v>
      </c>
      <c r="E53" s="1" t="s">
        <v>60</v>
      </c>
      <c r="F53" s="1" t="s">
        <v>72</v>
      </c>
      <c r="G53" s="1">
        <v>7</v>
      </c>
      <c r="H53" s="1">
        <v>8</v>
      </c>
      <c r="I53" s="1">
        <v>7</v>
      </c>
      <c r="J53" s="1">
        <v>7</v>
      </c>
      <c r="K53" s="1" t="s">
        <v>59</v>
      </c>
      <c r="L53" s="27" t="s">
        <v>102</v>
      </c>
      <c r="M53" s="1"/>
    </row>
    <row r="54" spans="1:13" ht="12.75">
      <c r="A54" s="1" t="s">
        <v>63</v>
      </c>
      <c r="B54" s="1" t="s">
        <v>64</v>
      </c>
      <c r="C54" s="1" t="s">
        <v>59</v>
      </c>
      <c r="D54" s="1" t="s">
        <v>18</v>
      </c>
      <c r="E54" s="1" t="s">
        <v>60</v>
      </c>
      <c r="F54" s="1" t="s">
        <v>61</v>
      </c>
      <c r="G54" s="1" t="s">
        <v>62</v>
      </c>
      <c r="H54" s="1">
        <v>7</v>
      </c>
      <c r="I54" s="1" t="s">
        <v>62</v>
      </c>
      <c r="J54" s="1">
        <v>7</v>
      </c>
      <c r="K54" s="1" t="s">
        <v>59</v>
      </c>
      <c r="L54" s="27" t="s">
        <v>65</v>
      </c>
      <c r="M54" s="1"/>
    </row>
    <row r="55" spans="1:13" ht="12.75">
      <c r="A55" s="1" t="s">
        <v>57</v>
      </c>
      <c r="B55" s="1" t="s">
        <v>58</v>
      </c>
      <c r="C55" s="1" t="s">
        <v>59</v>
      </c>
      <c r="D55" s="1" t="s">
        <v>18</v>
      </c>
      <c r="E55" s="1" t="s">
        <v>60</v>
      </c>
      <c r="F55" s="1" t="s">
        <v>61</v>
      </c>
      <c r="G55" s="1" t="s">
        <v>62</v>
      </c>
      <c r="H55" s="1">
        <v>7</v>
      </c>
      <c r="I55" s="1" t="s">
        <v>62</v>
      </c>
      <c r="J55" s="1">
        <v>7</v>
      </c>
      <c r="K55" s="1" t="s">
        <v>59</v>
      </c>
      <c r="L55" s="27" t="s">
        <v>56</v>
      </c>
      <c r="M55" s="1"/>
    </row>
    <row r="56" spans="1:13" ht="12.75">
      <c r="A56" s="1" t="s">
        <v>1206</v>
      </c>
      <c r="B56" s="1" t="s">
        <v>1207</v>
      </c>
      <c r="C56" s="1" t="s">
        <v>59</v>
      </c>
      <c r="D56" s="1" t="s">
        <v>60</v>
      </c>
      <c r="E56" s="1" t="s">
        <v>18</v>
      </c>
      <c r="F56" s="1" t="s">
        <v>20</v>
      </c>
      <c r="G56" s="1" t="s">
        <v>81</v>
      </c>
      <c r="H56" s="1">
        <v>12</v>
      </c>
      <c r="I56" s="1">
        <v>6</v>
      </c>
      <c r="J56" s="1">
        <v>6</v>
      </c>
      <c r="K56" s="1" t="s">
        <v>59</v>
      </c>
      <c r="L56" s="27">
        <v>44206</v>
      </c>
      <c r="M56" s="1"/>
    </row>
    <row r="57" spans="1:13" ht="12.75">
      <c r="A57" s="1" t="s">
        <v>137</v>
      </c>
      <c r="B57" s="1" t="s">
        <v>138</v>
      </c>
      <c r="C57" s="1" t="s">
        <v>59</v>
      </c>
      <c r="D57" s="1" t="s">
        <v>60</v>
      </c>
      <c r="E57" s="1" t="s">
        <v>60</v>
      </c>
      <c r="F57" s="1" t="s">
        <v>72</v>
      </c>
      <c r="G57" s="1">
        <v>6</v>
      </c>
      <c r="H57" s="1">
        <v>6</v>
      </c>
      <c r="I57" s="1">
        <v>6</v>
      </c>
      <c r="J57" s="1">
        <v>6</v>
      </c>
      <c r="K57" s="1" t="s">
        <v>59</v>
      </c>
      <c r="L57" s="27" t="s">
        <v>139</v>
      </c>
      <c r="M57" s="1"/>
    </row>
    <row r="58" spans="1:13" ht="12.75">
      <c r="A58" s="1" t="s">
        <v>125</v>
      </c>
      <c r="B58" s="1" t="s">
        <v>126</v>
      </c>
      <c r="C58" s="1" t="s">
        <v>127</v>
      </c>
      <c r="D58" s="1" t="s">
        <v>60</v>
      </c>
      <c r="E58" s="1"/>
      <c r="F58" s="1" t="s">
        <v>72</v>
      </c>
      <c r="G58" s="1">
        <v>6</v>
      </c>
      <c r="H58" s="1">
        <v>9</v>
      </c>
      <c r="I58" s="1">
        <v>6</v>
      </c>
      <c r="J58" s="1">
        <v>6</v>
      </c>
      <c r="K58" s="1" t="s">
        <v>59</v>
      </c>
      <c r="L58" s="27" t="s">
        <v>115</v>
      </c>
      <c r="M58" s="1"/>
    </row>
    <row r="59" spans="1:13" ht="12.75">
      <c r="A59" s="1" t="s">
        <v>1206</v>
      </c>
      <c r="B59" s="1" t="s">
        <v>1207</v>
      </c>
      <c r="C59" s="1" t="s">
        <v>59</v>
      </c>
      <c r="D59" s="1" t="s">
        <v>60</v>
      </c>
      <c r="E59" s="1" t="s">
        <v>18</v>
      </c>
      <c r="F59" s="1" t="s">
        <v>20</v>
      </c>
      <c r="G59" s="1" t="s">
        <v>81</v>
      </c>
      <c r="H59" s="1">
        <v>12</v>
      </c>
      <c r="I59" s="1">
        <v>6</v>
      </c>
      <c r="J59" s="1">
        <v>6</v>
      </c>
      <c r="K59" s="1" t="s">
        <v>59</v>
      </c>
      <c r="L59" s="27">
        <v>44206</v>
      </c>
      <c r="M59" s="1"/>
    </row>
    <row r="60" spans="1:13" ht="12.75">
      <c r="A60" s="1" t="s">
        <v>137</v>
      </c>
      <c r="B60" s="1" t="s">
        <v>138</v>
      </c>
      <c r="C60" s="1" t="s">
        <v>59</v>
      </c>
      <c r="D60" s="1" t="s">
        <v>60</v>
      </c>
      <c r="E60" s="1" t="s">
        <v>60</v>
      </c>
      <c r="F60" s="1" t="s">
        <v>72</v>
      </c>
      <c r="G60" s="1">
        <v>6</v>
      </c>
      <c r="H60" s="1">
        <v>6</v>
      </c>
      <c r="I60" s="1">
        <v>6</v>
      </c>
      <c r="J60" s="1">
        <v>6</v>
      </c>
      <c r="K60" s="1" t="s">
        <v>59</v>
      </c>
      <c r="L60" s="27" t="s">
        <v>139</v>
      </c>
      <c r="M60" s="1"/>
    </row>
    <row r="61" spans="1:13" ht="12.75">
      <c r="A61" s="1" t="s">
        <v>1177</v>
      </c>
      <c r="B61" s="1" t="s">
        <v>1178</v>
      </c>
      <c r="C61" s="1" t="s">
        <v>59</v>
      </c>
      <c r="D61" s="1" t="s">
        <v>60</v>
      </c>
      <c r="E61" s="1"/>
      <c r="F61" s="1" t="s">
        <v>72</v>
      </c>
      <c r="G61" s="1" t="s">
        <v>81</v>
      </c>
      <c r="H61" s="1">
        <v>7</v>
      </c>
      <c r="I61" s="1">
        <v>5</v>
      </c>
      <c r="J61" s="1">
        <v>5</v>
      </c>
      <c r="K61" s="1" t="s">
        <v>59</v>
      </c>
      <c r="L61" s="27">
        <v>1</v>
      </c>
      <c r="M61" s="1"/>
    </row>
    <row r="62" spans="1:13" ht="12.75">
      <c r="A62" s="1" t="s">
        <v>144</v>
      </c>
      <c r="B62" s="1" t="s">
        <v>145</v>
      </c>
      <c r="C62" s="1" t="s">
        <v>59</v>
      </c>
      <c r="D62" s="1" t="s">
        <v>60</v>
      </c>
      <c r="E62" s="1"/>
      <c r="F62" s="1" t="s">
        <v>72</v>
      </c>
      <c r="G62" s="1">
        <v>5</v>
      </c>
      <c r="H62" s="1">
        <v>7</v>
      </c>
      <c r="I62" s="1">
        <v>5</v>
      </c>
      <c r="J62" s="1">
        <v>5</v>
      </c>
      <c r="K62" s="1" t="s">
        <v>59</v>
      </c>
      <c r="L62" s="27" t="s">
        <v>146</v>
      </c>
      <c r="M62" s="1"/>
    </row>
    <row r="63" spans="1:13" ht="12.75">
      <c r="A63" s="1" t="s">
        <v>66</v>
      </c>
      <c r="B63" s="1" t="s">
        <v>67</v>
      </c>
      <c r="C63" s="1" t="s">
        <v>59</v>
      </c>
      <c r="D63" s="1" t="s">
        <v>18</v>
      </c>
      <c r="E63" s="1" t="s">
        <v>60</v>
      </c>
      <c r="F63" s="1" t="s">
        <v>68</v>
      </c>
      <c r="G63" s="1" t="s">
        <v>62</v>
      </c>
      <c r="H63" s="1">
        <v>6</v>
      </c>
      <c r="I63" s="1" t="s">
        <v>62</v>
      </c>
      <c r="J63" s="1">
        <v>5</v>
      </c>
      <c r="K63" s="1" t="s">
        <v>59</v>
      </c>
      <c r="L63" s="27">
        <v>1</v>
      </c>
      <c r="M63" s="1" t="s">
        <v>69</v>
      </c>
    </row>
    <row r="64" spans="1:13" ht="12.75">
      <c r="A64" s="1" t="s">
        <v>66</v>
      </c>
      <c r="B64" s="1" t="s">
        <v>67</v>
      </c>
      <c r="C64" s="1" t="s">
        <v>59</v>
      </c>
      <c r="D64" s="1" t="s">
        <v>18</v>
      </c>
      <c r="E64" s="1" t="s">
        <v>60</v>
      </c>
      <c r="F64" s="1" t="s">
        <v>68</v>
      </c>
      <c r="G64" s="1" t="s">
        <v>62</v>
      </c>
      <c r="H64" s="1">
        <v>6</v>
      </c>
      <c r="I64" s="1" t="s">
        <v>62</v>
      </c>
      <c r="J64" s="1">
        <v>5</v>
      </c>
      <c r="K64" s="1" t="s">
        <v>59</v>
      </c>
      <c r="L64" s="27">
        <v>1</v>
      </c>
      <c r="M64" s="1" t="s">
        <v>69</v>
      </c>
    </row>
    <row r="65" spans="1:13" ht="12.75">
      <c r="A65" s="1" t="s">
        <v>1198</v>
      </c>
      <c r="B65" s="1" t="s">
        <v>1199</v>
      </c>
      <c r="C65" s="1" t="s">
        <v>59</v>
      </c>
      <c r="D65" s="1" t="s">
        <v>226</v>
      </c>
      <c r="E65" s="1" t="s">
        <v>18</v>
      </c>
      <c r="F65" s="1" t="s">
        <v>61</v>
      </c>
      <c r="G65" s="1">
        <v>2</v>
      </c>
      <c r="H65" s="1">
        <v>5</v>
      </c>
      <c r="I65" s="1">
        <v>4</v>
      </c>
      <c r="J65" s="1">
        <v>4</v>
      </c>
      <c r="K65" s="1" t="s">
        <v>59</v>
      </c>
      <c r="L65" s="27">
        <v>44235</v>
      </c>
      <c r="M65" s="1"/>
    </row>
    <row r="66" spans="1:13" ht="12.75">
      <c r="A66" s="1" t="s">
        <v>1179</v>
      </c>
      <c r="B66" s="1" t="s">
        <v>1180</v>
      </c>
      <c r="C66" s="1" t="s">
        <v>59</v>
      </c>
      <c r="D66" s="1" t="s">
        <v>60</v>
      </c>
      <c r="E66" s="1"/>
      <c r="F66" s="1" t="s">
        <v>20</v>
      </c>
      <c r="G66" s="1">
        <v>3</v>
      </c>
      <c r="H66" s="1">
        <v>5</v>
      </c>
      <c r="I66" s="1">
        <v>4</v>
      </c>
      <c r="J66" s="1">
        <v>4</v>
      </c>
      <c r="K66" s="1" t="s">
        <v>59</v>
      </c>
      <c r="L66" s="27">
        <v>44231</v>
      </c>
      <c r="M66" s="1"/>
    </row>
    <row r="67" spans="1:13" ht="12.75">
      <c r="A67" s="1" t="s">
        <v>1214</v>
      </c>
      <c r="B67" s="1" t="s">
        <v>1215</v>
      </c>
      <c r="C67" s="1" t="s">
        <v>59</v>
      </c>
      <c r="D67" s="1" t="s">
        <v>60</v>
      </c>
      <c r="E67" s="1"/>
      <c r="F67" s="1" t="s">
        <v>20</v>
      </c>
      <c r="G67" s="1">
        <v>3</v>
      </c>
      <c r="H67" s="1">
        <v>5</v>
      </c>
      <c r="I67" s="1">
        <v>3</v>
      </c>
      <c r="J67" s="1">
        <v>4</v>
      </c>
      <c r="K67" s="1" t="s">
        <v>59</v>
      </c>
      <c r="L67" s="27">
        <v>44208</v>
      </c>
      <c r="M67" s="1"/>
    </row>
    <row r="68" spans="1:13" ht="12.75">
      <c r="A68" s="1" t="s">
        <v>1198</v>
      </c>
      <c r="B68" s="1" t="s">
        <v>1199</v>
      </c>
      <c r="C68" s="1" t="s">
        <v>59</v>
      </c>
      <c r="D68" s="1" t="s">
        <v>226</v>
      </c>
      <c r="E68" s="1" t="s">
        <v>18</v>
      </c>
      <c r="F68" s="1" t="s">
        <v>61</v>
      </c>
      <c r="G68" s="1">
        <v>2</v>
      </c>
      <c r="H68" s="1">
        <v>5</v>
      </c>
      <c r="I68" s="1">
        <v>4</v>
      </c>
      <c r="J68" s="1">
        <v>4</v>
      </c>
      <c r="K68" s="1" t="s">
        <v>59</v>
      </c>
      <c r="L68" s="27">
        <v>44235</v>
      </c>
      <c r="M68" s="1"/>
    </row>
    <row r="69" spans="1:13" ht="12.75">
      <c r="A69" s="1" t="s">
        <v>122</v>
      </c>
      <c r="B69" s="1" t="s">
        <v>123</v>
      </c>
      <c r="C69" s="1" t="s">
        <v>59</v>
      </c>
      <c r="D69" s="1" t="s">
        <v>60</v>
      </c>
      <c r="E69" s="1"/>
      <c r="F69" s="1" t="s">
        <v>72</v>
      </c>
      <c r="G69" s="1">
        <v>3</v>
      </c>
      <c r="H69" s="1">
        <v>5</v>
      </c>
      <c r="I69" s="1">
        <v>3</v>
      </c>
      <c r="J69" s="1">
        <v>3</v>
      </c>
      <c r="K69" s="1" t="s">
        <v>59</v>
      </c>
      <c r="L69" s="27" t="s">
        <v>124</v>
      </c>
      <c r="M69" s="1"/>
    </row>
    <row r="70" spans="1:13" ht="12.75">
      <c r="A70" s="1" t="s">
        <v>99</v>
      </c>
      <c r="B70" s="1" t="s">
        <v>100</v>
      </c>
      <c r="C70" s="1" t="s">
        <v>101</v>
      </c>
      <c r="D70" s="1" t="s">
        <v>18</v>
      </c>
      <c r="E70" s="1" t="s">
        <v>60</v>
      </c>
      <c r="F70" s="1" t="s">
        <v>20</v>
      </c>
      <c r="G70" s="1">
        <v>3</v>
      </c>
      <c r="H70" s="1">
        <v>4</v>
      </c>
      <c r="I70" s="1">
        <v>3</v>
      </c>
      <c r="J70" s="1">
        <v>3</v>
      </c>
      <c r="K70" s="1" t="s">
        <v>59</v>
      </c>
      <c r="L70" s="27" t="s">
        <v>102</v>
      </c>
      <c r="M70" s="1"/>
    </row>
    <row r="71" spans="1:13" ht="12.75">
      <c r="A71" s="1" t="s">
        <v>1254</v>
      </c>
      <c r="B71" s="1" t="s">
        <v>100</v>
      </c>
      <c r="C71" s="1" t="s">
        <v>59</v>
      </c>
      <c r="D71" s="1" t="s">
        <v>60</v>
      </c>
      <c r="E71" s="1"/>
      <c r="F71" s="1" t="s">
        <v>61</v>
      </c>
      <c r="G71" s="1">
        <v>3</v>
      </c>
      <c r="H71" s="1">
        <v>4</v>
      </c>
      <c r="I71" s="1">
        <v>3</v>
      </c>
      <c r="J71" s="1">
        <v>3</v>
      </c>
      <c r="K71" s="1" t="s">
        <v>59</v>
      </c>
      <c r="L71" s="27">
        <v>44207</v>
      </c>
      <c r="M71" s="1"/>
    </row>
    <row r="72" spans="1:13" ht="12.75">
      <c r="A72" s="1" t="s">
        <v>1248</v>
      </c>
      <c r="B72" s="1" t="s">
        <v>1249</v>
      </c>
      <c r="C72" s="1" t="s">
        <v>59</v>
      </c>
      <c r="D72" s="1" t="s">
        <v>18</v>
      </c>
      <c r="E72" s="1"/>
      <c r="F72" s="1" t="s">
        <v>61</v>
      </c>
      <c r="G72" s="1">
        <v>2</v>
      </c>
      <c r="H72" s="1">
        <v>3</v>
      </c>
      <c r="I72" s="1">
        <v>3</v>
      </c>
      <c r="J72" s="1">
        <v>3</v>
      </c>
      <c r="K72" s="1" t="s">
        <v>59</v>
      </c>
      <c r="L72" s="27">
        <v>44234</v>
      </c>
      <c r="M72" s="1"/>
    </row>
    <row r="73" spans="1:13" ht="12.75">
      <c r="A73" s="1" t="s">
        <v>99</v>
      </c>
      <c r="B73" s="1" t="s">
        <v>100</v>
      </c>
      <c r="C73" s="1" t="s">
        <v>101</v>
      </c>
      <c r="D73" s="1" t="s">
        <v>18</v>
      </c>
      <c r="E73" s="1" t="s">
        <v>60</v>
      </c>
      <c r="F73" s="1" t="s">
        <v>20</v>
      </c>
      <c r="G73" s="1">
        <v>3</v>
      </c>
      <c r="H73" s="1">
        <v>4</v>
      </c>
      <c r="I73" s="1">
        <v>3</v>
      </c>
      <c r="J73" s="1">
        <v>3</v>
      </c>
      <c r="K73" s="1" t="s">
        <v>59</v>
      </c>
      <c r="L73" s="27" t="s">
        <v>102</v>
      </c>
      <c r="M73" s="1"/>
    </row>
    <row r="74" spans="1:13" ht="12.75">
      <c r="A74" s="1" t="s">
        <v>1183</v>
      </c>
      <c r="B74" s="1" t="s">
        <v>1184</v>
      </c>
      <c r="C74" s="1" t="s">
        <v>59</v>
      </c>
      <c r="D74" s="1" t="s">
        <v>60</v>
      </c>
      <c r="E74" s="1"/>
      <c r="F74" s="1" t="s">
        <v>61</v>
      </c>
      <c r="G74" s="1">
        <v>1</v>
      </c>
      <c r="H74" s="1">
        <v>3</v>
      </c>
      <c r="I74" s="1">
        <v>2</v>
      </c>
      <c r="J74" s="1">
        <v>2</v>
      </c>
      <c r="K74" s="1" t="s">
        <v>59</v>
      </c>
      <c r="L74" s="27">
        <v>44208</v>
      </c>
      <c r="M74" s="1"/>
    </row>
    <row r="75" spans="1:13" ht="12.75">
      <c r="A75" s="1" t="s">
        <v>75</v>
      </c>
      <c r="B75" s="1" t="s">
        <v>76</v>
      </c>
      <c r="C75" s="1" t="s">
        <v>59</v>
      </c>
      <c r="D75" s="1" t="s">
        <v>60</v>
      </c>
      <c r="E75" s="1" t="s">
        <v>60</v>
      </c>
      <c r="F75" s="1" t="s">
        <v>61</v>
      </c>
      <c r="G75" s="1" t="s">
        <v>62</v>
      </c>
      <c r="H75" s="1">
        <v>2</v>
      </c>
      <c r="I75" s="1" t="s">
        <v>62</v>
      </c>
      <c r="J75" s="1">
        <v>2</v>
      </c>
      <c r="K75" s="1" t="s">
        <v>59</v>
      </c>
      <c r="L75" s="27" t="s">
        <v>60</v>
      </c>
      <c r="M75" s="1"/>
    </row>
    <row r="76" spans="1:13" ht="12.75">
      <c r="A76" s="1" t="s">
        <v>75</v>
      </c>
      <c r="B76" s="1" t="s">
        <v>76</v>
      </c>
      <c r="C76" s="1" t="s">
        <v>59</v>
      </c>
      <c r="D76" s="1" t="s">
        <v>60</v>
      </c>
      <c r="E76" s="1" t="s">
        <v>60</v>
      </c>
      <c r="F76" s="1" t="s">
        <v>61</v>
      </c>
      <c r="G76" s="1" t="s">
        <v>62</v>
      </c>
      <c r="H76" s="1">
        <v>2</v>
      </c>
      <c r="I76" s="1" t="s">
        <v>62</v>
      </c>
      <c r="J76" s="1">
        <v>2</v>
      </c>
      <c r="K76" s="1" t="s">
        <v>59</v>
      </c>
      <c r="L76" s="27" t="s">
        <v>60</v>
      </c>
      <c r="M76" s="1"/>
    </row>
    <row r="77" spans="1:13" ht="12.75">
      <c r="A77" s="1" t="s">
        <v>1255</v>
      </c>
      <c r="B77" s="1" t="s">
        <v>1256</v>
      </c>
      <c r="C77" s="1" t="s">
        <v>59</v>
      </c>
      <c r="D77" s="1" t="s">
        <v>60</v>
      </c>
      <c r="E77" s="1"/>
      <c r="F77" s="1" t="s">
        <v>61</v>
      </c>
      <c r="G77" s="1">
        <v>1</v>
      </c>
      <c r="H77" s="1">
        <v>2</v>
      </c>
      <c r="I77" s="1">
        <v>1</v>
      </c>
      <c r="J77" s="1">
        <v>1</v>
      </c>
      <c r="K77" s="1" t="s">
        <v>59</v>
      </c>
      <c r="L77" s="27">
        <v>44200</v>
      </c>
      <c r="M77" s="1" t="s">
        <v>1257</v>
      </c>
    </row>
    <row r="78" spans="1:13" ht="12.75">
      <c r="A78" s="1" t="s">
        <v>194</v>
      </c>
      <c r="B78" s="1" t="s">
        <v>195</v>
      </c>
      <c r="C78" s="1" t="s">
        <v>59</v>
      </c>
      <c r="D78" s="1" t="s">
        <v>18</v>
      </c>
      <c r="E78" s="1" t="s">
        <v>60</v>
      </c>
      <c r="F78" s="1" t="s">
        <v>20</v>
      </c>
      <c r="G78" s="1">
        <v>1</v>
      </c>
      <c r="H78" s="1">
        <v>3</v>
      </c>
      <c r="I78" s="1" t="s">
        <v>196</v>
      </c>
      <c r="J78" s="1">
        <v>1</v>
      </c>
      <c r="K78" s="1" t="s">
        <v>98</v>
      </c>
      <c r="L78" s="27" t="s">
        <v>197</v>
      </c>
      <c r="M78" s="1"/>
    </row>
    <row r="79" spans="1:13" ht="12.75">
      <c r="A79" s="1" t="s">
        <v>198</v>
      </c>
      <c r="B79" s="1" t="s">
        <v>199</v>
      </c>
      <c r="C79" s="1" t="s">
        <v>59</v>
      </c>
      <c r="D79" s="1" t="s">
        <v>18</v>
      </c>
      <c r="E79" s="1" t="s">
        <v>60</v>
      </c>
      <c r="F79" s="1" t="s">
        <v>72</v>
      </c>
      <c r="G79" s="1">
        <v>3</v>
      </c>
      <c r="H79" s="1">
        <v>3</v>
      </c>
      <c r="I79" s="1">
        <v>1</v>
      </c>
      <c r="J79" s="1">
        <v>1</v>
      </c>
      <c r="K79" s="1" t="s">
        <v>98</v>
      </c>
      <c r="L79" s="27" t="s">
        <v>200</v>
      </c>
      <c r="M79" s="1"/>
    </row>
    <row r="80" spans="1:13" ht="12.75">
      <c r="A80" s="1" t="s">
        <v>105</v>
      </c>
      <c r="B80" s="1" t="s">
        <v>106</v>
      </c>
      <c r="C80" s="1" t="s">
        <v>101</v>
      </c>
      <c r="D80" s="1" t="s">
        <v>18</v>
      </c>
      <c r="E80" s="1" t="s">
        <v>60</v>
      </c>
      <c r="F80" s="1" t="s">
        <v>61</v>
      </c>
      <c r="G80" s="1">
        <v>1</v>
      </c>
      <c r="H80" s="1">
        <v>3</v>
      </c>
      <c r="I80" s="1">
        <v>1</v>
      </c>
      <c r="J80" s="1">
        <v>1</v>
      </c>
      <c r="K80" s="1" t="s">
        <v>59</v>
      </c>
      <c r="L80" s="27" t="s">
        <v>102</v>
      </c>
      <c r="M80" s="1"/>
    </row>
    <row r="81" spans="1:13" ht="12.75">
      <c r="A81" s="1" t="s">
        <v>105</v>
      </c>
      <c r="B81" s="1" t="s">
        <v>106</v>
      </c>
      <c r="C81" s="1" t="s">
        <v>59</v>
      </c>
      <c r="D81" s="1" t="s">
        <v>18</v>
      </c>
      <c r="E81" s="1"/>
      <c r="F81" s="1" t="s">
        <v>61</v>
      </c>
      <c r="G81" s="1">
        <v>1</v>
      </c>
      <c r="H81" s="1">
        <v>3</v>
      </c>
      <c r="I81" s="1">
        <v>1</v>
      </c>
      <c r="J81" s="1">
        <v>1</v>
      </c>
      <c r="K81" s="1" t="s">
        <v>181</v>
      </c>
      <c r="L81" s="27" t="s">
        <v>146</v>
      </c>
      <c r="M81" s="1"/>
    </row>
    <row r="82" spans="1:13" ht="12.75">
      <c r="A82" s="1" t="s">
        <v>105</v>
      </c>
      <c r="B82" s="1" t="s">
        <v>106</v>
      </c>
      <c r="C82" s="1" t="s">
        <v>59</v>
      </c>
      <c r="D82" s="1" t="s">
        <v>60</v>
      </c>
      <c r="E82" s="1"/>
      <c r="F82" s="1" t="s">
        <v>61</v>
      </c>
      <c r="G82" s="1">
        <v>1</v>
      </c>
      <c r="H82" s="1">
        <v>3</v>
      </c>
      <c r="I82" s="1">
        <v>1</v>
      </c>
      <c r="J82" s="1">
        <v>1</v>
      </c>
      <c r="K82" s="1" t="s">
        <v>59</v>
      </c>
      <c r="L82" s="27">
        <v>44201</v>
      </c>
      <c r="M82" s="1"/>
    </row>
    <row r="83" spans="1:13" ht="12.75">
      <c r="A83" s="1" t="s">
        <v>73</v>
      </c>
      <c r="B83" s="1" t="s">
        <v>74</v>
      </c>
      <c r="C83" s="1" t="s">
        <v>59</v>
      </c>
      <c r="D83" s="1" t="s">
        <v>60</v>
      </c>
      <c r="E83" s="1" t="s">
        <v>60</v>
      </c>
      <c r="F83" s="1" t="s">
        <v>20</v>
      </c>
      <c r="G83" s="1" t="s">
        <v>62</v>
      </c>
      <c r="H83" s="1">
        <v>1</v>
      </c>
      <c r="I83" s="1" t="s">
        <v>62</v>
      </c>
      <c r="J83" s="1">
        <v>1</v>
      </c>
      <c r="K83" s="1" t="s">
        <v>59</v>
      </c>
      <c r="L83" s="27" t="s">
        <v>60</v>
      </c>
      <c r="M83" s="1"/>
    </row>
    <row r="84" spans="1:13" ht="12.75">
      <c r="A84" s="1" t="s">
        <v>77</v>
      </c>
      <c r="B84" s="1" t="s">
        <v>78</v>
      </c>
      <c r="C84" s="1" t="s">
        <v>59</v>
      </c>
      <c r="D84" s="1" t="s">
        <v>60</v>
      </c>
      <c r="E84" s="1" t="s">
        <v>60</v>
      </c>
      <c r="F84" s="1" t="s">
        <v>61</v>
      </c>
      <c r="G84" s="1" t="s">
        <v>62</v>
      </c>
      <c r="H84" s="1">
        <v>1</v>
      </c>
      <c r="I84" s="1">
        <v>1</v>
      </c>
      <c r="J84" s="1">
        <v>1</v>
      </c>
      <c r="K84" s="1" t="s">
        <v>59</v>
      </c>
      <c r="L84" s="27" t="s">
        <v>60</v>
      </c>
      <c r="M84" s="1"/>
    </row>
    <row r="85" spans="1:13" ht="12.75">
      <c r="A85" s="1" t="s">
        <v>79</v>
      </c>
      <c r="B85" s="1" t="s">
        <v>80</v>
      </c>
      <c r="C85" s="1" t="s">
        <v>59</v>
      </c>
      <c r="D85" s="1" t="s">
        <v>60</v>
      </c>
      <c r="E85" s="1" t="s">
        <v>60</v>
      </c>
      <c r="F85" s="1" t="s">
        <v>61</v>
      </c>
      <c r="G85" s="1" t="s">
        <v>81</v>
      </c>
      <c r="H85" s="1">
        <v>1</v>
      </c>
      <c r="I85" s="1">
        <v>1</v>
      </c>
      <c r="J85" s="1">
        <v>1</v>
      </c>
      <c r="K85" s="1" t="s">
        <v>59</v>
      </c>
      <c r="L85" s="27" t="s">
        <v>60</v>
      </c>
      <c r="M85" s="1"/>
    </row>
    <row r="86" spans="1:13" ht="12.75">
      <c r="A86" s="1" t="s">
        <v>194</v>
      </c>
      <c r="B86" s="1" t="s">
        <v>195</v>
      </c>
      <c r="C86" s="1" t="s">
        <v>59</v>
      </c>
      <c r="D86" s="1" t="s">
        <v>18</v>
      </c>
      <c r="E86" s="1" t="s">
        <v>60</v>
      </c>
      <c r="F86" s="1" t="s">
        <v>20</v>
      </c>
      <c r="G86" s="1">
        <v>1</v>
      </c>
      <c r="H86" s="1">
        <v>3</v>
      </c>
      <c r="I86" s="1" t="s">
        <v>196</v>
      </c>
      <c r="J86" s="1">
        <v>1</v>
      </c>
      <c r="K86" s="1" t="s">
        <v>98</v>
      </c>
      <c r="L86" s="27" t="s">
        <v>197</v>
      </c>
      <c r="M86" s="1"/>
    </row>
    <row r="87" spans="1:13" ht="12.75">
      <c r="A87" s="1" t="s">
        <v>198</v>
      </c>
      <c r="B87" s="1" t="s">
        <v>199</v>
      </c>
      <c r="C87" s="1" t="s">
        <v>59</v>
      </c>
      <c r="D87" s="1" t="s">
        <v>18</v>
      </c>
      <c r="E87" s="1" t="s">
        <v>60</v>
      </c>
      <c r="F87" s="1" t="s">
        <v>72</v>
      </c>
      <c r="G87" s="1">
        <v>3</v>
      </c>
      <c r="H87" s="1">
        <v>3</v>
      </c>
      <c r="I87" s="1">
        <v>1</v>
      </c>
      <c r="J87" s="1">
        <v>1</v>
      </c>
      <c r="K87" s="1" t="s">
        <v>98</v>
      </c>
      <c r="L87" s="27" t="s">
        <v>200</v>
      </c>
      <c r="M87" s="1"/>
    </row>
    <row r="88" spans="1:13" ht="12.75">
      <c r="A88" s="1" t="s">
        <v>105</v>
      </c>
      <c r="B88" s="1" t="s">
        <v>106</v>
      </c>
      <c r="C88" s="1" t="s">
        <v>101</v>
      </c>
      <c r="D88" s="1" t="s">
        <v>18</v>
      </c>
      <c r="E88" s="1" t="s">
        <v>60</v>
      </c>
      <c r="F88" s="1" t="s">
        <v>61</v>
      </c>
      <c r="G88" s="1">
        <v>1</v>
      </c>
      <c r="H88" s="1">
        <v>3</v>
      </c>
      <c r="I88" s="1">
        <v>1</v>
      </c>
      <c r="J88" s="1">
        <v>1</v>
      </c>
      <c r="K88" s="1" t="s">
        <v>59</v>
      </c>
      <c r="L88" s="27" t="s">
        <v>102</v>
      </c>
      <c r="M88" s="1"/>
    </row>
    <row r="89" spans="1:13" ht="12.75">
      <c r="A89" s="1" t="s">
        <v>73</v>
      </c>
      <c r="B89" s="1" t="s">
        <v>74</v>
      </c>
      <c r="C89" s="1" t="s">
        <v>59</v>
      </c>
      <c r="D89" s="1" t="s">
        <v>60</v>
      </c>
      <c r="E89" s="1" t="s">
        <v>60</v>
      </c>
      <c r="F89" s="1" t="s">
        <v>20</v>
      </c>
      <c r="G89" s="1" t="s">
        <v>62</v>
      </c>
      <c r="H89" s="1">
        <v>1</v>
      </c>
      <c r="I89" s="1" t="s">
        <v>62</v>
      </c>
      <c r="J89" s="1">
        <v>1</v>
      </c>
      <c r="K89" s="1" t="s">
        <v>59</v>
      </c>
      <c r="L89" s="27" t="s">
        <v>60</v>
      </c>
      <c r="M89" s="1"/>
    </row>
    <row r="90" spans="1:13" ht="12.75">
      <c r="A90" s="1" t="s">
        <v>77</v>
      </c>
      <c r="B90" s="1" t="s">
        <v>78</v>
      </c>
      <c r="C90" s="1" t="s">
        <v>59</v>
      </c>
      <c r="D90" s="1" t="s">
        <v>60</v>
      </c>
      <c r="E90" s="1" t="s">
        <v>60</v>
      </c>
      <c r="F90" s="1" t="s">
        <v>61</v>
      </c>
      <c r="G90" s="1" t="s">
        <v>62</v>
      </c>
      <c r="H90" s="1">
        <v>1</v>
      </c>
      <c r="I90" s="1">
        <v>1</v>
      </c>
      <c r="J90" s="1">
        <v>1</v>
      </c>
      <c r="K90" s="1" t="s">
        <v>59</v>
      </c>
      <c r="L90" s="27" t="s">
        <v>60</v>
      </c>
      <c r="M90" s="1"/>
    </row>
    <row r="91" spans="1:13" ht="13.5" thickBot="1">
      <c r="A91" s="4" t="s">
        <v>79</v>
      </c>
      <c r="B91" s="4" t="s">
        <v>80</v>
      </c>
      <c r="C91" s="4" t="s">
        <v>59</v>
      </c>
      <c r="D91" s="4" t="s">
        <v>60</v>
      </c>
      <c r="E91" s="4" t="s">
        <v>60</v>
      </c>
      <c r="F91" s="4" t="s">
        <v>61</v>
      </c>
      <c r="G91" s="4" t="s">
        <v>81</v>
      </c>
      <c r="H91" s="4">
        <v>1</v>
      </c>
      <c r="I91" s="4">
        <v>1</v>
      </c>
      <c r="J91" s="4">
        <v>1</v>
      </c>
      <c r="K91" s="4" t="s">
        <v>59</v>
      </c>
      <c r="L91" s="32" t="s">
        <v>60</v>
      </c>
      <c r="M91" s="4"/>
    </row>
  </sheetData>
  <sortState ref="A2:M94">
    <sortCondition descending="1" ref="J1"/>
  </sortState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dimension ref="A1:N247"/>
  <sheetViews>
    <sheetView workbookViewId="0">
      <selection activeCell="M1" sqref="M1:N2"/>
    </sheetView>
  </sheetViews>
  <sheetFormatPr defaultColWidth="33.5703125" defaultRowHeight="15" customHeight="1"/>
  <cols>
    <col min="1" max="1" width="6.28515625" customWidth="1"/>
    <col min="2" max="2" width="9.28515625" customWidth="1"/>
    <col min="3" max="3" width="15.85546875" customWidth="1"/>
    <col min="4" max="4" width="18" customWidth="1"/>
    <col min="5" max="5" width="12.42578125" customWidth="1"/>
    <col min="6" max="6" width="20.5703125" customWidth="1"/>
    <col min="7" max="7" width="8.140625" customWidth="1"/>
    <col min="8" max="8" width="10.5703125" bestFit="1" customWidth="1"/>
    <col min="9" max="9" width="3.85546875" customWidth="1"/>
    <col min="10" max="10" width="6.85546875" customWidth="1"/>
    <col min="11" max="11" width="6.140625" customWidth="1"/>
    <col min="12" max="12" width="6.42578125" customWidth="1"/>
    <col min="13" max="13" width="5.42578125" customWidth="1"/>
    <col min="14" max="14" width="101.28515625" customWidth="1"/>
  </cols>
  <sheetData>
    <row r="1" spans="1:14" ht="15" customHeight="1">
      <c r="A1" s="33" t="s">
        <v>1623</v>
      </c>
      <c r="B1" s="34" t="s">
        <v>1606</v>
      </c>
      <c r="C1" s="34" t="s">
        <v>1624</v>
      </c>
      <c r="D1" s="48" t="s">
        <v>1</v>
      </c>
      <c r="E1" s="35" t="s">
        <v>1608</v>
      </c>
      <c r="F1" s="48" t="s">
        <v>0</v>
      </c>
      <c r="G1" s="34" t="s">
        <v>1609</v>
      </c>
      <c r="H1" s="48" t="s">
        <v>5</v>
      </c>
      <c r="I1" s="35" t="s">
        <v>1620</v>
      </c>
      <c r="J1" s="48" t="s">
        <v>7</v>
      </c>
      <c r="K1" s="34" t="s">
        <v>1610</v>
      </c>
      <c r="L1" s="48" t="s">
        <v>1619</v>
      </c>
      <c r="M1" s="34" t="s">
        <v>1611</v>
      </c>
      <c r="N1" s="34" t="s">
        <v>1605</v>
      </c>
    </row>
    <row r="2" spans="1:14" ht="15" customHeight="1">
      <c r="A2" s="14" t="s">
        <v>1594</v>
      </c>
      <c r="B2" s="1">
        <v>1</v>
      </c>
      <c r="C2" s="27" t="s">
        <v>1593</v>
      </c>
      <c r="D2" s="1" t="s">
        <v>474</v>
      </c>
      <c r="E2" s="1" t="s">
        <v>1612</v>
      </c>
      <c r="F2" s="1" t="s">
        <v>473</v>
      </c>
      <c r="G2" s="1" t="s">
        <v>1599</v>
      </c>
      <c r="H2" s="1" t="s">
        <v>20</v>
      </c>
      <c r="I2" s="1" t="s">
        <v>1598</v>
      </c>
      <c r="J2" s="1">
        <v>5</v>
      </c>
      <c r="K2" s="1" t="s">
        <v>1596</v>
      </c>
      <c r="L2" s="1">
        <v>4</v>
      </c>
      <c r="M2" s="1" t="s">
        <v>1597</v>
      </c>
      <c r="N2" s="1" t="str">
        <f t="shared" ref="N2:N33" si="0">CONCATENATE(A2,B2,C2, D2, E2, F2,G2,H2, I2, J2, K2,L2, M2)</f>
        <v>case 1:sRetTemplate = "elem_earth_md001";  break;  //  [AR] Earth  Elemental, Medium || FQ: Rare || 5 CR 4 HD</v>
      </c>
    </row>
    <row r="3" spans="1:14" ht="15" customHeight="1">
      <c r="A3" s="14" t="s">
        <v>1594</v>
      </c>
      <c r="B3" s="1">
        <f>SUM(B2+1)</f>
        <v>2</v>
      </c>
      <c r="C3" s="27" t="s">
        <v>1593</v>
      </c>
      <c r="D3" s="1" t="s">
        <v>474</v>
      </c>
      <c r="E3" s="1" t="s">
        <v>1612</v>
      </c>
      <c r="F3" s="1" t="s">
        <v>473</v>
      </c>
      <c r="G3" s="1" t="s">
        <v>1599</v>
      </c>
      <c r="H3" s="1" t="s">
        <v>20</v>
      </c>
      <c r="I3" s="1" t="s">
        <v>1598</v>
      </c>
      <c r="J3" s="1">
        <v>5</v>
      </c>
      <c r="K3" s="1" t="s">
        <v>1596</v>
      </c>
      <c r="L3" s="1">
        <v>4</v>
      </c>
      <c r="M3" s="1" t="s">
        <v>1597</v>
      </c>
      <c r="N3" s="1" t="str">
        <f t="shared" si="0"/>
        <v>case 2:sRetTemplate = "elem_earth_md001";  break;  //  [AR] Earth  Elemental, Medium || FQ: Rare || 5 CR 4 HD</v>
      </c>
    </row>
    <row r="4" spans="1:14" ht="15" customHeight="1">
      <c r="A4" s="14" t="s">
        <v>1594</v>
      </c>
      <c r="B4" s="1">
        <f t="shared" ref="B4:B67" si="1">SUM(B3+1)</f>
        <v>3</v>
      </c>
      <c r="C4" s="27" t="s">
        <v>1593</v>
      </c>
      <c r="D4" s="1" t="s">
        <v>471</v>
      </c>
      <c r="E4" s="1" t="s">
        <v>1612</v>
      </c>
      <c r="F4" s="1" t="s">
        <v>470</v>
      </c>
      <c r="G4" s="1" t="s">
        <v>1599</v>
      </c>
      <c r="H4" s="1" t="s">
        <v>20</v>
      </c>
      <c r="I4" s="1" t="s">
        <v>1598</v>
      </c>
      <c r="J4" s="1">
        <v>3</v>
      </c>
      <c r="K4" s="1" t="s">
        <v>1596</v>
      </c>
      <c r="L4" s="1">
        <v>2</v>
      </c>
      <c r="M4" s="1" t="s">
        <v>1597</v>
      </c>
      <c r="N4" s="1" t="str">
        <f t="shared" si="0"/>
        <v>case 3:sRetTemplate = "elem_earth_sm001";  break;  //  [AR] Earth Elemental, Small || FQ: Rare || 3 CR 2 HD</v>
      </c>
    </row>
    <row r="5" spans="1:14" ht="15" customHeight="1">
      <c r="A5" s="14" t="s">
        <v>1594</v>
      </c>
      <c r="B5" s="1">
        <f t="shared" si="1"/>
        <v>4</v>
      </c>
      <c r="C5" s="27" t="s">
        <v>1593</v>
      </c>
      <c r="D5" s="1" t="s">
        <v>471</v>
      </c>
      <c r="E5" s="1" t="s">
        <v>1612</v>
      </c>
      <c r="F5" s="1" t="s">
        <v>470</v>
      </c>
      <c r="G5" s="1" t="s">
        <v>1599</v>
      </c>
      <c r="H5" s="1" t="s">
        <v>20</v>
      </c>
      <c r="I5" s="1" t="s">
        <v>1598</v>
      </c>
      <c r="J5" s="1">
        <v>3</v>
      </c>
      <c r="K5" s="1" t="s">
        <v>1596</v>
      </c>
      <c r="L5" s="1">
        <v>2</v>
      </c>
      <c r="M5" s="1" t="s">
        <v>1597</v>
      </c>
      <c r="N5" s="1" t="str">
        <f t="shared" si="0"/>
        <v>case 4:sRetTemplate = "elem_earth_sm001";  break;  //  [AR] Earth Elemental, Small || FQ: Rare || 3 CR 2 HD</v>
      </c>
    </row>
    <row r="6" spans="1:14" ht="15" customHeight="1">
      <c r="A6" s="14" t="s">
        <v>1594</v>
      </c>
      <c r="B6" s="1">
        <f t="shared" si="1"/>
        <v>5</v>
      </c>
      <c r="C6" s="27" t="s">
        <v>1593</v>
      </c>
      <c r="D6" s="1" t="s">
        <v>1436</v>
      </c>
      <c r="E6" s="1" t="s">
        <v>1612</v>
      </c>
      <c r="F6" s="1" t="s">
        <v>1435</v>
      </c>
      <c r="G6" s="1" t="s">
        <v>1599</v>
      </c>
      <c r="H6" s="1" t="s">
        <v>61</v>
      </c>
      <c r="I6" s="1" t="s">
        <v>1598</v>
      </c>
      <c r="J6" s="1">
        <v>5</v>
      </c>
      <c r="K6" s="1" t="s">
        <v>1596</v>
      </c>
      <c r="L6" s="1">
        <v>5</v>
      </c>
      <c r="M6" s="1" t="s">
        <v>1597</v>
      </c>
      <c r="N6" s="1" t="str">
        <f t="shared" si="0"/>
        <v>case 5:sRetTemplate = "ds_boringb001";  break;  //  Beetle: Boring || FQ: Uncommon || 5 CR 5 HD</v>
      </c>
    </row>
    <row r="7" spans="1:14" ht="15" customHeight="1">
      <c r="A7" s="14" t="s">
        <v>1594</v>
      </c>
      <c r="B7" s="1">
        <f t="shared" si="1"/>
        <v>6</v>
      </c>
      <c r="C7" s="27" t="s">
        <v>1593</v>
      </c>
      <c r="D7" s="1" t="s">
        <v>1436</v>
      </c>
      <c r="E7" s="1" t="s">
        <v>1612</v>
      </c>
      <c r="F7" s="1" t="s">
        <v>1435</v>
      </c>
      <c r="G7" s="1" t="s">
        <v>1599</v>
      </c>
      <c r="H7" s="1" t="s">
        <v>61</v>
      </c>
      <c r="I7" s="1" t="s">
        <v>1598</v>
      </c>
      <c r="J7" s="1">
        <v>5</v>
      </c>
      <c r="K7" s="1" t="s">
        <v>1596</v>
      </c>
      <c r="L7" s="1">
        <v>5</v>
      </c>
      <c r="M7" s="1" t="s">
        <v>1597</v>
      </c>
      <c r="N7" s="1" t="str">
        <f t="shared" si="0"/>
        <v>case 6:sRetTemplate = "ds_boringb001";  break;  //  Beetle: Boring || FQ: Uncommon || 5 CR 5 HD</v>
      </c>
    </row>
    <row r="8" spans="1:14" ht="15" customHeight="1">
      <c r="A8" s="14" t="s">
        <v>1594</v>
      </c>
      <c r="B8" s="1">
        <f t="shared" si="1"/>
        <v>7</v>
      </c>
      <c r="C8" s="27" t="s">
        <v>1593</v>
      </c>
      <c r="D8" s="1" t="s">
        <v>1436</v>
      </c>
      <c r="E8" s="1" t="s">
        <v>1612</v>
      </c>
      <c r="F8" s="1" t="s">
        <v>1435</v>
      </c>
      <c r="G8" s="1" t="s">
        <v>1599</v>
      </c>
      <c r="H8" s="1" t="s">
        <v>61</v>
      </c>
      <c r="I8" s="1" t="s">
        <v>1598</v>
      </c>
      <c r="J8" s="1">
        <v>5</v>
      </c>
      <c r="K8" s="1" t="s">
        <v>1596</v>
      </c>
      <c r="L8" s="1">
        <v>5</v>
      </c>
      <c r="M8" s="1" t="s">
        <v>1597</v>
      </c>
      <c r="N8" s="1" t="str">
        <f t="shared" si="0"/>
        <v>case 7:sRetTemplate = "ds_boringb001";  break;  //  Beetle: Boring || FQ: Uncommon || 5 CR 5 HD</v>
      </c>
    </row>
    <row r="9" spans="1:14" ht="15" customHeight="1">
      <c r="A9" s="14" t="s">
        <v>1594</v>
      </c>
      <c r="B9" s="1">
        <f t="shared" si="1"/>
        <v>8</v>
      </c>
      <c r="C9" s="27" t="s">
        <v>1593</v>
      </c>
      <c r="D9" s="1" t="s">
        <v>1436</v>
      </c>
      <c r="E9" s="1" t="s">
        <v>1612</v>
      </c>
      <c r="F9" s="1" t="s">
        <v>1435</v>
      </c>
      <c r="G9" s="1" t="s">
        <v>1599</v>
      </c>
      <c r="H9" s="1" t="s">
        <v>61</v>
      </c>
      <c r="I9" s="1" t="s">
        <v>1598</v>
      </c>
      <c r="J9" s="1">
        <v>5</v>
      </c>
      <c r="K9" s="1" t="s">
        <v>1596</v>
      </c>
      <c r="L9" s="1">
        <v>5</v>
      </c>
      <c r="M9" s="1" t="s">
        <v>1597</v>
      </c>
      <c r="N9" s="1" t="str">
        <f t="shared" si="0"/>
        <v>case 8:sRetTemplate = "ds_boringb001";  break;  //  Beetle: Boring || FQ: Uncommon || 5 CR 5 HD</v>
      </c>
    </row>
    <row r="10" spans="1:14" ht="15" customHeight="1">
      <c r="A10" s="14" t="s">
        <v>1594</v>
      </c>
      <c r="B10" s="1">
        <f t="shared" si="1"/>
        <v>9</v>
      </c>
      <c r="C10" s="27" t="s">
        <v>1593</v>
      </c>
      <c r="D10" s="1" t="s">
        <v>1430</v>
      </c>
      <c r="E10" s="1" t="s">
        <v>1612</v>
      </c>
      <c r="F10" s="1" t="s">
        <v>1429</v>
      </c>
      <c r="G10" s="1" t="s">
        <v>1599</v>
      </c>
      <c r="H10" s="1" t="s">
        <v>20</v>
      </c>
      <c r="I10" s="1" t="s">
        <v>1598</v>
      </c>
      <c r="J10" s="1">
        <v>1</v>
      </c>
      <c r="K10" s="1" t="s">
        <v>1596</v>
      </c>
      <c r="L10" s="1">
        <v>1</v>
      </c>
      <c r="M10" s="1" t="s">
        <v>1597</v>
      </c>
      <c r="N10" s="1" t="str">
        <f t="shared" si="0"/>
        <v>case 9:sRetTemplate = "ds_shaqat001";  break;  //  Beetle: Shaqat || FQ: Rare || 1 CR 1 HD</v>
      </c>
    </row>
    <row r="11" spans="1:14" ht="15" customHeight="1">
      <c r="A11" s="14" t="s">
        <v>1594</v>
      </c>
      <c r="B11" s="1">
        <f t="shared" si="1"/>
        <v>10</v>
      </c>
      <c r="C11" s="27" t="s">
        <v>1593</v>
      </c>
      <c r="D11" s="1" t="s">
        <v>1430</v>
      </c>
      <c r="E11" s="1" t="s">
        <v>1612</v>
      </c>
      <c r="F11" s="1" t="s">
        <v>1429</v>
      </c>
      <c r="G11" s="1" t="s">
        <v>1599</v>
      </c>
      <c r="H11" s="1" t="s">
        <v>20</v>
      </c>
      <c r="I11" s="1" t="s">
        <v>1598</v>
      </c>
      <c r="J11" s="1">
        <v>1</v>
      </c>
      <c r="K11" s="1" t="s">
        <v>1596</v>
      </c>
      <c r="L11" s="1">
        <v>1</v>
      </c>
      <c r="M11" s="1" t="s">
        <v>1597</v>
      </c>
      <c r="N11" s="1" t="str">
        <f t="shared" si="0"/>
        <v>case 10:sRetTemplate = "ds_shaqat001";  break;  //  Beetle: Shaqat || FQ: Rare || 1 CR 1 HD</v>
      </c>
    </row>
    <row r="12" spans="1:14" ht="15" customHeight="1">
      <c r="A12" s="14" t="s">
        <v>1594</v>
      </c>
      <c r="B12" s="1">
        <f t="shared" si="1"/>
        <v>11</v>
      </c>
      <c r="C12" s="27" t="s">
        <v>1593</v>
      </c>
      <c r="D12" s="1" t="s">
        <v>362</v>
      </c>
      <c r="E12" s="1" t="s">
        <v>1612</v>
      </c>
      <c r="F12" s="1" t="s">
        <v>361</v>
      </c>
      <c r="G12" s="1" t="s">
        <v>1599</v>
      </c>
      <c r="H12" s="1" t="s">
        <v>20</v>
      </c>
      <c r="I12" s="1" t="s">
        <v>1598</v>
      </c>
      <c r="J12" s="1">
        <v>2</v>
      </c>
      <c r="K12" s="1" t="s">
        <v>1596</v>
      </c>
      <c r="L12" s="1">
        <v>5</v>
      </c>
      <c r="M12" s="1" t="s">
        <v>1597</v>
      </c>
      <c r="N12" s="1" t="str">
        <f t="shared" si="0"/>
        <v>case 11:sRetTemplate = "ar_ethfilcher001";  break;  //  Ethereal Filcher || FQ: Rare || 2 CR 5 HD</v>
      </c>
    </row>
    <row r="13" spans="1:14" ht="15" customHeight="1">
      <c r="A13" s="14" t="s">
        <v>1594</v>
      </c>
      <c r="B13" s="1">
        <f t="shared" si="1"/>
        <v>12</v>
      </c>
      <c r="C13" s="27" t="s">
        <v>1593</v>
      </c>
      <c r="D13" s="1" t="s">
        <v>362</v>
      </c>
      <c r="E13" s="1" t="s">
        <v>1612</v>
      </c>
      <c r="F13" s="1" t="s">
        <v>361</v>
      </c>
      <c r="G13" s="1" t="s">
        <v>1599</v>
      </c>
      <c r="H13" s="1" t="s">
        <v>20</v>
      </c>
      <c r="I13" s="1" t="s">
        <v>1598</v>
      </c>
      <c r="J13" s="1">
        <v>2</v>
      </c>
      <c r="K13" s="1" t="s">
        <v>1596</v>
      </c>
      <c r="L13" s="1">
        <v>5</v>
      </c>
      <c r="M13" s="1" t="s">
        <v>1597</v>
      </c>
      <c r="N13" s="1" t="str">
        <f t="shared" si="0"/>
        <v>case 12:sRetTemplate = "ar_ethfilcher001";  break;  //  Ethereal Filcher || FQ: Rare || 2 CR 5 HD</v>
      </c>
    </row>
    <row r="14" spans="1:14" ht="15" customHeight="1">
      <c r="A14" s="14" t="s">
        <v>1594</v>
      </c>
      <c r="B14" s="1">
        <f t="shared" si="1"/>
        <v>13</v>
      </c>
      <c r="C14" s="27" t="s">
        <v>1593</v>
      </c>
      <c r="D14" s="1" t="s">
        <v>224</v>
      </c>
      <c r="E14" s="1" t="s">
        <v>1612</v>
      </c>
      <c r="F14" s="1" t="s">
        <v>223</v>
      </c>
      <c r="G14" s="1" t="s">
        <v>1599</v>
      </c>
      <c r="H14" s="1" t="s">
        <v>20</v>
      </c>
      <c r="I14" s="1" t="s">
        <v>1598</v>
      </c>
      <c r="J14" s="1">
        <v>0.5</v>
      </c>
      <c r="K14" s="1" t="s">
        <v>1596</v>
      </c>
      <c r="L14" s="1">
        <v>1</v>
      </c>
      <c r="M14" s="1" t="s">
        <v>1597</v>
      </c>
      <c r="N14" s="1" t="str">
        <f t="shared" si="0"/>
        <v>case 13:sRetTemplate = "ar_flamsnake_001";  break;  //  Flame Snake, Minor || FQ: Rare || 0.5 CR 1 HD</v>
      </c>
    </row>
    <row r="15" spans="1:14" ht="15" customHeight="1">
      <c r="A15" s="14" t="s">
        <v>1594</v>
      </c>
      <c r="B15" s="1">
        <f t="shared" si="1"/>
        <v>14</v>
      </c>
      <c r="C15" s="27" t="s">
        <v>1593</v>
      </c>
      <c r="D15" s="1" t="s">
        <v>224</v>
      </c>
      <c r="E15" s="1" t="s">
        <v>1612</v>
      </c>
      <c r="F15" s="1" t="s">
        <v>223</v>
      </c>
      <c r="G15" s="1" t="s">
        <v>1599</v>
      </c>
      <c r="H15" s="1" t="s">
        <v>20</v>
      </c>
      <c r="I15" s="1" t="s">
        <v>1598</v>
      </c>
      <c r="J15" s="1">
        <v>0.5</v>
      </c>
      <c r="K15" s="1" t="s">
        <v>1596</v>
      </c>
      <c r="L15" s="1">
        <v>1</v>
      </c>
      <c r="M15" s="1" t="s">
        <v>1597</v>
      </c>
      <c r="N15" s="1" t="str">
        <f t="shared" si="0"/>
        <v>case 14:sRetTemplate = "ar_flamsnake_001";  break;  //  Flame Snake, Minor || FQ: Rare || 0.5 CR 1 HD</v>
      </c>
    </row>
    <row r="16" spans="1:14" ht="15" customHeight="1">
      <c r="A16" s="14" t="s">
        <v>1594</v>
      </c>
      <c r="B16" s="1">
        <f t="shared" si="1"/>
        <v>15</v>
      </c>
      <c r="C16" s="27" t="s">
        <v>1593</v>
      </c>
      <c r="D16" s="1" t="s">
        <v>155</v>
      </c>
      <c r="E16" s="1" t="s">
        <v>1612</v>
      </c>
      <c r="F16" s="1" t="s">
        <v>154</v>
      </c>
      <c r="G16" s="1" t="s">
        <v>1599</v>
      </c>
      <c r="H16" s="1" t="s">
        <v>72</v>
      </c>
      <c r="I16" s="1" t="s">
        <v>1598</v>
      </c>
      <c r="J16" s="1">
        <v>5</v>
      </c>
      <c r="K16" s="1" t="s">
        <v>1596</v>
      </c>
      <c r="L16" s="1">
        <v>3</v>
      </c>
      <c r="M16" s="1" t="s">
        <v>1597</v>
      </c>
      <c r="N16" s="1" t="str">
        <f t="shared" si="0"/>
        <v>case 15:sRetTemplate = "grueharginn001";  break;  //  Grue, Harginn || FQ: Very Rare || 5 CR 3 HD</v>
      </c>
    </row>
    <row r="17" spans="1:14" ht="15" customHeight="1">
      <c r="A17" s="14" t="s">
        <v>1594</v>
      </c>
      <c r="B17" s="1">
        <f t="shared" si="1"/>
        <v>16</v>
      </c>
      <c r="C17" s="27" t="s">
        <v>1593</v>
      </c>
      <c r="D17" s="1" t="s">
        <v>158</v>
      </c>
      <c r="E17" s="1" t="s">
        <v>1612</v>
      </c>
      <c r="F17" s="1" t="s">
        <v>157</v>
      </c>
      <c r="G17" s="1" t="s">
        <v>1599</v>
      </c>
      <c r="H17" s="1" t="s">
        <v>72</v>
      </c>
      <c r="I17" s="1" t="s">
        <v>1598</v>
      </c>
      <c r="J17" s="1">
        <v>5</v>
      </c>
      <c r="K17" s="1" t="s">
        <v>1596</v>
      </c>
      <c r="L17" s="1">
        <v>3</v>
      </c>
      <c r="M17" s="1" t="s">
        <v>1597</v>
      </c>
      <c r="N17" s="1" t="str">
        <f t="shared" si="0"/>
        <v>case 16:sRetTemplate = "grueildriss001";  break;  //  Grue, Ildriss || FQ: Very Rare || 5 CR 3 HD</v>
      </c>
    </row>
    <row r="18" spans="1:14" ht="15" customHeight="1">
      <c r="A18" s="14" t="s">
        <v>1594</v>
      </c>
      <c r="B18" s="1">
        <f t="shared" si="1"/>
        <v>17</v>
      </c>
      <c r="C18" s="27" t="s">
        <v>1593</v>
      </c>
      <c r="D18" s="1" t="s">
        <v>257</v>
      </c>
      <c r="E18" s="1" t="s">
        <v>1612</v>
      </c>
      <c r="F18" s="1" t="s">
        <v>256</v>
      </c>
      <c r="G18" s="1" t="s">
        <v>1599</v>
      </c>
      <c r="H18" s="1" t="s">
        <v>20</v>
      </c>
      <c r="I18" s="1" t="s">
        <v>1598</v>
      </c>
      <c r="J18" s="1">
        <v>3</v>
      </c>
      <c r="K18" s="1" t="s">
        <v>1596</v>
      </c>
      <c r="L18" s="1">
        <v>4</v>
      </c>
      <c r="M18" s="1" t="s">
        <v>1597</v>
      </c>
      <c r="N18" s="1" t="str">
        <f t="shared" si="0"/>
        <v>case 17:sRetTemplate = "hejkin";  break;  //  Hej-Kin, Warrior || FQ: Rare || 3 CR 4 HD</v>
      </c>
    </row>
    <row r="19" spans="1:14" ht="15" customHeight="1">
      <c r="A19" s="14" t="s">
        <v>1594</v>
      </c>
      <c r="B19" s="1">
        <f t="shared" si="1"/>
        <v>18</v>
      </c>
      <c r="C19" s="27" t="s">
        <v>1593</v>
      </c>
      <c r="D19" s="1" t="s">
        <v>257</v>
      </c>
      <c r="E19" s="1" t="s">
        <v>1612</v>
      </c>
      <c r="F19" s="1" t="s">
        <v>256</v>
      </c>
      <c r="G19" s="1" t="s">
        <v>1599</v>
      </c>
      <c r="H19" s="1" t="s">
        <v>20</v>
      </c>
      <c r="I19" s="1" t="s">
        <v>1598</v>
      </c>
      <c r="J19" s="1">
        <v>3</v>
      </c>
      <c r="K19" s="1" t="s">
        <v>1596</v>
      </c>
      <c r="L19" s="1">
        <v>4</v>
      </c>
      <c r="M19" s="1" t="s">
        <v>1597</v>
      </c>
      <c r="N19" s="1" t="str">
        <f t="shared" si="0"/>
        <v>case 18:sRetTemplate = "hejkin";  break;  //  Hej-Kin, Warrior || FQ: Rare || 3 CR 4 HD</v>
      </c>
    </row>
    <row r="20" spans="1:14" ht="15" customHeight="1">
      <c r="A20" s="14" t="s">
        <v>1594</v>
      </c>
      <c r="B20" s="1">
        <f t="shared" si="1"/>
        <v>19</v>
      </c>
      <c r="C20" s="27" t="s">
        <v>1593</v>
      </c>
      <c r="D20" s="1" t="s">
        <v>714</v>
      </c>
      <c r="E20" s="1" t="s">
        <v>1612</v>
      </c>
      <c r="F20" s="1" t="s">
        <v>713</v>
      </c>
      <c r="G20" s="1" t="s">
        <v>1599</v>
      </c>
      <c r="H20" s="1" t="s">
        <v>72</v>
      </c>
      <c r="I20" s="1" t="s">
        <v>1598</v>
      </c>
      <c r="J20" s="1">
        <v>5</v>
      </c>
      <c r="K20" s="1" t="s">
        <v>1596</v>
      </c>
      <c r="L20" s="1">
        <v>4</v>
      </c>
      <c r="M20" s="1" t="s">
        <v>1597</v>
      </c>
      <c r="N20" s="1" t="str">
        <f t="shared" si="0"/>
        <v>case 19:sRetTemplate = "ar_hellhound001";  break;  //  Hell Hound [AR] || FQ: Very Rare || 5 CR 4 HD</v>
      </c>
    </row>
    <row r="21" spans="1:14" ht="15" customHeight="1">
      <c r="A21" s="14" t="s">
        <v>1594</v>
      </c>
      <c r="B21" s="1">
        <f t="shared" si="1"/>
        <v>20</v>
      </c>
      <c r="C21" s="27" t="s">
        <v>1593</v>
      </c>
      <c r="D21" s="1" t="s">
        <v>717</v>
      </c>
      <c r="E21" s="1" t="s">
        <v>1612</v>
      </c>
      <c r="F21" s="1" t="s">
        <v>716</v>
      </c>
      <c r="G21" s="1" t="s">
        <v>1599</v>
      </c>
      <c r="H21" s="1" t="s">
        <v>72</v>
      </c>
      <c r="I21" s="1" t="s">
        <v>1598</v>
      </c>
      <c r="J21" s="1">
        <v>5</v>
      </c>
      <c r="K21" s="1" t="s">
        <v>1596</v>
      </c>
      <c r="L21" s="1">
        <v>3</v>
      </c>
      <c r="M21" s="1" t="s">
        <v>1597</v>
      </c>
      <c r="N21" s="1" t="str">
        <f t="shared" si="0"/>
        <v>case 20:sRetTemplate = "ar_imp001";  break;  //  Imp [AR] || FQ: Very Rare || 5 CR 3 HD</v>
      </c>
    </row>
    <row r="22" spans="1:14" ht="15" customHeight="1">
      <c r="A22" s="14" t="s">
        <v>1594</v>
      </c>
      <c r="B22" s="1">
        <f t="shared" si="1"/>
        <v>21</v>
      </c>
      <c r="C22" s="27" t="s">
        <v>1593</v>
      </c>
      <c r="D22" s="1" t="s">
        <v>1532</v>
      </c>
      <c r="E22" s="1" t="s">
        <v>1612</v>
      </c>
      <c r="F22" s="1" t="s">
        <v>1531</v>
      </c>
      <c r="G22" s="1" t="s">
        <v>1599</v>
      </c>
      <c r="H22" s="1" t="s">
        <v>20</v>
      </c>
      <c r="I22" s="1" t="s">
        <v>1598</v>
      </c>
      <c r="J22" s="1">
        <v>2</v>
      </c>
      <c r="K22" s="1" t="s">
        <v>1596</v>
      </c>
      <c r="L22" s="1">
        <v>1</v>
      </c>
      <c r="M22" s="1" t="s">
        <v>1597</v>
      </c>
      <c r="N22" s="1" t="str">
        <f t="shared" si="0"/>
        <v>case 21:sRetTemplate = "ds_jozhal001";  break;  //  Jozhal || FQ: Rare || 2 CR 1 HD</v>
      </c>
    </row>
    <row r="23" spans="1:14" ht="15" customHeight="1">
      <c r="A23" s="14" t="s">
        <v>1594</v>
      </c>
      <c r="B23" s="1">
        <f t="shared" si="1"/>
        <v>22</v>
      </c>
      <c r="C23" s="27" t="s">
        <v>1593</v>
      </c>
      <c r="D23" s="1" t="s">
        <v>1532</v>
      </c>
      <c r="E23" s="1" t="s">
        <v>1612</v>
      </c>
      <c r="F23" s="1" t="s">
        <v>1531</v>
      </c>
      <c r="G23" s="1" t="s">
        <v>1599</v>
      </c>
      <c r="H23" s="1" t="s">
        <v>20</v>
      </c>
      <c r="I23" s="1" t="s">
        <v>1598</v>
      </c>
      <c r="J23" s="1">
        <v>2</v>
      </c>
      <c r="K23" s="1" t="s">
        <v>1596</v>
      </c>
      <c r="L23" s="1">
        <v>1</v>
      </c>
      <c r="M23" s="1" t="s">
        <v>1597</v>
      </c>
      <c r="N23" s="1" t="str">
        <f t="shared" si="0"/>
        <v>case 22:sRetTemplate = "ds_jozhal001";  break;  //  Jozhal || FQ: Rare || 2 CR 1 HD</v>
      </c>
    </row>
    <row r="24" spans="1:14" ht="15" customHeight="1">
      <c r="A24" s="14" t="s">
        <v>1594</v>
      </c>
      <c r="B24" s="1">
        <f t="shared" si="1"/>
        <v>23</v>
      </c>
      <c r="C24" s="27" t="s">
        <v>1593</v>
      </c>
      <c r="D24" s="1" t="s">
        <v>1498</v>
      </c>
      <c r="E24" s="1" t="s">
        <v>1612</v>
      </c>
      <c r="F24" s="1" t="s">
        <v>1497</v>
      </c>
      <c r="G24" s="1" t="s">
        <v>1599</v>
      </c>
      <c r="H24" s="1" t="s">
        <v>61</v>
      </c>
      <c r="I24" s="1" t="s">
        <v>1598</v>
      </c>
      <c r="J24" s="1">
        <v>0.5</v>
      </c>
      <c r="K24" s="1" t="s">
        <v>1596</v>
      </c>
      <c r="L24" s="1">
        <v>1</v>
      </c>
      <c r="M24" s="1" t="s">
        <v>1597</v>
      </c>
      <c r="N24" s="1" t="str">
        <f t="shared" si="0"/>
        <v>case 23:sRetTemplate = "ds_critic001";  break;  //  Lizard: Critic || FQ: Uncommon || 0.5 CR 1 HD</v>
      </c>
    </row>
    <row r="25" spans="1:14" ht="15" customHeight="1">
      <c r="A25" s="14" t="s">
        <v>1594</v>
      </c>
      <c r="B25" s="1">
        <f t="shared" si="1"/>
        <v>24</v>
      </c>
      <c r="C25" s="27" t="s">
        <v>1593</v>
      </c>
      <c r="D25" s="1" t="s">
        <v>1498</v>
      </c>
      <c r="E25" s="1" t="s">
        <v>1612</v>
      </c>
      <c r="F25" s="1" t="s">
        <v>1497</v>
      </c>
      <c r="G25" s="1" t="s">
        <v>1599</v>
      </c>
      <c r="H25" s="1" t="s">
        <v>61</v>
      </c>
      <c r="I25" s="1" t="s">
        <v>1598</v>
      </c>
      <c r="J25" s="1">
        <v>0.5</v>
      </c>
      <c r="K25" s="1" t="s">
        <v>1596</v>
      </c>
      <c r="L25" s="1">
        <v>1</v>
      </c>
      <c r="M25" s="1" t="s">
        <v>1597</v>
      </c>
      <c r="N25" s="1" t="str">
        <f t="shared" si="0"/>
        <v>case 24:sRetTemplate = "ds_critic001";  break;  //  Lizard: Critic || FQ: Uncommon || 0.5 CR 1 HD</v>
      </c>
    </row>
    <row r="26" spans="1:14" ht="15" customHeight="1">
      <c r="A26" s="14" t="s">
        <v>1594</v>
      </c>
      <c r="B26" s="1">
        <f t="shared" si="1"/>
        <v>25</v>
      </c>
      <c r="C26" s="27" t="s">
        <v>1593</v>
      </c>
      <c r="D26" s="1" t="s">
        <v>1498</v>
      </c>
      <c r="E26" s="1" t="s">
        <v>1612</v>
      </c>
      <c r="F26" s="1" t="s">
        <v>1497</v>
      </c>
      <c r="G26" s="1" t="s">
        <v>1599</v>
      </c>
      <c r="H26" s="1" t="s">
        <v>61</v>
      </c>
      <c r="I26" s="1" t="s">
        <v>1598</v>
      </c>
      <c r="J26" s="1">
        <v>0.5</v>
      </c>
      <c r="K26" s="1" t="s">
        <v>1596</v>
      </c>
      <c r="L26" s="1">
        <v>1</v>
      </c>
      <c r="M26" s="1" t="s">
        <v>1597</v>
      </c>
      <c r="N26" s="1" t="str">
        <f t="shared" si="0"/>
        <v>case 25:sRetTemplate = "ds_critic001";  break;  //  Lizard: Critic || FQ: Uncommon || 0.5 CR 1 HD</v>
      </c>
    </row>
    <row r="27" spans="1:14" ht="15" customHeight="1">
      <c r="A27" s="14" t="s">
        <v>1594</v>
      </c>
      <c r="B27" s="1">
        <f t="shared" si="1"/>
        <v>26</v>
      </c>
      <c r="C27" s="27" t="s">
        <v>1593</v>
      </c>
      <c r="D27" s="1" t="s">
        <v>1498</v>
      </c>
      <c r="E27" s="1" t="s">
        <v>1612</v>
      </c>
      <c r="F27" s="1" t="s">
        <v>1497</v>
      </c>
      <c r="G27" s="1" t="s">
        <v>1599</v>
      </c>
      <c r="H27" s="1" t="s">
        <v>61</v>
      </c>
      <c r="I27" s="1" t="s">
        <v>1598</v>
      </c>
      <c r="J27" s="1">
        <v>0.5</v>
      </c>
      <c r="K27" s="1" t="s">
        <v>1596</v>
      </c>
      <c r="L27" s="1">
        <v>1</v>
      </c>
      <c r="M27" s="1" t="s">
        <v>1597</v>
      </c>
      <c r="N27" s="1" t="str">
        <f t="shared" si="0"/>
        <v>case 26:sRetTemplate = "ds_critic001";  break;  //  Lizard: Critic || FQ: Uncommon || 0.5 CR 1 HD</v>
      </c>
    </row>
    <row r="28" spans="1:14" ht="15" customHeight="1">
      <c r="A28" s="14" t="s">
        <v>1594</v>
      </c>
      <c r="B28" s="1">
        <f t="shared" si="1"/>
        <v>27</v>
      </c>
      <c r="C28" s="27" t="s">
        <v>1593</v>
      </c>
      <c r="D28" s="1" t="s">
        <v>348</v>
      </c>
      <c r="E28" s="1" t="s">
        <v>1612</v>
      </c>
      <c r="F28" s="1" t="s">
        <v>347</v>
      </c>
      <c r="G28" s="1" t="s">
        <v>1599</v>
      </c>
      <c r="H28" s="1" t="s">
        <v>20</v>
      </c>
      <c r="I28" s="1" t="s">
        <v>1598</v>
      </c>
      <c r="J28" s="1">
        <v>5</v>
      </c>
      <c r="K28" s="1" t="s">
        <v>1596</v>
      </c>
      <c r="L28" s="1">
        <v>3</v>
      </c>
      <c r="M28" s="1" t="s">
        <v>1597</v>
      </c>
      <c r="N28" s="1" t="str">
        <f t="shared" si="0"/>
        <v>case 27:sRetTemplate = "ar_skyrossent001";  break;  //  Marble Sentinel, Skyros || FQ: Rare || 5 CR 3 HD</v>
      </c>
    </row>
    <row r="29" spans="1:14" ht="15" customHeight="1">
      <c r="A29" s="14" t="s">
        <v>1594</v>
      </c>
      <c r="B29" s="1">
        <f t="shared" si="1"/>
        <v>28</v>
      </c>
      <c r="C29" s="27" t="s">
        <v>1593</v>
      </c>
      <c r="D29" s="1" t="s">
        <v>348</v>
      </c>
      <c r="E29" s="1" t="s">
        <v>1612</v>
      </c>
      <c r="F29" s="1" t="s">
        <v>347</v>
      </c>
      <c r="G29" s="1" t="s">
        <v>1599</v>
      </c>
      <c r="H29" s="1" t="s">
        <v>20</v>
      </c>
      <c r="I29" s="1" t="s">
        <v>1598</v>
      </c>
      <c r="J29" s="1">
        <v>5</v>
      </c>
      <c r="K29" s="1" t="s">
        <v>1596</v>
      </c>
      <c r="L29" s="1">
        <v>3</v>
      </c>
      <c r="M29" s="1" t="s">
        <v>1597</v>
      </c>
      <c r="N29" s="1" t="str">
        <f t="shared" si="0"/>
        <v>case 28:sRetTemplate = "ar_skyrossent001";  break;  //  Marble Sentinel, Skyros || FQ: Rare || 5 CR 3 HD</v>
      </c>
    </row>
    <row r="30" spans="1:14" ht="15" customHeight="1">
      <c r="A30" s="14" t="s">
        <v>1594</v>
      </c>
      <c r="B30" s="1">
        <f t="shared" si="1"/>
        <v>29</v>
      </c>
      <c r="C30" s="27" t="s">
        <v>1593</v>
      </c>
      <c r="D30" s="1" t="s">
        <v>30</v>
      </c>
      <c r="E30" s="1" t="s">
        <v>1612</v>
      </c>
      <c r="F30" s="1" t="s">
        <v>29</v>
      </c>
      <c r="G30" s="1" t="s">
        <v>1599</v>
      </c>
      <c r="H30" s="1" t="s">
        <v>20</v>
      </c>
      <c r="I30" s="1" t="s">
        <v>1598</v>
      </c>
      <c r="J30" s="1">
        <v>4</v>
      </c>
      <c r="K30" s="1" t="s">
        <v>1596</v>
      </c>
      <c r="L30" s="1">
        <v>3</v>
      </c>
      <c r="M30" s="1" t="s">
        <v>1597</v>
      </c>
      <c r="N30" s="1" t="str">
        <f t="shared" si="0"/>
        <v>case 29:sRetTemplate = "ar_mepdust001";  break;  //  Mephit, Dust || FQ: Rare || 4 CR 3 HD</v>
      </c>
    </row>
    <row r="31" spans="1:14" ht="15" customHeight="1">
      <c r="A31" s="14" t="s">
        <v>1594</v>
      </c>
      <c r="B31" s="1">
        <f t="shared" si="1"/>
        <v>30</v>
      </c>
      <c r="C31" s="27" t="s">
        <v>1593</v>
      </c>
      <c r="D31" s="1" t="s">
        <v>30</v>
      </c>
      <c r="E31" s="1" t="s">
        <v>1612</v>
      </c>
      <c r="F31" s="1" t="s">
        <v>29</v>
      </c>
      <c r="G31" s="1" t="s">
        <v>1599</v>
      </c>
      <c r="H31" s="1" t="s">
        <v>20</v>
      </c>
      <c r="I31" s="1" t="s">
        <v>1598</v>
      </c>
      <c r="J31" s="1">
        <v>4</v>
      </c>
      <c r="K31" s="1" t="s">
        <v>1596</v>
      </c>
      <c r="L31" s="1">
        <v>3</v>
      </c>
      <c r="M31" s="1" t="s">
        <v>1597</v>
      </c>
      <c r="N31" s="1" t="str">
        <f t="shared" si="0"/>
        <v>case 30:sRetTemplate = "ar_mepdust001";  break;  //  Mephit, Dust || FQ: Rare || 4 CR 3 HD</v>
      </c>
    </row>
    <row r="32" spans="1:14" ht="15" customHeight="1">
      <c r="A32" s="14" t="s">
        <v>1594</v>
      </c>
      <c r="B32" s="1">
        <f t="shared" si="1"/>
        <v>31</v>
      </c>
      <c r="C32" s="27" t="s">
        <v>1593</v>
      </c>
      <c r="D32" s="1" t="s">
        <v>16</v>
      </c>
      <c r="E32" s="1" t="s">
        <v>1612</v>
      </c>
      <c r="F32" s="1" t="s">
        <v>15</v>
      </c>
      <c r="G32" s="1" t="s">
        <v>1599</v>
      </c>
      <c r="H32" s="1" t="s">
        <v>20</v>
      </c>
      <c r="I32" s="1" t="s">
        <v>1598</v>
      </c>
      <c r="J32" s="1">
        <v>4</v>
      </c>
      <c r="K32" s="1" t="s">
        <v>1596</v>
      </c>
      <c r="L32" s="1">
        <v>3</v>
      </c>
      <c r="M32" s="1" t="s">
        <v>1597</v>
      </c>
      <c r="N32" s="1" t="str">
        <f t="shared" si="0"/>
        <v>case 31:sRetTemplate = "ar_mepearth001";  break;  //  Mephit, Earth || FQ: Rare || 4 CR 3 HD</v>
      </c>
    </row>
    <row r="33" spans="1:14" ht="15" customHeight="1">
      <c r="A33" s="14" t="s">
        <v>1594</v>
      </c>
      <c r="B33" s="1">
        <f t="shared" si="1"/>
        <v>32</v>
      </c>
      <c r="C33" s="27" t="s">
        <v>1593</v>
      </c>
      <c r="D33" s="1" t="s">
        <v>16</v>
      </c>
      <c r="E33" s="1" t="s">
        <v>1612</v>
      </c>
      <c r="F33" s="1" t="s">
        <v>15</v>
      </c>
      <c r="G33" s="1" t="s">
        <v>1599</v>
      </c>
      <c r="H33" s="1" t="s">
        <v>20</v>
      </c>
      <c r="I33" s="1" t="s">
        <v>1598</v>
      </c>
      <c r="J33" s="1">
        <v>4</v>
      </c>
      <c r="K33" s="1" t="s">
        <v>1596</v>
      </c>
      <c r="L33" s="1">
        <v>3</v>
      </c>
      <c r="M33" s="1" t="s">
        <v>1597</v>
      </c>
      <c r="N33" s="1" t="str">
        <f t="shared" si="0"/>
        <v>case 32:sRetTemplate = "ar_mepearth001";  break;  //  Mephit, Earth || FQ: Rare || 4 CR 3 HD</v>
      </c>
    </row>
    <row r="34" spans="1:14" ht="15" customHeight="1">
      <c r="A34" s="14" t="s">
        <v>1594</v>
      </c>
      <c r="B34" s="1">
        <f t="shared" si="1"/>
        <v>33</v>
      </c>
      <c r="C34" s="27" t="s">
        <v>1593</v>
      </c>
      <c r="D34" s="1" t="s">
        <v>25</v>
      </c>
      <c r="E34" s="1" t="s">
        <v>1612</v>
      </c>
      <c r="F34" s="1" t="s">
        <v>24</v>
      </c>
      <c r="G34" s="1" t="s">
        <v>1599</v>
      </c>
      <c r="H34" s="1" t="s">
        <v>20</v>
      </c>
      <c r="I34" s="1" t="s">
        <v>1598</v>
      </c>
      <c r="J34" s="1">
        <v>4</v>
      </c>
      <c r="K34" s="1" t="s">
        <v>1596</v>
      </c>
      <c r="L34" s="1">
        <v>3</v>
      </c>
      <c r="M34" s="1" t="s">
        <v>1597</v>
      </c>
      <c r="N34" s="1" t="str">
        <f t="shared" ref="N34:N65" si="2">CONCATENATE(A34,B34,C34, D34, E34, F34,G34,H34, I34, J34, K34,L34, M34)</f>
        <v>case 33:sRetTemplate = "ar_mepooze001";  break;  //  Mephit, Ooze || FQ: Rare || 4 CR 3 HD</v>
      </c>
    </row>
    <row r="35" spans="1:14" ht="15" customHeight="1">
      <c r="A35" s="14" t="s">
        <v>1594</v>
      </c>
      <c r="B35" s="1">
        <f t="shared" si="1"/>
        <v>34</v>
      </c>
      <c r="C35" s="27" t="s">
        <v>1593</v>
      </c>
      <c r="D35" s="1" t="s">
        <v>25</v>
      </c>
      <c r="E35" s="1" t="s">
        <v>1612</v>
      </c>
      <c r="F35" s="1" t="s">
        <v>24</v>
      </c>
      <c r="G35" s="1" t="s">
        <v>1599</v>
      </c>
      <c r="H35" s="1" t="s">
        <v>20</v>
      </c>
      <c r="I35" s="1" t="s">
        <v>1598</v>
      </c>
      <c r="J35" s="1">
        <v>4</v>
      </c>
      <c r="K35" s="1" t="s">
        <v>1596</v>
      </c>
      <c r="L35" s="1">
        <v>3</v>
      </c>
      <c r="M35" s="1" t="s">
        <v>1597</v>
      </c>
      <c r="N35" s="1" t="str">
        <f t="shared" si="2"/>
        <v>case 34:sRetTemplate = "ar_mepooze001";  break;  //  Mephit, Ooze || FQ: Rare || 4 CR 3 HD</v>
      </c>
    </row>
    <row r="36" spans="1:14" ht="15" customHeight="1">
      <c r="A36" s="14" t="s">
        <v>1594</v>
      </c>
      <c r="B36" s="1">
        <f t="shared" si="1"/>
        <v>35</v>
      </c>
      <c r="C36" s="27" t="s">
        <v>1593</v>
      </c>
      <c r="D36" s="1" t="s">
        <v>35</v>
      </c>
      <c r="E36" s="1" t="s">
        <v>1612</v>
      </c>
      <c r="F36" s="1" t="s">
        <v>34</v>
      </c>
      <c r="G36" s="1" t="s">
        <v>1599</v>
      </c>
      <c r="H36" s="1" t="s">
        <v>20</v>
      </c>
      <c r="I36" s="1" t="s">
        <v>1598</v>
      </c>
      <c r="J36" s="1">
        <v>4</v>
      </c>
      <c r="K36" s="1" t="s">
        <v>1596</v>
      </c>
      <c r="L36" s="1">
        <v>3</v>
      </c>
      <c r="M36" s="1" t="s">
        <v>1597</v>
      </c>
      <c r="N36" s="1" t="str">
        <f t="shared" si="2"/>
        <v>case 35:sRetTemplate = "ar_mepsalt001";  break;  //  Mephit, Salt || FQ: Rare || 4 CR 3 HD</v>
      </c>
    </row>
    <row r="37" spans="1:14" ht="15" customHeight="1">
      <c r="A37" s="14" t="s">
        <v>1594</v>
      </c>
      <c r="B37" s="1">
        <f t="shared" si="1"/>
        <v>36</v>
      </c>
      <c r="C37" s="27" t="s">
        <v>1593</v>
      </c>
      <c r="D37" s="1" t="s">
        <v>35</v>
      </c>
      <c r="E37" s="1" t="s">
        <v>1612</v>
      </c>
      <c r="F37" s="1" t="s">
        <v>34</v>
      </c>
      <c r="G37" s="1" t="s">
        <v>1599</v>
      </c>
      <c r="H37" s="1" t="s">
        <v>20</v>
      </c>
      <c r="I37" s="1" t="s">
        <v>1598</v>
      </c>
      <c r="J37" s="1">
        <v>4</v>
      </c>
      <c r="K37" s="1" t="s">
        <v>1596</v>
      </c>
      <c r="L37" s="1">
        <v>3</v>
      </c>
      <c r="M37" s="1" t="s">
        <v>1597</v>
      </c>
      <c r="N37" s="1" t="str">
        <f t="shared" si="2"/>
        <v>case 36:sRetTemplate = "ar_mepsalt001";  break;  //  Mephit, Salt || FQ: Rare || 4 CR 3 HD</v>
      </c>
    </row>
    <row r="38" spans="1:14" ht="15" customHeight="1">
      <c r="A38" s="14" t="s">
        <v>1594</v>
      </c>
      <c r="B38" s="1">
        <f t="shared" si="1"/>
        <v>37</v>
      </c>
      <c r="C38" s="27" t="s">
        <v>1593</v>
      </c>
      <c r="D38" s="1" t="s">
        <v>192</v>
      </c>
      <c r="E38" s="1" t="s">
        <v>1612</v>
      </c>
      <c r="F38" s="1" t="s">
        <v>191</v>
      </c>
      <c r="G38" s="1" t="s">
        <v>1599</v>
      </c>
      <c r="H38" s="1" t="s">
        <v>72</v>
      </c>
      <c r="I38" s="1" t="s">
        <v>1598</v>
      </c>
      <c r="J38" s="1">
        <v>2</v>
      </c>
      <c r="K38" s="1" t="s">
        <v>1596</v>
      </c>
      <c r="L38" s="1">
        <v>3</v>
      </c>
      <c r="M38" s="1" t="s">
        <v>1597</v>
      </c>
      <c r="N38" s="1" t="str">
        <f t="shared" si="2"/>
        <v>case 37:sRetTemplate = "slimeolive001";  break;  //  Olive Slime || FQ: Very Rare || 2 CR 3 HD</v>
      </c>
    </row>
    <row r="39" spans="1:14" ht="15" customHeight="1">
      <c r="A39" s="14" t="s">
        <v>1594</v>
      </c>
      <c r="B39" s="1">
        <f t="shared" si="1"/>
        <v>38</v>
      </c>
      <c r="C39" s="27" t="s">
        <v>1593</v>
      </c>
      <c r="D39" s="1" t="s">
        <v>320</v>
      </c>
      <c r="E39" s="1" t="s">
        <v>1612</v>
      </c>
      <c r="F39" s="1" t="s">
        <v>319</v>
      </c>
      <c r="G39" s="1" t="s">
        <v>1599</v>
      </c>
      <c r="H39" s="1" t="s">
        <v>61</v>
      </c>
      <c r="I39" s="1" t="s">
        <v>1598</v>
      </c>
      <c r="J39" s="1">
        <v>3</v>
      </c>
      <c r="K39" s="1" t="s">
        <v>1596</v>
      </c>
      <c r="L39" s="1">
        <v>4</v>
      </c>
      <c r="M39" s="1" t="s">
        <v>1597</v>
      </c>
      <c r="N39" s="1" t="str">
        <f t="shared" si="2"/>
        <v>case 38:sRetTemplate = "ar_anglerooze001";  break;  //  Ooze, Angler || FQ: Uncommon || 3 CR 4 HD</v>
      </c>
    </row>
    <row r="40" spans="1:14" ht="15" customHeight="1">
      <c r="A40" s="14" t="s">
        <v>1594</v>
      </c>
      <c r="B40" s="1">
        <f t="shared" si="1"/>
        <v>39</v>
      </c>
      <c r="C40" s="27" t="s">
        <v>1593</v>
      </c>
      <c r="D40" s="1" t="s">
        <v>320</v>
      </c>
      <c r="E40" s="1" t="s">
        <v>1612</v>
      </c>
      <c r="F40" s="1" t="s">
        <v>319</v>
      </c>
      <c r="G40" s="1" t="s">
        <v>1599</v>
      </c>
      <c r="H40" s="1" t="s">
        <v>61</v>
      </c>
      <c r="I40" s="1" t="s">
        <v>1598</v>
      </c>
      <c r="J40" s="1">
        <v>3</v>
      </c>
      <c r="K40" s="1" t="s">
        <v>1596</v>
      </c>
      <c r="L40" s="1">
        <v>4</v>
      </c>
      <c r="M40" s="1" t="s">
        <v>1597</v>
      </c>
      <c r="N40" s="1" t="str">
        <f t="shared" si="2"/>
        <v>case 39:sRetTemplate = "ar_anglerooze001";  break;  //  Ooze, Angler || FQ: Uncommon || 3 CR 4 HD</v>
      </c>
    </row>
    <row r="41" spans="1:14" ht="15" customHeight="1">
      <c r="A41" s="14" t="s">
        <v>1594</v>
      </c>
      <c r="B41" s="1">
        <f t="shared" si="1"/>
        <v>40</v>
      </c>
      <c r="C41" s="27" t="s">
        <v>1593</v>
      </c>
      <c r="D41" s="1" t="s">
        <v>320</v>
      </c>
      <c r="E41" s="1" t="s">
        <v>1612</v>
      </c>
      <c r="F41" s="1" t="s">
        <v>319</v>
      </c>
      <c r="G41" s="1" t="s">
        <v>1599</v>
      </c>
      <c r="H41" s="1" t="s">
        <v>61</v>
      </c>
      <c r="I41" s="1" t="s">
        <v>1598</v>
      </c>
      <c r="J41" s="1">
        <v>3</v>
      </c>
      <c r="K41" s="1" t="s">
        <v>1596</v>
      </c>
      <c r="L41" s="1">
        <v>4</v>
      </c>
      <c r="M41" s="1" t="s">
        <v>1597</v>
      </c>
      <c r="N41" s="1" t="str">
        <f t="shared" si="2"/>
        <v>case 40:sRetTemplate = "ar_anglerooze001";  break;  //  Ooze, Angler || FQ: Uncommon || 3 CR 4 HD</v>
      </c>
    </row>
    <row r="42" spans="1:14" ht="15" customHeight="1">
      <c r="A42" s="14" t="s">
        <v>1594</v>
      </c>
      <c r="B42" s="1">
        <f t="shared" si="1"/>
        <v>41</v>
      </c>
      <c r="C42" s="27" t="s">
        <v>1593</v>
      </c>
      <c r="D42" s="1" t="s">
        <v>320</v>
      </c>
      <c r="E42" s="1" t="s">
        <v>1612</v>
      </c>
      <c r="F42" s="1" t="s">
        <v>319</v>
      </c>
      <c r="G42" s="1" t="s">
        <v>1599</v>
      </c>
      <c r="H42" s="1" t="s">
        <v>61</v>
      </c>
      <c r="I42" s="1" t="s">
        <v>1598</v>
      </c>
      <c r="J42" s="1">
        <v>3</v>
      </c>
      <c r="K42" s="1" t="s">
        <v>1596</v>
      </c>
      <c r="L42" s="1">
        <v>4</v>
      </c>
      <c r="M42" s="1" t="s">
        <v>1597</v>
      </c>
      <c r="N42" s="1" t="str">
        <f t="shared" si="2"/>
        <v>case 41:sRetTemplate = "ar_anglerooze001";  break;  //  Ooze, Angler || FQ: Uncommon || 3 CR 4 HD</v>
      </c>
    </row>
    <row r="43" spans="1:14" ht="15" customHeight="1">
      <c r="A43" s="14" t="s">
        <v>1594</v>
      </c>
      <c r="B43" s="1">
        <f t="shared" si="1"/>
        <v>42</v>
      </c>
      <c r="C43" s="27" t="s">
        <v>1593</v>
      </c>
      <c r="D43" s="1" t="s">
        <v>1405</v>
      </c>
      <c r="E43" s="1" t="s">
        <v>1612</v>
      </c>
      <c r="F43" s="1" t="s">
        <v>1404</v>
      </c>
      <c r="G43" s="1" t="s">
        <v>1599</v>
      </c>
      <c r="H43" s="1" t="s">
        <v>72</v>
      </c>
      <c r="I43" s="1" t="s">
        <v>1598</v>
      </c>
      <c r="J43" s="1">
        <v>1</v>
      </c>
      <c r="K43" s="1" t="s">
        <v>1596</v>
      </c>
      <c r="L43" s="1">
        <v>3</v>
      </c>
      <c r="M43" s="1" t="s">
        <v>1597</v>
      </c>
      <c r="N43" s="1" t="str">
        <f t="shared" si="2"/>
        <v>case 42:sRetTemplate = "ds_psionocus001";  break;  //  Psionocus || FQ: Very Rare || 1 CR 3 HD</v>
      </c>
    </row>
    <row r="44" spans="1:14" ht="15" customHeight="1">
      <c r="A44" s="14" t="s">
        <v>1594</v>
      </c>
      <c r="B44" s="1">
        <f t="shared" si="1"/>
        <v>43</v>
      </c>
      <c r="C44" s="27" t="s">
        <v>1593</v>
      </c>
      <c r="D44" s="1" t="s">
        <v>650</v>
      </c>
      <c r="E44" s="1" t="s">
        <v>1612</v>
      </c>
      <c r="F44" s="1" t="s">
        <v>649</v>
      </c>
      <c r="G44" s="1" t="s">
        <v>1599</v>
      </c>
      <c r="H44" s="1" t="s">
        <v>206</v>
      </c>
      <c r="I44" s="1" t="s">
        <v>1598</v>
      </c>
      <c r="J44" s="1">
        <v>0.25</v>
      </c>
      <c r="K44" s="1" t="s">
        <v>1596</v>
      </c>
      <c r="L44" s="1">
        <v>1</v>
      </c>
      <c r="M44" s="1" t="s">
        <v>1597</v>
      </c>
      <c r="N44" s="1" t="str">
        <f t="shared" si="2"/>
        <v>case 43:sRetTemplate = "ar_rat001";  break;  //  Rat, Common || FQ: Common || 0.25 CR 1 HD</v>
      </c>
    </row>
    <row r="45" spans="1:14" ht="15" customHeight="1">
      <c r="A45" s="14" t="s">
        <v>1594</v>
      </c>
      <c r="B45" s="1">
        <f t="shared" si="1"/>
        <v>44</v>
      </c>
      <c r="C45" s="27" t="s">
        <v>1593</v>
      </c>
      <c r="D45" s="1" t="s">
        <v>650</v>
      </c>
      <c r="E45" s="1" t="s">
        <v>1612</v>
      </c>
      <c r="F45" s="1" t="s">
        <v>649</v>
      </c>
      <c r="G45" s="1" t="s">
        <v>1599</v>
      </c>
      <c r="H45" s="1" t="s">
        <v>206</v>
      </c>
      <c r="I45" s="1" t="s">
        <v>1598</v>
      </c>
      <c r="J45" s="1">
        <v>0.25</v>
      </c>
      <c r="K45" s="1" t="s">
        <v>1596</v>
      </c>
      <c r="L45" s="1">
        <v>1</v>
      </c>
      <c r="M45" s="1" t="s">
        <v>1597</v>
      </c>
      <c r="N45" s="1" t="str">
        <f t="shared" si="2"/>
        <v>case 44:sRetTemplate = "ar_rat001";  break;  //  Rat, Common || FQ: Common || 0.25 CR 1 HD</v>
      </c>
    </row>
    <row r="46" spans="1:14" ht="15" customHeight="1">
      <c r="A46" s="14" t="s">
        <v>1594</v>
      </c>
      <c r="B46" s="1">
        <f t="shared" si="1"/>
        <v>45</v>
      </c>
      <c r="C46" s="27" t="s">
        <v>1593</v>
      </c>
      <c r="D46" s="1" t="s">
        <v>650</v>
      </c>
      <c r="E46" s="1" t="s">
        <v>1612</v>
      </c>
      <c r="F46" s="1" t="s">
        <v>649</v>
      </c>
      <c r="G46" s="1" t="s">
        <v>1599</v>
      </c>
      <c r="H46" s="1" t="s">
        <v>206</v>
      </c>
      <c r="I46" s="1" t="s">
        <v>1598</v>
      </c>
      <c r="J46" s="1">
        <v>0.25</v>
      </c>
      <c r="K46" s="1" t="s">
        <v>1596</v>
      </c>
      <c r="L46" s="1">
        <v>1</v>
      </c>
      <c r="M46" s="1" t="s">
        <v>1597</v>
      </c>
      <c r="N46" s="1" t="str">
        <f t="shared" si="2"/>
        <v>case 45:sRetTemplate = "ar_rat001";  break;  //  Rat, Common || FQ: Common || 0.25 CR 1 HD</v>
      </c>
    </row>
    <row r="47" spans="1:14" ht="15" customHeight="1">
      <c r="A47" s="14" t="s">
        <v>1594</v>
      </c>
      <c r="B47" s="1">
        <f t="shared" si="1"/>
        <v>46</v>
      </c>
      <c r="C47" s="27" t="s">
        <v>1593</v>
      </c>
      <c r="D47" s="1" t="s">
        <v>650</v>
      </c>
      <c r="E47" s="1" t="s">
        <v>1612</v>
      </c>
      <c r="F47" s="1" t="s">
        <v>649</v>
      </c>
      <c r="G47" s="1" t="s">
        <v>1599</v>
      </c>
      <c r="H47" s="1" t="s">
        <v>206</v>
      </c>
      <c r="I47" s="1" t="s">
        <v>1598</v>
      </c>
      <c r="J47" s="1">
        <v>0.25</v>
      </c>
      <c r="K47" s="1" t="s">
        <v>1596</v>
      </c>
      <c r="L47" s="1">
        <v>1</v>
      </c>
      <c r="M47" s="1" t="s">
        <v>1597</v>
      </c>
      <c r="N47" s="1" t="str">
        <f t="shared" si="2"/>
        <v>case 46:sRetTemplate = "ar_rat001";  break;  //  Rat, Common || FQ: Common || 0.25 CR 1 HD</v>
      </c>
    </row>
    <row r="48" spans="1:14" ht="15" customHeight="1">
      <c r="A48" s="14" t="s">
        <v>1594</v>
      </c>
      <c r="B48" s="1">
        <f t="shared" si="1"/>
        <v>47</v>
      </c>
      <c r="C48" s="27" t="s">
        <v>1593</v>
      </c>
      <c r="D48" s="1" t="s">
        <v>650</v>
      </c>
      <c r="E48" s="1" t="s">
        <v>1612</v>
      </c>
      <c r="F48" s="1" t="s">
        <v>649</v>
      </c>
      <c r="G48" s="1" t="s">
        <v>1599</v>
      </c>
      <c r="H48" s="1" t="s">
        <v>206</v>
      </c>
      <c r="I48" s="1" t="s">
        <v>1598</v>
      </c>
      <c r="J48" s="1">
        <v>0.25</v>
      </c>
      <c r="K48" s="1" t="s">
        <v>1596</v>
      </c>
      <c r="L48" s="1">
        <v>1</v>
      </c>
      <c r="M48" s="1" t="s">
        <v>1597</v>
      </c>
      <c r="N48" s="1" t="str">
        <f t="shared" si="2"/>
        <v>case 47:sRetTemplate = "ar_rat001";  break;  //  Rat, Common || FQ: Common || 0.25 CR 1 HD</v>
      </c>
    </row>
    <row r="49" spans="1:14" ht="15" customHeight="1">
      <c r="A49" s="14" t="s">
        <v>1594</v>
      </c>
      <c r="B49" s="1">
        <f t="shared" si="1"/>
        <v>48</v>
      </c>
      <c r="C49" s="27" t="s">
        <v>1593</v>
      </c>
      <c r="D49" s="1" t="s">
        <v>650</v>
      </c>
      <c r="E49" s="1" t="s">
        <v>1612</v>
      </c>
      <c r="F49" s="1" t="s">
        <v>649</v>
      </c>
      <c r="G49" s="1" t="s">
        <v>1599</v>
      </c>
      <c r="H49" s="1" t="s">
        <v>206</v>
      </c>
      <c r="I49" s="1" t="s">
        <v>1598</v>
      </c>
      <c r="J49" s="1">
        <v>0.25</v>
      </c>
      <c r="K49" s="1" t="s">
        <v>1596</v>
      </c>
      <c r="L49" s="1">
        <v>1</v>
      </c>
      <c r="M49" s="1" t="s">
        <v>1597</v>
      </c>
      <c r="N49" s="1" t="str">
        <f t="shared" si="2"/>
        <v>case 48:sRetTemplate = "ar_rat001";  break;  //  Rat, Common || FQ: Common || 0.25 CR 1 HD</v>
      </c>
    </row>
    <row r="50" spans="1:14" ht="15" customHeight="1">
      <c r="A50" s="14" t="s">
        <v>1594</v>
      </c>
      <c r="B50" s="1">
        <f t="shared" si="1"/>
        <v>49</v>
      </c>
      <c r="C50" s="27" t="s">
        <v>1593</v>
      </c>
      <c r="D50" s="1" t="s">
        <v>650</v>
      </c>
      <c r="E50" s="1" t="s">
        <v>1612</v>
      </c>
      <c r="F50" s="1" t="s">
        <v>649</v>
      </c>
      <c r="G50" s="1" t="s">
        <v>1599</v>
      </c>
      <c r="H50" s="1" t="s">
        <v>206</v>
      </c>
      <c r="I50" s="1" t="s">
        <v>1598</v>
      </c>
      <c r="J50" s="1">
        <v>0.25</v>
      </c>
      <c r="K50" s="1" t="s">
        <v>1596</v>
      </c>
      <c r="L50" s="1">
        <v>1</v>
      </c>
      <c r="M50" s="1" t="s">
        <v>1597</v>
      </c>
      <c r="N50" s="1" t="str">
        <f t="shared" si="2"/>
        <v>case 49:sRetTemplate = "ar_rat001";  break;  //  Rat, Common || FQ: Common || 0.25 CR 1 HD</v>
      </c>
    </row>
    <row r="51" spans="1:14" ht="15" customHeight="1">
      <c r="A51" s="14" t="s">
        <v>1594</v>
      </c>
      <c r="B51" s="1">
        <f t="shared" si="1"/>
        <v>50</v>
      </c>
      <c r="C51" s="27" t="s">
        <v>1593</v>
      </c>
      <c r="D51" s="1" t="s">
        <v>650</v>
      </c>
      <c r="E51" s="1" t="s">
        <v>1612</v>
      </c>
      <c r="F51" s="1" t="s">
        <v>649</v>
      </c>
      <c r="G51" s="1" t="s">
        <v>1599</v>
      </c>
      <c r="H51" s="1" t="s">
        <v>206</v>
      </c>
      <c r="I51" s="1" t="s">
        <v>1598</v>
      </c>
      <c r="J51" s="1">
        <v>0.25</v>
      </c>
      <c r="K51" s="1" t="s">
        <v>1596</v>
      </c>
      <c r="L51" s="1">
        <v>1</v>
      </c>
      <c r="M51" s="1" t="s">
        <v>1597</v>
      </c>
      <c r="N51" s="1" t="str">
        <f t="shared" si="2"/>
        <v>case 50:sRetTemplate = "ar_rat001";  break;  //  Rat, Common || FQ: Common || 0.25 CR 1 HD</v>
      </c>
    </row>
    <row r="52" spans="1:14" ht="15" customHeight="1">
      <c r="A52" s="14" t="s">
        <v>1594</v>
      </c>
      <c r="B52" s="1">
        <f t="shared" si="1"/>
        <v>51</v>
      </c>
      <c r="C52" s="27" t="s">
        <v>1593</v>
      </c>
      <c r="D52" s="1" t="s">
        <v>1024</v>
      </c>
      <c r="E52" s="1" t="s">
        <v>1612</v>
      </c>
      <c r="F52" s="1" t="s">
        <v>1023</v>
      </c>
      <c r="G52" s="1" t="s">
        <v>1599</v>
      </c>
      <c r="H52" s="1" t="s">
        <v>61</v>
      </c>
      <c r="I52" s="1" t="s">
        <v>1598</v>
      </c>
      <c r="J52" s="1">
        <v>3</v>
      </c>
      <c r="K52" s="1" t="s">
        <v>1596</v>
      </c>
      <c r="L52" s="1">
        <v>3</v>
      </c>
      <c r="M52" s="1" t="s">
        <v>1597</v>
      </c>
      <c r="N52" s="1" t="str">
        <f t="shared" si="2"/>
        <v>case 51:sRetTemplate = "direrat_002";  break;  //  Rat, Dire - Greater || FQ: Uncommon || 3 CR 3 HD</v>
      </c>
    </row>
    <row r="53" spans="1:14" ht="15" customHeight="1">
      <c r="A53" s="14" t="s">
        <v>1594</v>
      </c>
      <c r="B53" s="1">
        <f t="shared" si="1"/>
        <v>52</v>
      </c>
      <c r="C53" s="27" t="s">
        <v>1593</v>
      </c>
      <c r="D53" s="1" t="s">
        <v>1024</v>
      </c>
      <c r="E53" s="1" t="s">
        <v>1612</v>
      </c>
      <c r="F53" s="1" t="s">
        <v>1023</v>
      </c>
      <c r="G53" s="1" t="s">
        <v>1599</v>
      </c>
      <c r="H53" s="1" t="s">
        <v>61</v>
      </c>
      <c r="I53" s="1" t="s">
        <v>1598</v>
      </c>
      <c r="J53" s="1">
        <v>3</v>
      </c>
      <c r="K53" s="1" t="s">
        <v>1596</v>
      </c>
      <c r="L53" s="1">
        <v>3</v>
      </c>
      <c r="M53" s="1" t="s">
        <v>1597</v>
      </c>
      <c r="N53" s="1" t="str">
        <f t="shared" si="2"/>
        <v>case 52:sRetTemplate = "direrat_002";  break;  //  Rat, Dire - Greater || FQ: Uncommon || 3 CR 3 HD</v>
      </c>
    </row>
    <row r="54" spans="1:14" ht="15" customHeight="1">
      <c r="A54" s="14" t="s">
        <v>1594</v>
      </c>
      <c r="B54" s="1">
        <f t="shared" si="1"/>
        <v>53</v>
      </c>
      <c r="C54" s="27" t="s">
        <v>1593</v>
      </c>
      <c r="D54" s="1" t="s">
        <v>1024</v>
      </c>
      <c r="E54" s="1" t="s">
        <v>1612</v>
      </c>
      <c r="F54" s="1" t="s">
        <v>1023</v>
      </c>
      <c r="G54" s="1" t="s">
        <v>1599</v>
      </c>
      <c r="H54" s="1" t="s">
        <v>61</v>
      </c>
      <c r="I54" s="1" t="s">
        <v>1598</v>
      </c>
      <c r="J54" s="1">
        <v>3</v>
      </c>
      <c r="K54" s="1" t="s">
        <v>1596</v>
      </c>
      <c r="L54" s="1">
        <v>3</v>
      </c>
      <c r="M54" s="1" t="s">
        <v>1597</v>
      </c>
      <c r="N54" s="1" t="str">
        <f t="shared" si="2"/>
        <v>case 53:sRetTemplate = "direrat_002";  break;  //  Rat, Dire - Greater || FQ: Uncommon || 3 CR 3 HD</v>
      </c>
    </row>
    <row r="55" spans="1:14" ht="15" customHeight="1">
      <c r="A55" s="14" t="s">
        <v>1594</v>
      </c>
      <c r="B55" s="1">
        <f t="shared" si="1"/>
        <v>54</v>
      </c>
      <c r="C55" s="27" t="s">
        <v>1593</v>
      </c>
      <c r="D55" s="1" t="s">
        <v>1024</v>
      </c>
      <c r="E55" s="1" t="s">
        <v>1612</v>
      </c>
      <c r="F55" s="1" t="s">
        <v>1023</v>
      </c>
      <c r="G55" s="1" t="s">
        <v>1599</v>
      </c>
      <c r="H55" s="1" t="s">
        <v>61</v>
      </c>
      <c r="I55" s="1" t="s">
        <v>1598</v>
      </c>
      <c r="J55" s="1">
        <v>3</v>
      </c>
      <c r="K55" s="1" t="s">
        <v>1596</v>
      </c>
      <c r="L55" s="1">
        <v>3</v>
      </c>
      <c r="M55" s="1" t="s">
        <v>1597</v>
      </c>
      <c r="N55" s="1" t="str">
        <f t="shared" si="2"/>
        <v>case 54:sRetTemplate = "direrat_002";  break;  //  Rat, Dire - Greater || FQ: Uncommon || 3 CR 3 HD</v>
      </c>
    </row>
    <row r="56" spans="1:14" ht="15" customHeight="1">
      <c r="A56" s="14" t="s">
        <v>1594</v>
      </c>
      <c r="B56" s="1">
        <f t="shared" si="1"/>
        <v>55</v>
      </c>
      <c r="C56" s="27" t="s">
        <v>1593</v>
      </c>
      <c r="D56" s="1" t="s">
        <v>303</v>
      </c>
      <c r="E56" s="1" t="s">
        <v>1612</v>
      </c>
      <c r="F56" s="1" t="s">
        <v>302</v>
      </c>
      <c r="G56" s="1" t="s">
        <v>1599</v>
      </c>
      <c r="H56" s="1" t="s">
        <v>206</v>
      </c>
      <c r="I56" s="1" t="s">
        <v>1598</v>
      </c>
      <c r="J56" s="1">
        <v>1</v>
      </c>
      <c r="K56" s="1" t="s">
        <v>1596</v>
      </c>
      <c r="L56" s="1">
        <v>1</v>
      </c>
      <c r="M56" s="1" t="s">
        <v>1597</v>
      </c>
      <c r="N56" s="1" t="str">
        <f t="shared" si="2"/>
        <v>case 55:sRetTemplate = "ds_ratdire001";  break;  //  Rat: Dire || FQ: Common || 1 CR 1 HD</v>
      </c>
    </row>
    <row r="57" spans="1:14" ht="15" customHeight="1">
      <c r="A57" s="14" t="s">
        <v>1594</v>
      </c>
      <c r="B57" s="1">
        <f t="shared" si="1"/>
        <v>56</v>
      </c>
      <c r="C57" s="27" t="s">
        <v>1593</v>
      </c>
      <c r="D57" s="1" t="s">
        <v>303</v>
      </c>
      <c r="E57" s="1" t="s">
        <v>1612</v>
      </c>
      <c r="F57" s="1" t="s">
        <v>302</v>
      </c>
      <c r="G57" s="1" t="s">
        <v>1599</v>
      </c>
      <c r="H57" s="1" t="s">
        <v>206</v>
      </c>
      <c r="I57" s="1" t="s">
        <v>1598</v>
      </c>
      <c r="J57" s="1">
        <v>1</v>
      </c>
      <c r="K57" s="1" t="s">
        <v>1596</v>
      </c>
      <c r="L57" s="1">
        <v>1</v>
      </c>
      <c r="M57" s="1" t="s">
        <v>1597</v>
      </c>
      <c r="N57" s="1" t="str">
        <f t="shared" si="2"/>
        <v>case 56:sRetTemplate = "ds_ratdire001";  break;  //  Rat: Dire || FQ: Common || 1 CR 1 HD</v>
      </c>
    </row>
    <row r="58" spans="1:14" ht="15" customHeight="1">
      <c r="A58" s="14" t="s">
        <v>1594</v>
      </c>
      <c r="B58" s="1">
        <f t="shared" si="1"/>
        <v>57</v>
      </c>
      <c r="C58" s="27" t="s">
        <v>1593</v>
      </c>
      <c r="D58" s="1" t="s">
        <v>303</v>
      </c>
      <c r="E58" s="1" t="s">
        <v>1612</v>
      </c>
      <c r="F58" s="1" t="s">
        <v>302</v>
      </c>
      <c r="G58" s="1" t="s">
        <v>1599</v>
      </c>
      <c r="H58" s="1" t="s">
        <v>206</v>
      </c>
      <c r="I58" s="1" t="s">
        <v>1598</v>
      </c>
      <c r="J58" s="1">
        <v>1</v>
      </c>
      <c r="K58" s="1" t="s">
        <v>1596</v>
      </c>
      <c r="L58" s="1">
        <v>1</v>
      </c>
      <c r="M58" s="1" t="s">
        <v>1597</v>
      </c>
      <c r="N58" s="1" t="str">
        <f t="shared" si="2"/>
        <v>case 57:sRetTemplate = "ds_ratdire001";  break;  //  Rat: Dire || FQ: Common || 1 CR 1 HD</v>
      </c>
    </row>
    <row r="59" spans="1:14" ht="15" customHeight="1">
      <c r="A59" s="14" t="s">
        <v>1594</v>
      </c>
      <c r="B59" s="1">
        <f t="shared" si="1"/>
        <v>58</v>
      </c>
      <c r="C59" s="27" t="s">
        <v>1593</v>
      </c>
      <c r="D59" s="1" t="s">
        <v>303</v>
      </c>
      <c r="E59" s="1" t="s">
        <v>1612</v>
      </c>
      <c r="F59" s="1" t="s">
        <v>302</v>
      </c>
      <c r="G59" s="1" t="s">
        <v>1599</v>
      </c>
      <c r="H59" s="1" t="s">
        <v>206</v>
      </c>
      <c r="I59" s="1" t="s">
        <v>1598</v>
      </c>
      <c r="J59" s="1">
        <v>1</v>
      </c>
      <c r="K59" s="1" t="s">
        <v>1596</v>
      </c>
      <c r="L59" s="1">
        <v>1</v>
      </c>
      <c r="M59" s="1" t="s">
        <v>1597</v>
      </c>
      <c r="N59" s="1" t="str">
        <f t="shared" si="2"/>
        <v>case 58:sRetTemplate = "ds_ratdire001";  break;  //  Rat: Dire || FQ: Common || 1 CR 1 HD</v>
      </c>
    </row>
    <row r="60" spans="1:14" ht="15" customHeight="1">
      <c r="A60" s="14" t="s">
        <v>1594</v>
      </c>
      <c r="B60" s="1">
        <f t="shared" si="1"/>
        <v>59</v>
      </c>
      <c r="C60" s="27" t="s">
        <v>1593</v>
      </c>
      <c r="D60" s="1" t="s">
        <v>303</v>
      </c>
      <c r="E60" s="1" t="s">
        <v>1612</v>
      </c>
      <c r="F60" s="1" t="s">
        <v>302</v>
      </c>
      <c r="G60" s="1" t="s">
        <v>1599</v>
      </c>
      <c r="H60" s="1" t="s">
        <v>206</v>
      </c>
      <c r="I60" s="1" t="s">
        <v>1598</v>
      </c>
      <c r="J60" s="1">
        <v>1</v>
      </c>
      <c r="K60" s="1" t="s">
        <v>1596</v>
      </c>
      <c r="L60" s="1">
        <v>1</v>
      </c>
      <c r="M60" s="1" t="s">
        <v>1597</v>
      </c>
      <c r="N60" s="1" t="str">
        <f t="shared" si="2"/>
        <v>case 59:sRetTemplate = "ds_ratdire001";  break;  //  Rat: Dire || FQ: Common || 1 CR 1 HD</v>
      </c>
    </row>
    <row r="61" spans="1:14" ht="15" customHeight="1">
      <c r="A61" s="14" t="s">
        <v>1594</v>
      </c>
      <c r="B61" s="1">
        <f t="shared" si="1"/>
        <v>60</v>
      </c>
      <c r="C61" s="27" t="s">
        <v>1593</v>
      </c>
      <c r="D61" s="1" t="s">
        <v>303</v>
      </c>
      <c r="E61" s="1" t="s">
        <v>1612</v>
      </c>
      <c r="F61" s="1" t="s">
        <v>302</v>
      </c>
      <c r="G61" s="1" t="s">
        <v>1599</v>
      </c>
      <c r="H61" s="1" t="s">
        <v>206</v>
      </c>
      <c r="I61" s="1" t="s">
        <v>1598</v>
      </c>
      <c r="J61" s="1">
        <v>1</v>
      </c>
      <c r="K61" s="1" t="s">
        <v>1596</v>
      </c>
      <c r="L61" s="1">
        <v>1</v>
      </c>
      <c r="M61" s="1" t="s">
        <v>1597</v>
      </c>
      <c r="N61" s="1" t="str">
        <f t="shared" si="2"/>
        <v>case 60:sRetTemplate = "ds_ratdire001";  break;  //  Rat: Dire || FQ: Common || 1 CR 1 HD</v>
      </c>
    </row>
    <row r="62" spans="1:14" ht="15" customHeight="1">
      <c r="A62" s="14" t="s">
        <v>1594</v>
      </c>
      <c r="B62" s="1">
        <f t="shared" si="1"/>
        <v>61</v>
      </c>
      <c r="C62" s="27" t="s">
        <v>1593</v>
      </c>
      <c r="D62" s="1" t="s">
        <v>303</v>
      </c>
      <c r="E62" s="1" t="s">
        <v>1612</v>
      </c>
      <c r="F62" s="1" t="s">
        <v>302</v>
      </c>
      <c r="G62" s="1" t="s">
        <v>1599</v>
      </c>
      <c r="H62" s="1" t="s">
        <v>206</v>
      </c>
      <c r="I62" s="1" t="s">
        <v>1598</v>
      </c>
      <c r="J62" s="1">
        <v>1</v>
      </c>
      <c r="K62" s="1" t="s">
        <v>1596</v>
      </c>
      <c r="L62" s="1">
        <v>1</v>
      </c>
      <c r="M62" s="1" t="s">
        <v>1597</v>
      </c>
      <c r="N62" s="1" t="str">
        <f t="shared" si="2"/>
        <v>case 61:sRetTemplate = "ds_ratdire001";  break;  //  Rat: Dire || FQ: Common || 1 CR 1 HD</v>
      </c>
    </row>
    <row r="63" spans="1:14" ht="15" customHeight="1">
      <c r="A63" s="14" t="s">
        <v>1594</v>
      </c>
      <c r="B63" s="1">
        <f t="shared" si="1"/>
        <v>62</v>
      </c>
      <c r="C63" s="27" t="s">
        <v>1593</v>
      </c>
      <c r="D63" s="1" t="s">
        <v>303</v>
      </c>
      <c r="E63" s="1" t="s">
        <v>1612</v>
      </c>
      <c r="F63" s="1" t="s">
        <v>302</v>
      </c>
      <c r="G63" s="1" t="s">
        <v>1599</v>
      </c>
      <c r="H63" s="1" t="s">
        <v>206</v>
      </c>
      <c r="I63" s="1" t="s">
        <v>1598</v>
      </c>
      <c r="J63" s="1">
        <v>1</v>
      </c>
      <c r="K63" s="1" t="s">
        <v>1596</v>
      </c>
      <c r="L63" s="1">
        <v>1</v>
      </c>
      <c r="M63" s="1" t="s">
        <v>1597</v>
      </c>
      <c r="N63" s="1" t="str">
        <f t="shared" si="2"/>
        <v>case 62:sRetTemplate = "ds_ratdire001";  break;  //  Rat: Dire || FQ: Common || 1 CR 1 HD</v>
      </c>
    </row>
    <row r="64" spans="1:14" ht="15" customHeight="1">
      <c r="A64" s="14" t="s">
        <v>1594</v>
      </c>
      <c r="B64" s="1">
        <f t="shared" si="1"/>
        <v>63</v>
      </c>
      <c r="C64" s="27" t="s">
        <v>1593</v>
      </c>
      <c r="D64" s="1" t="s">
        <v>1119</v>
      </c>
      <c r="E64" s="1" t="s">
        <v>1612</v>
      </c>
      <c r="F64" s="1" t="s">
        <v>1118</v>
      </c>
      <c r="G64" s="1" t="s">
        <v>1599</v>
      </c>
      <c r="H64" s="1" t="s">
        <v>61</v>
      </c>
      <c r="I64" s="1" t="s">
        <v>1598</v>
      </c>
      <c r="J64" s="1">
        <v>4</v>
      </c>
      <c r="K64" s="1" t="s">
        <v>1596</v>
      </c>
      <c r="L64" s="1">
        <v>3</v>
      </c>
      <c r="M64" s="1" t="s">
        <v>1597</v>
      </c>
      <c r="N64" s="1" t="str">
        <f t="shared" si="2"/>
        <v>case 63:sRetTemplate = "ar_scrbeetle_001";  break;  //  Screamer Beetle || FQ: Uncommon || 4 CR 3 HD</v>
      </c>
    </row>
    <row r="65" spans="1:14" ht="15" customHeight="1">
      <c r="A65" s="14" t="s">
        <v>1594</v>
      </c>
      <c r="B65" s="1">
        <f t="shared" si="1"/>
        <v>64</v>
      </c>
      <c r="C65" s="27" t="s">
        <v>1593</v>
      </c>
      <c r="D65" s="1" t="s">
        <v>1119</v>
      </c>
      <c r="E65" s="1" t="s">
        <v>1612</v>
      </c>
      <c r="F65" s="1" t="s">
        <v>1118</v>
      </c>
      <c r="G65" s="1" t="s">
        <v>1599</v>
      </c>
      <c r="H65" s="1" t="s">
        <v>61</v>
      </c>
      <c r="I65" s="1" t="s">
        <v>1598</v>
      </c>
      <c r="J65" s="1">
        <v>4</v>
      </c>
      <c r="K65" s="1" t="s">
        <v>1596</v>
      </c>
      <c r="L65" s="1">
        <v>3</v>
      </c>
      <c r="M65" s="1" t="s">
        <v>1597</v>
      </c>
      <c r="N65" s="1" t="str">
        <f t="shared" si="2"/>
        <v>case 64:sRetTemplate = "ar_scrbeetle_001";  break;  //  Screamer Beetle || FQ: Uncommon || 4 CR 3 HD</v>
      </c>
    </row>
    <row r="66" spans="1:14" ht="15" customHeight="1">
      <c r="A66" s="14" t="s">
        <v>1594</v>
      </c>
      <c r="B66" s="1">
        <f t="shared" si="1"/>
        <v>65</v>
      </c>
      <c r="C66" s="27" t="s">
        <v>1593</v>
      </c>
      <c r="D66" s="1" t="s">
        <v>1119</v>
      </c>
      <c r="E66" s="1" t="s">
        <v>1612</v>
      </c>
      <c r="F66" s="1" t="s">
        <v>1118</v>
      </c>
      <c r="G66" s="1" t="s">
        <v>1599</v>
      </c>
      <c r="H66" s="1" t="s">
        <v>61</v>
      </c>
      <c r="I66" s="1" t="s">
        <v>1598</v>
      </c>
      <c r="J66" s="1">
        <v>4</v>
      </c>
      <c r="K66" s="1" t="s">
        <v>1596</v>
      </c>
      <c r="L66" s="1">
        <v>3</v>
      </c>
      <c r="M66" s="1" t="s">
        <v>1597</v>
      </c>
      <c r="N66" s="1" t="str">
        <f t="shared" ref="N66:N97" si="3">CONCATENATE(A66,B66,C66, D66, E66, F66,G66,H66, I66, J66, K66,L66, M66)</f>
        <v>case 65:sRetTemplate = "ar_scrbeetle_001";  break;  //  Screamer Beetle || FQ: Uncommon || 4 CR 3 HD</v>
      </c>
    </row>
    <row r="67" spans="1:14" ht="15" customHeight="1">
      <c r="A67" s="14" t="s">
        <v>1594</v>
      </c>
      <c r="B67" s="1">
        <f t="shared" si="1"/>
        <v>66</v>
      </c>
      <c r="C67" s="27" t="s">
        <v>1593</v>
      </c>
      <c r="D67" s="1" t="s">
        <v>1119</v>
      </c>
      <c r="E67" s="1" t="s">
        <v>1612</v>
      </c>
      <c r="F67" s="1" t="s">
        <v>1118</v>
      </c>
      <c r="G67" s="1" t="s">
        <v>1599</v>
      </c>
      <c r="H67" s="1" t="s">
        <v>61</v>
      </c>
      <c r="I67" s="1" t="s">
        <v>1598</v>
      </c>
      <c r="J67" s="1">
        <v>4</v>
      </c>
      <c r="K67" s="1" t="s">
        <v>1596</v>
      </c>
      <c r="L67" s="1">
        <v>3</v>
      </c>
      <c r="M67" s="1" t="s">
        <v>1597</v>
      </c>
      <c r="N67" s="1" t="str">
        <f t="shared" si="3"/>
        <v>case 66:sRetTemplate = "ar_scrbeetle_001";  break;  //  Screamer Beetle || FQ: Uncommon || 4 CR 3 HD</v>
      </c>
    </row>
    <row r="68" spans="1:14" ht="15" customHeight="1">
      <c r="A68" s="14" t="s">
        <v>1594</v>
      </c>
      <c r="B68" s="1">
        <f t="shared" ref="B68:B98" si="4">SUM(B67+1)</f>
        <v>67</v>
      </c>
      <c r="C68" s="27" t="s">
        <v>1593</v>
      </c>
      <c r="D68" s="1" t="s">
        <v>95</v>
      </c>
      <c r="E68" s="1" t="s">
        <v>1612</v>
      </c>
      <c r="F68" s="1" t="s">
        <v>94</v>
      </c>
      <c r="G68" s="1" t="s">
        <v>1599</v>
      </c>
      <c r="H68" s="1" t="s">
        <v>72</v>
      </c>
      <c r="I68" s="1" t="s">
        <v>1598</v>
      </c>
      <c r="J68" s="1">
        <v>6</v>
      </c>
      <c r="K68" s="1" t="s">
        <v>1596</v>
      </c>
      <c r="L68" s="1">
        <v>4</v>
      </c>
      <c r="M68" s="1" t="s">
        <v>1597</v>
      </c>
      <c r="N68" s="1" t="str">
        <f t="shared" si="3"/>
        <v>case 67:sRetTemplate = "shadowmastiff001";  break;  //  Shadow  Mastiff || FQ: Very Rare || 6 CR 4 HD</v>
      </c>
    </row>
    <row r="69" spans="1:14" ht="15" customHeight="1">
      <c r="A69" s="14" t="s">
        <v>1594</v>
      </c>
      <c r="B69" s="1">
        <f t="shared" si="4"/>
        <v>68</v>
      </c>
      <c r="C69" s="27" t="s">
        <v>1593</v>
      </c>
      <c r="D69" s="1" t="s">
        <v>237</v>
      </c>
      <c r="E69" s="1" t="s">
        <v>1612</v>
      </c>
      <c r="F69" s="1" t="s">
        <v>236</v>
      </c>
      <c r="G69" s="1" t="s">
        <v>1599</v>
      </c>
      <c r="H69" s="1" t="s">
        <v>72</v>
      </c>
      <c r="I69" s="1" t="s">
        <v>1598</v>
      </c>
      <c r="J69" s="1">
        <v>0.5</v>
      </c>
      <c r="K69" s="1" t="s">
        <v>1596</v>
      </c>
      <c r="L69" s="1">
        <v>1</v>
      </c>
      <c r="M69" s="1" t="s">
        <v>1597</v>
      </c>
      <c r="N69" s="1" t="str">
        <f t="shared" si="3"/>
        <v>case 68:sRetTemplate = "ar_shadowasp001";  break;  //  Shadow Asp || FQ: Very Rare || 0.5 CR 1 HD</v>
      </c>
    </row>
    <row r="70" spans="1:14" ht="15" customHeight="1">
      <c r="A70" s="14" t="s">
        <v>1594</v>
      </c>
      <c r="B70" s="1">
        <f t="shared" si="4"/>
        <v>69</v>
      </c>
      <c r="C70" s="27" t="s">
        <v>1593</v>
      </c>
      <c r="D70" s="1" t="s">
        <v>202</v>
      </c>
      <c r="E70" s="1" t="s">
        <v>1612</v>
      </c>
      <c r="F70" s="1" t="s">
        <v>201</v>
      </c>
      <c r="G70" s="1" t="s">
        <v>1599</v>
      </c>
      <c r="H70" s="1" t="s">
        <v>61</v>
      </c>
      <c r="I70" s="1" t="s">
        <v>1598</v>
      </c>
      <c r="J70" s="1">
        <v>4</v>
      </c>
      <c r="K70" s="1" t="s">
        <v>1596</v>
      </c>
      <c r="L70" s="1">
        <v>5</v>
      </c>
      <c r="M70" s="1" t="s">
        <v>1597</v>
      </c>
      <c r="N70" s="1" t="str">
        <f t="shared" si="3"/>
        <v>case 69:sRetTemplate = "slithertrack001";  break;  //  Slithering Tracker || FQ: Uncommon || 4 CR 5 HD</v>
      </c>
    </row>
    <row r="71" spans="1:14" ht="15" customHeight="1">
      <c r="A71" s="14" t="s">
        <v>1594</v>
      </c>
      <c r="B71" s="1">
        <f t="shared" si="4"/>
        <v>70</v>
      </c>
      <c r="C71" s="27" t="s">
        <v>1593</v>
      </c>
      <c r="D71" s="1" t="s">
        <v>202</v>
      </c>
      <c r="E71" s="1" t="s">
        <v>1612</v>
      </c>
      <c r="F71" s="1" t="s">
        <v>201</v>
      </c>
      <c r="G71" s="1" t="s">
        <v>1599</v>
      </c>
      <c r="H71" s="1" t="s">
        <v>61</v>
      </c>
      <c r="I71" s="1" t="s">
        <v>1598</v>
      </c>
      <c r="J71" s="1">
        <v>4</v>
      </c>
      <c r="K71" s="1" t="s">
        <v>1596</v>
      </c>
      <c r="L71" s="1">
        <v>5</v>
      </c>
      <c r="M71" s="1" t="s">
        <v>1597</v>
      </c>
      <c r="N71" s="1" t="str">
        <f t="shared" si="3"/>
        <v>case 70:sRetTemplate = "slithertrack001";  break;  //  Slithering Tracker || FQ: Uncommon || 4 CR 5 HD</v>
      </c>
    </row>
    <row r="72" spans="1:14" ht="15" customHeight="1">
      <c r="A72" s="14" t="s">
        <v>1594</v>
      </c>
      <c r="B72" s="1">
        <f t="shared" si="4"/>
        <v>71</v>
      </c>
      <c r="C72" s="27" t="s">
        <v>1593</v>
      </c>
      <c r="D72" s="1" t="s">
        <v>202</v>
      </c>
      <c r="E72" s="1" t="s">
        <v>1612</v>
      </c>
      <c r="F72" s="1" t="s">
        <v>201</v>
      </c>
      <c r="G72" s="1" t="s">
        <v>1599</v>
      </c>
      <c r="H72" s="1" t="s">
        <v>61</v>
      </c>
      <c r="I72" s="1" t="s">
        <v>1598</v>
      </c>
      <c r="J72" s="1">
        <v>4</v>
      </c>
      <c r="K72" s="1" t="s">
        <v>1596</v>
      </c>
      <c r="L72" s="1">
        <v>5</v>
      </c>
      <c r="M72" s="1" t="s">
        <v>1597</v>
      </c>
      <c r="N72" s="1" t="str">
        <f t="shared" si="3"/>
        <v>case 71:sRetTemplate = "slithertrack001";  break;  //  Slithering Tracker || FQ: Uncommon || 4 CR 5 HD</v>
      </c>
    </row>
    <row r="73" spans="1:14" ht="15" customHeight="1">
      <c r="A73" s="14" t="s">
        <v>1594</v>
      </c>
      <c r="B73" s="1">
        <f t="shared" si="4"/>
        <v>72</v>
      </c>
      <c r="C73" s="27" t="s">
        <v>1593</v>
      </c>
      <c r="D73" s="1" t="s">
        <v>202</v>
      </c>
      <c r="E73" s="1" t="s">
        <v>1612</v>
      </c>
      <c r="F73" s="1" t="s">
        <v>201</v>
      </c>
      <c r="G73" s="1" t="s">
        <v>1599</v>
      </c>
      <c r="H73" s="1" t="s">
        <v>61</v>
      </c>
      <c r="I73" s="1" t="s">
        <v>1598</v>
      </c>
      <c r="J73" s="1">
        <v>4</v>
      </c>
      <c r="K73" s="1" t="s">
        <v>1596</v>
      </c>
      <c r="L73" s="1">
        <v>5</v>
      </c>
      <c r="M73" s="1" t="s">
        <v>1597</v>
      </c>
      <c r="N73" s="1" t="str">
        <f t="shared" si="3"/>
        <v>case 72:sRetTemplate = "slithertrack001";  break;  //  Slithering Tracker || FQ: Uncommon || 4 CR 5 HD</v>
      </c>
    </row>
    <row r="74" spans="1:14" ht="15" customHeight="1">
      <c r="A74" s="14" t="s">
        <v>1594</v>
      </c>
      <c r="B74" s="1">
        <f t="shared" si="4"/>
        <v>73</v>
      </c>
      <c r="C74" s="27" t="s">
        <v>1593</v>
      </c>
      <c r="D74" s="1" t="s">
        <v>208</v>
      </c>
      <c r="E74" s="1" t="s">
        <v>1612</v>
      </c>
      <c r="F74" s="1" t="s">
        <v>207</v>
      </c>
      <c r="G74" s="1" t="s">
        <v>1599</v>
      </c>
      <c r="H74" s="1" t="s">
        <v>20</v>
      </c>
      <c r="I74" s="1" t="s">
        <v>1598</v>
      </c>
      <c r="J74" s="1">
        <v>4</v>
      </c>
      <c r="K74" s="1" t="s">
        <v>1596</v>
      </c>
      <c r="L74" s="1">
        <v>4</v>
      </c>
      <c r="M74" s="1" t="s">
        <v>1597</v>
      </c>
      <c r="N74" s="1" t="str">
        <f t="shared" si="3"/>
        <v>case 73:sRetTemplate = "stunjelly001";  break;  //  Stunjelly || FQ: Rare || 4 CR 4 HD</v>
      </c>
    </row>
    <row r="75" spans="1:14" ht="15" customHeight="1">
      <c r="A75" s="14" t="s">
        <v>1594</v>
      </c>
      <c r="B75" s="1">
        <f t="shared" si="4"/>
        <v>74</v>
      </c>
      <c r="C75" s="27" t="s">
        <v>1593</v>
      </c>
      <c r="D75" s="1" t="s">
        <v>208</v>
      </c>
      <c r="E75" s="1" t="s">
        <v>1612</v>
      </c>
      <c r="F75" s="1" t="s">
        <v>207</v>
      </c>
      <c r="G75" s="1" t="s">
        <v>1599</v>
      </c>
      <c r="H75" s="1" t="s">
        <v>20</v>
      </c>
      <c r="I75" s="1" t="s">
        <v>1598</v>
      </c>
      <c r="J75" s="1">
        <v>4</v>
      </c>
      <c r="K75" s="1" t="s">
        <v>1596</v>
      </c>
      <c r="L75" s="1">
        <v>4</v>
      </c>
      <c r="M75" s="1" t="s">
        <v>1597</v>
      </c>
      <c r="N75" s="1" t="str">
        <f t="shared" si="3"/>
        <v>case 74:sRetTemplate = "stunjelly001";  break;  //  Stunjelly || FQ: Rare || 4 CR 4 HD</v>
      </c>
    </row>
    <row r="76" spans="1:14" ht="15" customHeight="1">
      <c r="A76" s="14" t="s">
        <v>1594</v>
      </c>
      <c r="B76" s="1">
        <f t="shared" si="4"/>
        <v>75</v>
      </c>
      <c r="C76" s="27" t="s">
        <v>1593</v>
      </c>
      <c r="D76" s="1" t="s">
        <v>308</v>
      </c>
      <c r="E76" s="1" t="s">
        <v>1612</v>
      </c>
      <c r="F76" s="1" t="s">
        <v>307</v>
      </c>
      <c r="G76" s="1" t="s">
        <v>1599</v>
      </c>
      <c r="H76" s="1" t="s">
        <v>61</v>
      </c>
      <c r="I76" s="1" t="s">
        <v>1598</v>
      </c>
      <c r="J76" s="1">
        <v>5</v>
      </c>
      <c r="K76" s="1" t="s">
        <v>1596</v>
      </c>
      <c r="L76" s="1">
        <v>5</v>
      </c>
      <c r="M76" s="1" t="s">
        <v>1597</v>
      </c>
      <c r="N76" s="1" t="str">
        <f t="shared" si="3"/>
        <v>case 75:sRetTemplate = "tarek_001";  break;  //  Tarek || FQ: Uncommon || 5 CR 5 HD</v>
      </c>
    </row>
    <row r="77" spans="1:14" ht="15" customHeight="1">
      <c r="A77" s="14" t="s">
        <v>1594</v>
      </c>
      <c r="B77" s="1">
        <f t="shared" si="4"/>
        <v>76</v>
      </c>
      <c r="C77" s="27" t="s">
        <v>1593</v>
      </c>
      <c r="D77" s="1" t="s">
        <v>308</v>
      </c>
      <c r="E77" s="1" t="s">
        <v>1612</v>
      </c>
      <c r="F77" s="1" t="s">
        <v>307</v>
      </c>
      <c r="G77" s="1" t="s">
        <v>1599</v>
      </c>
      <c r="H77" s="1" t="s">
        <v>61</v>
      </c>
      <c r="I77" s="1" t="s">
        <v>1598</v>
      </c>
      <c r="J77" s="1">
        <v>5</v>
      </c>
      <c r="K77" s="1" t="s">
        <v>1596</v>
      </c>
      <c r="L77" s="1">
        <v>5</v>
      </c>
      <c r="M77" s="1" t="s">
        <v>1597</v>
      </c>
      <c r="N77" s="1" t="str">
        <f t="shared" si="3"/>
        <v>case 76:sRetTemplate = "tarek_001";  break;  //  Tarek || FQ: Uncommon || 5 CR 5 HD</v>
      </c>
    </row>
    <row r="78" spans="1:14" ht="15" customHeight="1">
      <c r="A78" s="14" t="s">
        <v>1594</v>
      </c>
      <c r="B78" s="1">
        <f t="shared" si="4"/>
        <v>77</v>
      </c>
      <c r="C78" s="27" t="s">
        <v>1593</v>
      </c>
      <c r="D78" s="1" t="s">
        <v>308</v>
      </c>
      <c r="E78" s="1" t="s">
        <v>1612</v>
      </c>
      <c r="F78" s="1" t="s">
        <v>307</v>
      </c>
      <c r="G78" s="1" t="s">
        <v>1599</v>
      </c>
      <c r="H78" s="1" t="s">
        <v>61</v>
      </c>
      <c r="I78" s="1" t="s">
        <v>1598</v>
      </c>
      <c r="J78" s="1">
        <v>5</v>
      </c>
      <c r="K78" s="1" t="s">
        <v>1596</v>
      </c>
      <c r="L78" s="1">
        <v>5</v>
      </c>
      <c r="M78" s="1" t="s">
        <v>1597</v>
      </c>
      <c r="N78" s="1" t="str">
        <f t="shared" si="3"/>
        <v>case 77:sRetTemplate = "tarek_001";  break;  //  Tarek || FQ: Uncommon || 5 CR 5 HD</v>
      </c>
    </row>
    <row r="79" spans="1:14" ht="15" customHeight="1">
      <c r="A79" s="14" t="s">
        <v>1594</v>
      </c>
      <c r="B79" s="1">
        <f t="shared" si="4"/>
        <v>78</v>
      </c>
      <c r="C79" s="27" t="s">
        <v>1593</v>
      </c>
      <c r="D79" s="1" t="s">
        <v>308</v>
      </c>
      <c r="E79" s="1" t="s">
        <v>1612</v>
      </c>
      <c r="F79" s="1" t="s">
        <v>307</v>
      </c>
      <c r="G79" s="1" t="s">
        <v>1599</v>
      </c>
      <c r="H79" s="1" t="s">
        <v>61</v>
      </c>
      <c r="I79" s="1" t="s">
        <v>1598</v>
      </c>
      <c r="J79" s="1">
        <v>5</v>
      </c>
      <c r="K79" s="1" t="s">
        <v>1596</v>
      </c>
      <c r="L79" s="1">
        <v>5</v>
      </c>
      <c r="M79" s="1" t="s">
        <v>1597</v>
      </c>
      <c r="N79" s="1" t="str">
        <f t="shared" si="3"/>
        <v>case 78:sRetTemplate = "tarek_001";  break;  //  Tarek || FQ: Uncommon || 5 CR 5 HD</v>
      </c>
    </row>
    <row r="80" spans="1:14" ht="15" customHeight="1">
      <c r="A80" s="14" t="s">
        <v>1594</v>
      </c>
      <c r="B80" s="1">
        <f t="shared" si="4"/>
        <v>79</v>
      </c>
      <c r="C80" s="27" t="s">
        <v>1593</v>
      </c>
      <c r="D80" s="1" t="s">
        <v>300</v>
      </c>
      <c r="E80" s="1" t="s">
        <v>1612</v>
      </c>
      <c r="F80" s="1" t="s">
        <v>299</v>
      </c>
      <c r="G80" s="1" t="s">
        <v>1599</v>
      </c>
      <c r="H80" s="1" t="s">
        <v>20</v>
      </c>
      <c r="I80" s="1" t="s">
        <v>1598</v>
      </c>
      <c r="J80" s="1">
        <v>5</v>
      </c>
      <c r="K80" s="1" t="s">
        <v>1596</v>
      </c>
      <c r="L80" s="1">
        <v>4</v>
      </c>
      <c r="M80" s="1" t="s">
        <v>1597</v>
      </c>
      <c r="N80" s="1" t="str">
        <f t="shared" si="3"/>
        <v>case 79:sRetTemplate = "tchowb_001";  break;  //  T'Chowb || FQ: Rare || 5 CR 4 HD</v>
      </c>
    </row>
    <row r="81" spans="1:14" ht="15" customHeight="1">
      <c r="A81" s="14" t="s">
        <v>1594</v>
      </c>
      <c r="B81" s="1">
        <f t="shared" si="4"/>
        <v>80</v>
      </c>
      <c r="C81" s="27" t="s">
        <v>1593</v>
      </c>
      <c r="D81" s="1" t="s">
        <v>300</v>
      </c>
      <c r="E81" s="1" t="s">
        <v>1612</v>
      </c>
      <c r="F81" s="1" t="s">
        <v>299</v>
      </c>
      <c r="G81" s="1" t="s">
        <v>1599</v>
      </c>
      <c r="H81" s="1" t="s">
        <v>20</v>
      </c>
      <c r="I81" s="1" t="s">
        <v>1598</v>
      </c>
      <c r="J81" s="1">
        <v>5</v>
      </c>
      <c r="K81" s="1" t="s">
        <v>1596</v>
      </c>
      <c r="L81" s="1">
        <v>4</v>
      </c>
      <c r="M81" s="1" t="s">
        <v>1597</v>
      </c>
      <c r="N81" s="1" t="str">
        <f t="shared" si="3"/>
        <v>case 80:sRetTemplate = "tchowb_001";  break;  //  T'Chowb || FQ: Rare || 5 CR 4 HD</v>
      </c>
    </row>
    <row r="82" spans="1:14" ht="15" customHeight="1">
      <c r="A82" s="14" t="s">
        <v>1594</v>
      </c>
      <c r="B82" s="1">
        <f t="shared" si="4"/>
        <v>81</v>
      </c>
      <c r="C82" s="27" t="s">
        <v>1593</v>
      </c>
      <c r="D82" s="1" t="s">
        <v>210</v>
      </c>
      <c r="E82" s="1" t="s">
        <v>1612</v>
      </c>
      <c r="F82" s="1" t="s">
        <v>209</v>
      </c>
      <c r="G82" s="1" t="s">
        <v>1599</v>
      </c>
      <c r="H82" s="1" t="s">
        <v>61</v>
      </c>
      <c r="I82" s="1" t="s">
        <v>1598</v>
      </c>
      <c r="J82" s="1">
        <v>2</v>
      </c>
      <c r="K82" s="1" t="s">
        <v>1596</v>
      </c>
      <c r="L82" s="1">
        <v>2</v>
      </c>
      <c r="M82" s="1" t="s">
        <v>1597</v>
      </c>
      <c r="N82" s="1" t="str">
        <f t="shared" si="3"/>
        <v>case 81:sRetTemplate = "ar_gianttick001";  break;  //  Tick, Giant || FQ: Uncommon || 2 CR 2 HD</v>
      </c>
    </row>
    <row r="83" spans="1:14" ht="15" customHeight="1">
      <c r="A83" s="14" t="s">
        <v>1594</v>
      </c>
      <c r="B83" s="1">
        <f t="shared" si="4"/>
        <v>82</v>
      </c>
      <c r="C83" s="27" t="s">
        <v>1593</v>
      </c>
      <c r="D83" s="1" t="s">
        <v>210</v>
      </c>
      <c r="E83" s="1" t="s">
        <v>1612</v>
      </c>
      <c r="F83" s="1" t="s">
        <v>209</v>
      </c>
      <c r="G83" s="1" t="s">
        <v>1599</v>
      </c>
      <c r="H83" s="1" t="s">
        <v>61</v>
      </c>
      <c r="I83" s="1" t="s">
        <v>1598</v>
      </c>
      <c r="J83" s="1">
        <v>2</v>
      </c>
      <c r="K83" s="1" t="s">
        <v>1596</v>
      </c>
      <c r="L83" s="1">
        <v>2</v>
      </c>
      <c r="M83" s="1" t="s">
        <v>1597</v>
      </c>
      <c r="N83" s="1" t="str">
        <f t="shared" si="3"/>
        <v>case 82:sRetTemplate = "ar_gianttick001";  break;  //  Tick, Giant || FQ: Uncommon || 2 CR 2 HD</v>
      </c>
    </row>
    <row r="84" spans="1:14" ht="15" customHeight="1">
      <c r="A84" s="14" t="s">
        <v>1594</v>
      </c>
      <c r="B84" s="1">
        <f t="shared" si="4"/>
        <v>83</v>
      </c>
      <c r="C84" s="27" t="s">
        <v>1593</v>
      </c>
      <c r="D84" s="1" t="s">
        <v>210</v>
      </c>
      <c r="E84" s="1" t="s">
        <v>1612</v>
      </c>
      <c r="F84" s="1" t="s">
        <v>209</v>
      </c>
      <c r="G84" s="1" t="s">
        <v>1599</v>
      </c>
      <c r="H84" s="1" t="s">
        <v>61</v>
      </c>
      <c r="I84" s="1" t="s">
        <v>1598</v>
      </c>
      <c r="J84" s="1">
        <v>2</v>
      </c>
      <c r="K84" s="1" t="s">
        <v>1596</v>
      </c>
      <c r="L84" s="1">
        <v>2</v>
      </c>
      <c r="M84" s="1" t="s">
        <v>1597</v>
      </c>
      <c r="N84" s="1" t="str">
        <f t="shared" si="3"/>
        <v>case 83:sRetTemplate = "ar_gianttick001";  break;  //  Tick, Giant || FQ: Uncommon || 2 CR 2 HD</v>
      </c>
    </row>
    <row r="85" spans="1:14" ht="15" customHeight="1">
      <c r="A85" s="14" t="s">
        <v>1594</v>
      </c>
      <c r="B85" s="1">
        <f t="shared" si="4"/>
        <v>84</v>
      </c>
      <c r="C85" s="27" t="s">
        <v>1593</v>
      </c>
      <c r="D85" s="1" t="s">
        <v>210</v>
      </c>
      <c r="E85" s="1" t="s">
        <v>1612</v>
      </c>
      <c r="F85" s="1" t="s">
        <v>209</v>
      </c>
      <c r="G85" s="1" t="s">
        <v>1599</v>
      </c>
      <c r="H85" s="1" t="s">
        <v>61</v>
      </c>
      <c r="I85" s="1" t="s">
        <v>1598</v>
      </c>
      <c r="J85" s="1">
        <v>2</v>
      </c>
      <c r="K85" s="1" t="s">
        <v>1596</v>
      </c>
      <c r="L85" s="1">
        <v>2</v>
      </c>
      <c r="M85" s="1" t="s">
        <v>1597</v>
      </c>
      <c r="N85" s="1" t="str">
        <f t="shared" si="3"/>
        <v>case 84:sRetTemplate = "ar_gianttick001";  break;  //  Tick, Giant || FQ: Uncommon || 2 CR 2 HD</v>
      </c>
    </row>
    <row r="86" spans="1:14" ht="15" customHeight="1">
      <c r="A86" s="14" t="s">
        <v>1594</v>
      </c>
      <c r="B86" s="1">
        <f t="shared" si="4"/>
        <v>85</v>
      </c>
      <c r="C86" s="27" t="s">
        <v>1593</v>
      </c>
      <c r="D86" s="1" t="s">
        <v>904</v>
      </c>
      <c r="E86" s="1" t="s">
        <v>1612</v>
      </c>
      <c r="F86" s="1" t="s">
        <v>903</v>
      </c>
      <c r="G86" s="1" t="s">
        <v>1599</v>
      </c>
      <c r="H86" s="1" t="s">
        <v>72</v>
      </c>
      <c r="I86" s="1" t="s">
        <v>1598</v>
      </c>
      <c r="J86" s="1">
        <v>0.5</v>
      </c>
      <c r="K86" s="1" t="s">
        <v>1596</v>
      </c>
      <c r="L86" s="1">
        <v>1</v>
      </c>
      <c r="M86" s="1" t="s">
        <v>1597</v>
      </c>
      <c r="N86" s="1" t="str">
        <f t="shared" si="3"/>
        <v>case 85:sRetTemplate = "crp_twigblight";  break;  //  Twig Blight || FQ: Very Rare || 0.5 CR 1 HD</v>
      </c>
    </row>
    <row r="87" spans="1:14" ht="15" customHeight="1">
      <c r="A87" s="14" t="s">
        <v>1594</v>
      </c>
      <c r="B87" s="1">
        <f t="shared" si="4"/>
        <v>86</v>
      </c>
      <c r="C87" s="27" t="s">
        <v>1593</v>
      </c>
      <c r="D87" s="1" t="s">
        <v>282</v>
      </c>
      <c r="E87" s="1" t="s">
        <v>1612</v>
      </c>
      <c r="F87" s="1" t="s">
        <v>281</v>
      </c>
      <c r="G87" s="1" t="s">
        <v>1599</v>
      </c>
      <c r="H87" s="1" t="s">
        <v>20</v>
      </c>
      <c r="I87" s="1" t="s">
        <v>1598</v>
      </c>
      <c r="J87" s="1">
        <v>6</v>
      </c>
      <c r="K87" s="1" t="s">
        <v>1596</v>
      </c>
      <c r="L87" s="1">
        <v>5</v>
      </c>
      <c r="M87" s="1" t="s">
        <v>1597</v>
      </c>
      <c r="N87" s="1" t="str">
        <f t="shared" si="3"/>
        <v>case 86:sRetTemplate = "ar_tyrslime_001";  break;  //  Tyrian Slime || FQ: Rare || 6 CR 5 HD</v>
      </c>
    </row>
    <row r="88" spans="1:14" ht="15" customHeight="1">
      <c r="A88" s="14" t="s">
        <v>1594</v>
      </c>
      <c r="B88" s="1">
        <f t="shared" si="4"/>
        <v>87</v>
      </c>
      <c r="C88" s="27" t="s">
        <v>1593</v>
      </c>
      <c r="D88" s="1" t="s">
        <v>282</v>
      </c>
      <c r="E88" s="1" t="s">
        <v>1612</v>
      </c>
      <c r="F88" s="1" t="s">
        <v>281</v>
      </c>
      <c r="G88" s="1" t="s">
        <v>1599</v>
      </c>
      <c r="H88" s="1" t="s">
        <v>20</v>
      </c>
      <c r="I88" s="1" t="s">
        <v>1598</v>
      </c>
      <c r="J88" s="1">
        <v>6</v>
      </c>
      <c r="K88" s="1" t="s">
        <v>1596</v>
      </c>
      <c r="L88" s="1">
        <v>5</v>
      </c>
      <c r="M88" s="1" t="s">
        <v>1597</v>
      </c>
      <c r="N88" s="1" t="str">
        <f t="shared" si="3"/>
        <v>case 87:sRetTemplate = "ar_tyrslime_001";  break;  //  Tyrian Slime || FQ: Rare || 6 CR 5 HD</v>
      </c>
    </row>
    <row r="89" spans="1:14" ht="15" customHeight="1">
      <c r="A89" s="14" t="s">
        <v>1594</v>
      </c>
      <c r="B89" s="1">
        <f t="shared" si="4"/>
        <v>88</v>
      </c>
      <c r="C89" s="27" t="s">
        <v>1593</v>
      </c>
      <c r="D89" s="1" t="s">
        <v>214</v>
      </c>
      <c r="E89" s="1" t="s">
        <v>1612</v>
      </c>
      <c r="F89" s="1" t="s">
        <v>213</v>
      </c>
      <c r="G89" s="1" t="s">
        <v>1599</v>
      </c>
      <c r="H89" s="1" t="s">
        <v>20</v>
      </c>
      <c r="I89" s="1" t="s">
        <v>1598</v>
      </c>
      <c r="J89" s="1">
        <v>2</v>
      </c>
      <c r="K89" s="1" t="s">
        <v>1596</v>
      </c>
      <c r="L89" s="1">
        <v>1</v>
      </c>
      <c r="M89" s="1" t="s">
        <v>1597</v>
      </c>
      <c r="N89" s="1" t="str">
        <f t="shared" si="3"/>
        <v>case 88:sRetTemplate = "vilstrak001";  break;  //  Vilstrak || FQ: Rare || 2 CR 1 HD</v>
      </c>
    </row>
    <row r="90" spans="1:14" ht="15" customHeight="1">
      <c r="A90" s="14" t="s">
        <v>1594</v>
      </c>
      <c r="B90" s="1">
        <f t="shared" si="4"/>
        <v>89</v>
      </c>
      <c r="C90" s="27" t="s">
        <v>1593</v>
      </c>
      <c r="D90" s="1" t="s">
        <v>214</v>
      </c>
      <c r="E90" s="1" t="s">
        <v>1612</v>
      </c>
      <c r="F90" s="1" t="s">
        <v>213</v>
      </c>
      <c r="G90" s="1" t="s">
        <v>1599</v>
      </c>
      <c r="H90" s="1" t="s">
        <v>20</v>
      </c>
      <c r="I90" s="1" t="s">
        <v>1598</v>
      </c>
      <c r="J90" s="1">
        <v>2</v>
      </c>
      <c r="K90" s="1" t="s">
        <v>1596</v>
      </c>
      <c r="L90" s="1">
        <v>1</v>
      </c>
      <c r="M90" s="1" t="s">
        <v>1597</v>
      </c>
      <c r="N90" s="1" t="str">
        <f t="shared" si="3"/>
        <v>case 89:sRetTemplate = "vilstrak001";  break;  //  Vilstrak || FQ: Rare || 2 CR 1 HD</v>
      </c>
    </row>
    <row r="91" spans="1:14" ht="15" customHeight="1">
      <c r="A91" s="14" t="s">
        <v>1594</v>
      </c>
      <c r="B91" s="1">
        <f t="shared" si="4"/>
        <v>90</v>
      </c>
      <c r="C91" s="27" t="s">
        <v>1593</v>
      </c>
      <c r="D91" s="1" t="s">
        <v>1159</v>
      </c>
      <c r="E91" s="1" t="s">
        <v>1612</v>
      </c>
      <c r="F91" s="1" t="s">
        <v>1158</v>
      </c>
      <c r="G91" s="1" t="s">
        <v>1599</v>
      </c>
      <c r="H91" s="1" t="s">
        <v>61</v>
      </c>
      <c r="I91" s="1" t="s">
        <v>1598</v>
      </c>
      <c r="J91" s="1">
        <v>1</v>
      </c>
      <c r="K91" s="1" t="s">
        <v>1596</v>
      </c>
      <c r="L91" s="1">
        <v>1</v>
      </c>
      <c r="M91" s="1" t="s">
        <v>1597</v>
      </c>
      <c r="N91" s="1" t="str">
        <f t="shared" si="3"/>
        <v>case 90:sRetTemplate = "wrab001";  break;  //  Wrab || FQ: Uncommon || 1 CR 1 HD</v>
      </c>
    </row>
    <row r="92" spans="1:14" ht="15" customHeight="1">
      <c r="A92" s="14" t="s">
        <v>1594</v>
      </c>
      <c r="B92" s="1">
        <f t="shared" si="4"/>
        <v>91</v>
      </c>
      <c r="C92" s="27" t="s">
        <v>1593</v>
      </c>
      <c r="D92" s="1" t="s">
        <v>1159</v>
      </c>
      <c r="E92" s="1" t="s">
        <v>1612</v>
      </c>
      <c r="F92" s="1" t="s">
        <v>1158</v>
      </c>
      <c r="G92" s="1" t="s">
        <v>1599</v>
      </c>
      <c r="H92" s="1" t="s">
        <v>61</v>
      </c>
      <c r="I92" s="1" t="s">
        <v>1598</v>
      </c>
      <c r="J92" s="1">
        <v>1</v>
      </c>
      <c r="K92" s="1" t="s">
        <v>1596</v>
      </c>
      <c r="L92" s="1">
        <v>1</v>
      </c>
      <c r="M92" s="1" t="s">
        <v>1597</v>
      </c>
      <c r="N92" s="1" t="str">
        <f t="shared" si="3"/>
        <v>case 91:sRetTemplate = "wrab001";  break;  //  Wrab || FQ: Uncommon || 1 CR 1 HD</v>
      </c>
    </row>
    <row r="93" spans="1:14" ht="15" customHeight="1">
      <c r="A93" s="14" t="s">
        <v>1594</v>
      </c>
      <c r="B93" s="1">
        <f t="shared" si="4"/>
        <v>92</v>
      </c>
      <c r="C93" s="27" t="s">
        <v>1593</v>
      </c>
      <c r="D93" s="1" t="s">
        <v>1159</v>
      </c>
      <c r="E93" s="1" t="s">
        <v>1612</v>
      </c>
      <c r="F93" s="1" t="s">
        <v>1158</v>
      </c>
      <c r="G93" s="1" t="s">
        <v>1599</v>
      </c>
      <c r="H93" s="1" t="s">
        <v>61</v>
      </c>
      <c r="I93" s="1" t="s">
        <v>1598</v>
      </c>
      <c r="J93" s="1">
        <v>1</v>
      </c>
      <c r="K93" s="1" t="s">
        <v>1596</v>
      </c>
      <c r="L93" s="1">
        <v>1</v>
      </c>
      <c r="M93" s="1" t="s">
        <v>1597</v>
      </c>
      <c r="N93" s="1" t="str">
        <f t="shared" si="3"/>
        <v>case 92:sRetTemplate = "wrab001";  break;  //  Wrab || FQ: Uncommon || 1 CR 1 HD</v>
      </c>
    </row>
    <row r="94" spans="1:14" ht="15" customHeight="1">
      <c r="A94" s="14" t="s">
        <v>1594</v>
      </c>
      <c r="B94" s="1">
        <f t="shared" si="4"/>
        <v>93</v>
      </c>
      <c r="C94" s="27" t="s">
        <v>1593</v>
      </c>
      <c r="D94" s="1" t="s">
        <v>1159</v>
      </c>
      <c r="E94" s="1" t="s">
        <v>1612</v>
      </c>
      <c r="F94" s="1" t="s">
        <v>1158</v>
      </c>
      <c r="G94" s="1" t="s">
        <v>1599</v>
      </c>
      <c r="H94" s="1" t="s">
        <v>61</v>
      </c>
      <c r="I94" s="1" t="s">
        <v>1598</v>
      </c>
      <c r="J94" s="1">
        <v>1</v>
      </c>
      <c r="K94" s="1" t="s">
        <v>1596</v>
      </c>
      <c r="L94" s="1">
        <v>1</v>
      </c>
      <c r="M94" s="1" t="s">
        <v>1597</v>
      </c>
      <c r="N94" s="1" t="str">
        <f t="shared" si="3"/>
        <v>case 93:sRetTemplate = "wrab001";  break;  //  Wrab || FQ: Uncommon || 1 CR 1 HD</v>
      </c>
    </row>
    <row r="95" spans="1:14" ht="15" customHeight="1">
      <c r="A95" s="14" t="s">
        <v>1594</v>
      </c>
      <c r="B95" s="1">
        <f t="shared" si="4"/>
        <v>94</v>
      </c>
      <c r="C95" s="27" t="s">
        <v>1593</v>
      </c>
      <c r="D95" s="1" t="s">
        <v>1161</v>
      </c>
      <c r="E95" s="1" t="s">
        <v>1612</v>
      </c>
      <c r="F95" s="1" t="s">
        <v>1160</v>
      </c>
      <c r="G95" s="1" t="s">
        <v>1599</v>
      </c>
      <c r="H95" s="1" t="s">
        <v>61</v>
      </c>
      <c r="I95" s="1" t="s">
        <v>1598</v>
      </c>
      <c r="J95" s="1">
        <v>9</v>
      </c>
      <c r="K95" s="1" t="s">
        <v>1596</v>
      </c>
      <c r="L95" s="1">
        <v>3</v>
      </c>
      <c r="M95" s="1" t="s">
        <v>1597</v>
      </c>
      <c r="N95" s="1" t="str">
        <f t="shared" si="3"/>
        <v>case 94:sRetTemplate = "xerichou001";  break;  //  Xerichou || FQ: Uncommon || 9 CR 3 HD</v>
      </c>
    </row>
    <row r="96" spans="1:14" ht="15" customHeight="1">
      <c r="A96" s="14" t="s">
        <v>1594</v>
      </c>
      <c r="B96" s="1">
        <f t="shared" si="4"/>
        <v>95</v>
      </c>
      <c r="C96" s="27" t="s">
        <v>1593</v>
      </c>
      <c r="D96" s="1" t="s">
        <v>1161</v>
      </c>
      <c r="E96" s="1" t="s">
        <v>1612</v>
      </c>
      <c r="F96" s="1" t="s">
        <v>1160</v>
      </c>
      <c r="G96" s="1" t="s">
        <v>1599</v>
      </c>
      <c r="H96" s="1" t="s">
        <v>61</v>
      </c>
      <c r="I96" s="1" t="s">
        <v>1598</v>
      </c>
      <c r="J96" s="1">
        <v>9</v>
      </c>
      <c r="K96" s="1" t="s">
        <v>1596</v>
      </c>
      <c r="L96" s="1">
        <v>3</v>
      </c>
      <c r="M96" s="1" t="s">
        <v>1597</v>
      </c>
      <c r="N96" s="1" t="str">
        <f t="shared" si="3"/>
        <v>case 95:sRetTemplate = "xerichou001";  break;  //  Xerichou || FQ: Uncommon || 9 CR 3 HD</v>
      </c>
    </row>
    <row r="97" spans="1:14" ht="15" customHeight="1">
      <c r="A97" s="14" t="s">
        <v>1594</v>
      </c>
      <c r="B97" s="1">
        <f t="shared" si="4"/>
        <v>96</v>
      </c>
      <c r="C97" s="27" t="s">
        <v>1593</v>
      </c>
      <c r="D97" s="1" t="s">
        <v>1161</v>
      </c>
      <c r="E97" s="1" t="s">
        <v>1612</v>
      </c>
      <c r="F97" s="1" t="s">
        <v>1160</v>
      </c>
      <c r="G97" s="1" t="s">
        <v>1599</v>
      </c>
      <c r="H97" s="1" t="s">
        <v>61</v>
      </c>
      <c r="I97" s="1" t="s">
        <v>1598</v>
      </c>
      <c r="J97" s="1">
        <v>9</v>
      </c>
      <c r="K97" s="1" t="s">
        <v>1596</v>
      </c>
      <c r="L97" s="1">
        <v>3</v>
      </c>
      <c r="M97" s="1" t="s">
        <v>1597</v>
      </c>
      <c r="N97" s="1" t="str">
        <f t="shared" si="3"/>
        <v>case 96:sRetTemplate = "xerichou001";  break;  //  Xerichou || FQ: Uncommon || 9 CR 3 HD</v>
      </c>
    </row>
    <row r="98" spans="1:14" ht="15" customHeight="1">
      <c r="A98" s="14" t="s">
        <v>1594</v>
      </c>
      <c r="B98" s="1">
        <f t="shared" si="4"/>
        <v>97</v>
      </c>
      <c r="C98" s="27" t="s">
        <v>1593</v>
      </c>
      <c r="D98" s="1" t="s">
        <v>1161</v>
      </c>
      <c r="E98" s="1" t="s">
        <v>1612</v>
      </c>
      <c r="F98" s="1" t="s">
        <v>1160</v>
      </c>
      <c r="G98" s="1" t="s">
        <v>1599</v>
      </c>
      <c r="H98" s="1" t="s">
        <v>61</v>
      </c>
      <c r="I98" s="1" t="s">
        <v>1598</v>
      </c>
      <c r="J98" s="1">
        <v>9</v>
      </c>
      <c r="K98" s="1" t="s">
        <v>1596</v>
      </c>
      <c r="L98" s="1">
        <v>3</v>
      </c>
      <c r="M98" s="1" t="s">
        <v>1597</v>
      </c>
      <c r="N98" s="1" t="str">
        <f>CONCATENATE(A98,B98,C98, D98, E98, F98,G98,H98, I98, J98, K98,L98, M98)</f>
        <v>case 97:sRetTemplate = "xerichou001";  break;  //  Xerichou || FQ: Uncommon || 9 CR 3 HD</v>
      </c>
    </row>
    <row r="99" spans="1:14" ht="15" customHeight="1">
      <c r="D99" s="1"/>
      <c r="E99" s="1"/>
      <c r="F99" s="1"/>
      <c r="G99" s="1"/>
      <c r="H99" s="1"/>
      <c r="I99" s="1"/>
      <c r="J99" s="1"/>
      <c r="K99" s="1"/>
      <c r="L99" s="1"/>
    </row>
    <row r="100" spans="1:14" ht="15" customHeight="1">
      <c r="D100" s="1"/>
      <c r="E100" s="1"/>
      <c r="F100" s="1"/>
      <c r="G100" s="1"/>
      <c r="H100" s="1"/>
      <c r="I100" s="1"/>
      <c r="J100" s="1"/>
      <c r="K100" s="1"/>
      <c r="L100" s="1"/>
    </row>
    <row r="101" spans="1:14" ht="15" customHeight="1">
      <c r="D101" s="1"/>
      <c r="E101" s="1"/>
      <c r="F101" s="1"/>
      <c r="G101" s="1"/>
      <c r="H101" s="1"/>
      <c r="I101" s="1"/>
      <c r="J101" s="1"/>
      <c r="K101" s="1"/>
      <c r="L101" s="1"/>
    </row>
    <row r="102" spans="1:14" ht="15" customHeight="1">
      <c r="D102" s="1"/>
      <c r="E102" s="1"/>
      <c r="F102" s="1"/>
      <c r="G102" s="1"/>
      <c r="H102" s="1"/>
      <c r="I102" s="1"/>
      <c r="J102" s="1"/>
      <c r="K102" s="1"/>
      <c r="L102" s="1"/>
    </row>
    <row r="103" spans="1:14" ht="15" customHeight="1">
      <c r="D103" s="1"/>
      <c r="E103" s="1"/>
      <c r="F103" s="1"/>
      <c r="G103" s="1"/>
      <c r="H103" s="1"/>
      <c r="I103" s="1"/>
      <c r="J103" s="1"/>
      <c r="K103" s="1"/>
      <c r="L103" s="1"/>
    </row>
    <row r="104" spans="1:14" ht="15" customHeight="1">
      <c r="D104" s="1"/>
      <c r="E104" s="1"/>
      <c r="F104" s="1"/>
      <c r="G104" s="1"/>
      <c r="H104" s="1"/>
      <c r="I104" s="1"/>
      <c r="J104" s="1"/>
      <c r="K104" s="1"/>
      <c r="L104" s="1"/>
    </row>
    <row r="105" spans="1:14" ht="15" customHeight="1">
      <c r="D105" s="1"/>
      <c r="E105" s="1"/>
      <c r="F105" s="1"/>
      <c r="G105" s="1"/>
      <c r="H105" s="1"/>
      <c r="I105" s="1"/>
      <c r="J105" s="1"/>
      <c r="K105" s="1"/>
      <c r="L105" s="1"/>
    </row>
    <row r="106" spans="1:14" ht="15" customHeight="1">
      <c r="D106" s="1"/>
      <c r="E106" s="1"/>
      <c r="F106" s="1"/>
      <c r="G106" s="1"/>
      <c r="H106" s="1"/>
      <c r="I106" s="1"/>
      <c r="J106" s="1"/>
      <c r="K106" s="1"/>
      <c r="L106" s="1"/>
    </row>
    <row r="107" spans="1:14" ht="15" customHeight="1">
      <c r="D107" s="1"/>
      <c r="E107" s="1"/>
      <c r="F107" s="1"/>
      <c r="G107" s="1"/>
      <c r="H107" s="1"/>
      <c r="I107" s="1"/>
      <c r="J107" s="1"/>
      <c r="K107" s="1"/>
      <c r="L107" s="1"/>
    </row>
    <row r="108" spans="1:14" ht="15" customHeight="1">
      <c r="D108" s="1"/>
      <c r="E108" s="1"/>
      <c r="F108" s="1"/>
      <c r="G108" s="1"/>
      <c r="H108" s="1"/>
      <c r="I108" s="1"/>
      <c r="J108" s="1"/>
      <c r="K108" s="1"/>
      <c r="L108" s="1"/>
    </row>
    <row r="109" spans="1:14" ht="15" customHeight="1">
      <c r="D109" s="1"/>
      <c r="E109" s="1"/>
      <c r="F109" s="1"/>
      <c r="G109" s="1"/>
      <c r="H109" s="1"/>
      <c r="I109" s="1"/>
      <c r="J109" s="1"/>
      <c r="K109" s="1"/>
      <c r="L109" s="1"/>
    </row>
    <row r="110" spans="1:14" ht="15" customHeight="1">
      <c r="D110" s="1"/>
      <c r="E110" s="1"/>
      <c r="F110" s="1"/>
      <c r="G110" s="1"/>
      <c r="H110" s="1"/>
      <c r="I110" s="1"/>
      <c r="J110" s="1"/>
      <c r="K110" s="1"/>
      <c r="L110" s="1"/>
    </row>
    <row r="111" spans="1:14" ht="15" customHeight="1">
      <c r="D111" s="1"/>
      <c r="E111" s="1"/>
      <c r="F111" s="1"/>
      <c r="G111" s="1"/>
      <c r="H111" s="1"/>
      <c r="I111" s="1"/>
      <c r="J111" s="1"/>
      <c r="K111" s="1"/>
      <c r="L111" s="1"/>
    </row>
    <row r="112" spans="1:14" ht="15" customHeight="1">
      <c r="D112" s="1"/>
      <c r="E112" s="1"/>
      <c r="F112" s="1"/>
      <c r="G112" s="1"/>
      <c r="H112" s="1"/>
      <c r="I112" s="1"/>
      <c r="J112" s="1"/>
      <c r="K112" s="1"/>
      <c r="L112" s="1"/>
    </row>
    <row r="113" spans="4:12" ht="15" customHeight="1">
      <c r="D113" s="1"/>
      <c r="E113" s="1"/>
      <c r="F113" s="1"/>
      <c r="G113" s="1"/>
      <c r="H113" s="1"/>
      <c r="I113" s="1"/>
      <c r="J113" s="1"/>
      <c r="K113" s="1"/>
      <c r="L113" s="1"/>
    </row>
    <row r="114" spans="4:12" ht="15" customHeight="1">
      <c r="D114" s="1"/>
      <c r="E114" s="1"/>
      <c r="F114" s="1"/>
      <c r="G114" s="1"/>
      <c r="H114" s="1"/>
      <c r="I114" s="1"/>
      <c r="J114" s="1"/>
      <c r="K114" s="1"/>
      <c r="L114" s="1"/>
    </row>
    <row r="115" spans="4:12" ht="15" customHeight="1">
      <c r="D115" s="1"/>
      <c r="E115" s="1"/>
      <c r="F115" s="1"/>
      <c r="G115" s="1"/>
      <c r="H115" s="1"/>
      <c r="I115" s="1"/>
      <c r="J115" s="1"/>
      <c r="K115" s="1"/>
      <c r="L115" s="1"/>
    </row>
    <row r="116" spans="4:12" ht="15" customHeight="1">
      <c r="D116" s="1"/>
      <c r="E116" s="1"/>
      <c r="F116" s="1"/>
      <c r="G116" s="1"/>
      <c r="H116" s="1"/>
      <c r="I116" s="1"/>
      <c r="J116" s="1"/>
      <c r="K116" s="1"/>
      <c r="L116" s="1"/>
    </row>
    <row r="117" spans="4:12" ht="15" customHeight="1">
      <c r="D117" s="1"/>
      <c r="E117" s="1"/>
      <c r="F117" s="1"/>
      <c r="G117" s="1"/>
      <c r="H117" s="1"/>
      <c r="I117" s="1"/>
      <c r="J117" s="1"/>
      <c r="K117" s="1"/>
      <c r="L117" s="1"/>
    </row>
    <row r="118" spans="4:12" ht="15" customHeight="1">
      <c r="D118" s="1"/>
      <c r="E118" s="1"/>
      <c r="F118" s="1"/>
      <c r="G118" s="1"/>
      <c r="H118" s="1"/>
      <c r="I118" s="1"/>
      <c r="J118" s="1"/>
      <c r="K118" s="1"/>
      <c r="L118" s="1"/>
    </row>
    <row r="119" spans="4:12" ht="15" customHeight="1">
      <c r="D119" s="1"/>
      <c r="E119" s="1"/>
      <c r="F119" s="1"/>
      <c r="G119" s="1"/>
      <c r="H119" s="1"/>
      <c r="I119" s="1"/>
      <c r="J119" s="1"/>
      <c r="K119" s="1"/>
      <c r="L119" s="1"/>
    </row>
    <row r="120" spans="4:12" ht="15" customHeight="1">
      <c r="D120" s="1"/>
      <c r="E120" s="1"/>
      <c r="F120" s="1"/>
      <c r="G120" s="1"/>
      <c r="H120" s="1"/>
      <c r="I120" s="1"/>
      <c r="J120" s="1"/>
      <c r="K120" s="1"/>
      <c r="L120" s="1"/>
    </row>
    <row r="121" spans="4:12" ht="15" customHeight="1">
      <c r="D121" s="1"/>
      <c r="E121" s="1"/>
      <c r="F121" s="1"/>
      <c r="G121" s="1"/>
      <c r="H121" s="1"/>
      <c r="I121" s="1"/>
      <c r="J121" s="1"/>
      <c r="K121" s="1"/>
      <c r="L121" s="1"/>
    </row>
    <row r="122" spans="4:12" ht="15" customHeight="1">
      <c r="D122" s="1"/>
      <c r="E122" s="1"/>
      <c r="F122" s="1"/>
      <c r="G122" s="1"/>
      <c r="H122" s="1"/>
      <c r="I122" s="1"/>
      <c r="J122" s="1"/>
      <c r="K122" s="1"/>
      <c r="L122" s="1"/>
    </row>
    <row r="123" spans="4:12" ht="15" customHeight="1">
      <c r="D123" s="1"/>
      <c r="E123" s="1"/>
      <c r="F123" s="1"/>
      <c r="G123" s="1"/>
      <c r="H123" s="1"/>
      <c r="I123" s="1"/>
      <c r="J123" s="1"/>
      <c r="K123" s="1"/>
      <c r="L123" s="1"/>
    </row>
    <row r="124" spans="4:12" ht="15" customHeight="1">
      <c r="D124" s="1"/>
      <c r="E124" s="1"/>
      <c r="F124" s="1"/>
      <c r="G124" s="1"/>
      <c r="H124" s="1"/>
      <c r="I124" s="1"/>
      <c r="J124" s="1"/>
      <c r="K124" s="1"/>
      <c r="L124" s="1"/>
    </row>
    <row r="125" spans="4:12" ht="15" customHeight="1">
      <c r="D125" s="1"/>
      <c r="E125" s="1"/>
      <c r="F125" s="1"/>
      <c r="G125" s="1"/>
      <c r="H125" s="1"/>
      <c r="I125" s="1"/>
      <c r="J125" s="1"/>
      <c r="K125" s="1"/>
      <c r="L125" s="1"/>
    </row>
    <row r="126" spans="4:12" ht="15" customHeight="1">
      <c r="D126" s="1"/>
      <c r="E126" s="1"/>
      <c r="F126" s="1"/>
      <c r="G126" s="1"/>
      <c r="H126" s="1"/>
      <c r="I126" s="1"/>
      <c r="J126" s="1"/>
      <c r="K126" s="1"/>
      <c r="L126" s="1"/>
    </row>
    <row r="127" spans="4:12" ht="15" customHeight="1">
      <c r="D127" s="1"/>
      <c r="E127" s="1"/>
      <c r="F127" s="1"/>
      <c r="G127" s="1"/>
      <c r="H127" s="1"/>
      <c r="I127" s="1"/>
      <c r="J127" s="1"/>
      <c r="K127" s="1"/>
      <c r="L127" s="1"/>
    </row>
    <row r="128" spans="4:12" ht="15" customHeight="1">
      <c r="D128" s="1"/>
      <c r="E128" s="1"/>
      <c r="F128" s="1"/>
      <c r="G128" s="1"/>
      <c r="H128" s="1"/>
      <c r="I128" s="1"/>
      <c r="J128" s="1"/>
      <c r="K128" s="1"/>
      <c r="L128" s="1"/>
    </row>
    <row r="129" spans="4:12" ht="15" customHeight="1">
      <c r="D129" s="1"/>
      <c r="E129" s="1"/>
      <c r="F129" s="1"/>
      <c r="G129" s="1"/>
      <c r="H129" s="1"/>
      <c r="I129" s="1"/>
      <c r="J129" s="1"/>
      <c r="K129" s="1"/>
      <c r="L129" s="1"/>
    </row>
    <row r="130" spans="4:12" ht="15" customHeight="1">
      <c r="D130" s="1"/>
      <c r="E130" s="1"/>
      <c r="F130" s="1"/>
      <c r="G130" s="1"/>
      <c r="H130" s="1"/>
      <c r="I130" s="1"/>
      <c r="J130" s="1"/>
      <c r="K130" s="1"/>
      <c r="L130" s="1"/>
    </row>
    <row r="131" spans="4:12" ht="15" customHeight="1">
      <c r="D131" s="1"/>
      <c r="E131" s="1"/>
      <c r="F131" s="1"/>
      <c r="G131" s="1"/>
      <c r="H131" s="1"/>
      <c r="I131" s="1"/>
      <c r="J131" s="1"/>
      <c r="K131" s="1"/>
      <c r="L131" s="1"/>
    </row>
    <row r="132" spans="4:12" ht="15" customHeight="1">
      <c r="D132" s="1"/>
      <c r="E132" s="1"/>
      <c r="F132" s="1"/>
      <c r="G132" s="1"/>
      <c r="H132" s="1"/>
      <c r="I132" s="1"/>
      <c r="J132" s="1"/>
      <c r="K132" s="1"/>
      <c r="L132" s="1"/>
    </row>
    <row r="133" spans="4:12" ht="15" customHeight="1">
      <c r="D133" s="1"/>
      <c r="E133" s="1"/>
      <c r="F133" s="1"/>
      <c r="G133" s="1"/>
      <c r="H133" s="1"/>
      <c r="I133" s="1"/>
      <c r="J133" s="1"/>
      <c r="K133" s="1"/>
      <c r="L133" s="1"/>
    </row>
    <row r="134" spans="4:12" ht="15" customHeight="1">
      <c r="D134" s="1"/>
      <c r="E134" s="1"/>
      <c r="F134" s="1"/>
      <c r="G134" s="1"/>
      <c r="H134" s="1"/>
      <c r="I134" s="1"/>
      <c r="J134" s="1"/>
      <c r="K134" s="1"/>
      <c r="L134" s="1"/>
    </row>
    <row r="135" spans="4:12" ht="15" customHeight="1">
      <c r="D135" s="1"/>
      <c r="E135" s="1"/>
      <c r="F135" s="1"/>
      <c r="G135" s="1"/>
      <c r="H135" s="1"/>
      <c r="I135" s="1"/>
      <c r="J135" s="1"/>
      <c r="K135" s="1"/>
      <c r="L135" s="1"/>
    </row>
    <row r="136" spans="4:12" ht="15" customHeight="1">
      <c r="D136" s="1"/>
      <c r="E136" s="1"/>
      <c r="F136" s="1"/>
      <c r="G136" s="1"/>
      <c r="H136" s="1"/>
      <c r="I136" s="1"/>
      <c r="J136" s="1"/>
      <c r="K136" s="1"/>
      <c r="L136" s="1"/>
    </row>
    <row r="137" spans="4:12" ht="15" customHeight="1">
      <c r="D137" s="1"/>
      <c r="E137" s="1"/>
      <c r="F137" s="1"/>
      <c r="G137" s="1"/>
      <c r="H137" s="1"/>
      <c r="I137" s="1"/>
      <c r="J137" s="1"/>
      <c r="K137" s="1"/>
      <c r="L137" s="1"/>
    </row>
    <row r="138" spans="4:12" ht="15" customHeight="1">
      <c r="D138" s="1"/>
      <c r="E138" s="1"/>
      <c r="F138" s="1"/>
      <c r="G138" s="1"/>
      <c r="H138" s="1"/>
      <c r="I138" s="1"/>
      <c r="J138" s="1"/>
      <c r="K138" s="1"/>
      <c r="L138" s="1"/>
    </row>
    <row r="139" spans="4:12" ht="15" customHeight="1">
      <c r="D139" s="1"/>
      <c r="E139" s="1"/>
      <c r="F139" s="1"/>
      <c r="G139" s="1"/>
      <c r="H139" s="1"/>
      <c r="I139" s="1"/>
      <c r="J139" s="1"/>
      <c r="K139" s="1"/>
      <c r="L139" s="1"/>
    </row>
    <row r="140" spans="4:12" ht="15" customHeight="1">
      <c r="D140" s="1"/>
      <c r="E140" s="1"/>
      <c r="F140" s="1"/>
      <c r="G140" s="1"/>
      <c r="H140" s="1"/>
      <c r="I140" s="1"/>
      <c r="J140" s="1"/>
      <c r="K140" s="1"/>
      <c r="L140" s="1"/>
    </row>
    <row r="141" spans="4:12" ht="15" customHeight="1">
      <c r="D141" s="1"/>
      <c r="E141" s="1"/>
      <c r="F141" s="1"/>
      <c r="G141" s="1"/>
      <c r="H141" s="1"/>
      <c r="I141" s="1"/>
      <c r="J141" s="1"/>
      <c r="K141" s="1"/>
      <c r="L141" s="1"/>
    </row>
    <row r="142" spans="4:12" ht="15" customHeight="1">
      <c r="D142" s="1"/>
      <c r="E142" s="1"/>
      <c r="F142" s="1"/>
      <c r="G142" s="1"/>
      <c r="H142" s="1"/>
      <c r="I142" s="1"/>
      <c r="J142" s="1"/>
      <c r="K142" s="1"/>
      <c r="L142" s="1"/>
    </row>
    <row r="143" spans="4:12" ht="15" customHeight="1">
      <c r="D143" s="1"/>
      <c r="E143" s="1"/>
      <c r="F143" s="1"/>
      <c r="G143" s="1"/>
      <c r="H143" s="1"/>
      <c r="I143" s="1"/>
      <c r="J143" s="1"/>
      <c r="K143" s="1"/>
      <c r="L143" s="1"/>
    </row>
    <row r="144" spans="4:12" ht="15" customHeight="1">
      <c r="D144" s="1"/>
      <c r="E144" s="1"/>
      <c r="F144" s="1"/>
      <c r="G144" s="1"/>
      <c r="H144" s="1"/>
      <c r="I144" s="1"/>
      <c r="J144" s="1"/>
      <c r="K144" s="1"/>
      <c r="L144" s="1"/>
    </row>
    <row r="145" spans="4:12" ht="15" customHeight="1">
      <c r="D145" s="1"/>
      <c r="E145" s="1"/>
      <c r="F145" s="1"/>
      <c r="G145" s="1"/>
      <c r="H145" s="1"/>
      <c r="I145" s="1"/>
      <c r="J145" s="1"/>
      <c r="K145" s="1"/>
      <c r="L145" s="1"/>
    </row>
    <row r="146" spans="4:12" ht="15" customHeight="1">
      <c r="D146" s="1"/>
      <c r="E146" s="1"/>
      <c r="F146" s="1"/>
      <c r="G146" s="1"/>
      <c r="H146" s="1"/>
      <c r="I146" s="1"/>
      <c r="J146" s="1"/>
      <c r="K146" s="1"/>
      <c r="L146" s="1"/>
    </row>
    <row r="147" spans="4:12" ht="15" customHeight="1">
      <c r="D147" s="1"/>
      <c r="E147" s="1"/>
      <c r="F147" s="1"/>
      <c r="G147" s="1"/>
      <c r="H147" s="1"/>
      <c r="I147" s="1"/>
      <c r="J147" s="1"/>
      <c r="K147" s="1"/>
      <c r="L147" s="1"/>
    </row>
    <row r="148" spans="4:12" ht="15" customHeight="1">
      <c r="D148" s="1"/>
      <c r="E148" s="1"/>
      <c r="F148" s="1"/>
      <c r="G148" s="1"/>
      <c r="H148" s="1"/>
      <c r="I148" s="1"/>
      <c r="J148" s="1"/>
      <c r="K148" s="1"/>
      <c r="L148" s="1"/>
    </row>
    <row r="149" spans="4:12" ht="15" customHeight="1">
      <c r="D149" s="1"/>
      <c r="E149" s="1"/>
      <c r="F149" s="1"/>
      <c r="G149" s="1"/>
      <c r="H149" s="1"/>
      <c r="I149" s="1"/>
      <c r="J149" s="1"/>
      <c r="K149" s="1"/>
      <c r="L149" s="1"/>
    </row>
    <row r="150" spans="4:12" ht="15" customHeight="1">
      <c r="D150" s="1"/>
      <c r="E150" s="1"/>
      <c r="F150" s="1"/>
      <c r="G150" s="1"/>
      <c r="H150" s="1"/>
      <c r="I150" s="1"/>
      <c r="J150" s="1"/>
      <c r="K150" s="1"/>
      <c r="L150" s="1"/>
    </row>
    <row r="151" spans="4:12" ht="15" customHeight="1">
      <c r="D151" s="1"/>
      <c r="E151" s="1"/>
      <c r="F151" s="1"/>
      <c r="G151" s="1"/>
      <c r="H151" s="1"/>
      <c r="I151" s="1"/>
      <c r="J151" s="1"/>
      <c r="K151" s="1"/>
      <c r="L151" s="1"/>
    </row>
    <row r="152" spans="4:12" ht="15" customHeight="1">
      <c r="D152" s="1"/>
      <c r="E152" s="1"/>
      <c r="F152" s="1"/>
      <c r="G152" s="1"/>
      <c r="H152" s="1"/>
      <c r="I152" s="1"/>
      <c r="J152" s="1"/>
      <c r="K152" s="1"/>
      <c r="L152" s="1"/>
    </row>
    <row r="153" spans="4:12" ht="15" customHeight="1">
      <c r="D153" s="1"/>
      <c r="E153" s="1"/>
      <c r="F153" s="1"/>
      <c r="G153" s="1"/>
      <c r="H153" s="1"/>
      <c r="I153" s="1"/>
      <c r="J153" s="1"/>
      <c r="K153" s="1"/>
      <c r="L153" s="1"/>
    </row>
    <row r="154" spans="4:12" ht="15" customHeight="1">
      <c r="D154" s="1"/>
      <c r="E154" s="1"/>
      <c r="F154" s="1"/>
      <c r="G154" s="1"/>
      <c r="H154" s="1"/>
      <c r="I154" s="1"/>
      <c r="J154" s="1"/>
      <c r="K154" s="1"/>
      <c r="L154" s="1"/>
    </row>
    <row r="155" spans="4:12" ht="15" customHeight="1">
      <c r="D155" s="1"/>
      <c r="E155" s="1"/>
      <c r="F155" s="1"/>
      <c r="G155" s="1"/>
      <c r="H155" s="1"/>
      <c r="I155" s="1"/>
      <c r="J155" s="1"/>
      <c r="K155" s="1"/>
      <c r="L155" s="1"/>
    </row>
    <row r="156" spans="4:12" ht="15" customHeight="1">
      <c r="D156" s="1"/>
      <c r="E156" s="1"/>
      <c r="F156" s="1"/>
      <c r="G156" s="1"/>
      <c r="H156" s="1"/>
      <c r="I156" s="1"/>
      <c r="J156" s="1"/>
      <c r="K156" s="1"/>
      <c r="L156" s="1"/>
    </row>
    <row r="157" spans="4:12" ht="15" customHeight="1">
      <c r="D157" s="1"/>
      <c r="E157" s="1"/>
      <c r="F157" s="1"/>
      <c r="G157" s="1"/>
      <c r="H157" s="1"/>
      <c r="I157" s="1"/>
      <c r="J157" s="1"/>
      <c r="K157" s="1"/>
      <c r="L157" s="1"/>
    </row>
    <row r="158" spans="4:12" ht="15" customHeight="1">
      <c r="D158" s="1"/>
      <c r="E158" s="1"/>
      <c r="F158" s="1"/>
      <c r="G158" s="1"/>
      <c r="H158" s="1"/>
      <c r="I158" s="1"/>
      <c r="J158" s="1"/>
      <c r="K158" s="1"/>
      <c r="L158" s="1"/>
    </row>
    <row r="159" spans="4:12" ht="15" customHeight="1">
      <c r="D159" s="1"/>
      <c r="E159" s="1"/>
      <c r="F159" s="1"/>
      <c r="G159" s="1"/>
      <c r="H159" s="1"/>
      <c r="I159" s="1"/>
      <c r="J159" s="1"/>
      <c r="K159" s="1"/>
      <c r="L159" s="1"/>
    </row>
    <row r="160" spans="4:12" ht="15" customHeight="1">
      <c r="D160" s="1"/>
      <c r="E160" s="1"/>
      <c r="F160" s="1"/>
      <c r="G160" s="1"/>
      <c r="H160" s="1"/>
      <c r="I160" s="1"/>
      <c r="J160" s="1"/>
      <c r="K160" s="1"/>
      <c r="L160" s="1"/>
    </row>
    <row r="161" spans="4:12" ht="15" customHeight="1">
      <c r="D161" s="1"/>
      <c r="E161" s="1"/>
      <c r="F161" s="1"/>
      <c r="G161" s="1"/>
      <c r="H161" s="1"/>
      <c r="I161" s="1"/>
      <c r="J161" s="1"/>
      <c r="K161" s="1"/>
      <c r="L161" s="1"/>
    </row>
    <row r="162" spans="4:12" ht="15" customHeight="1">
      <c r="D162" s="1"/>
      <c r="E162" s="1"/>
      <c r="F162" s="1"/>
      <c r="G162" s="1"/>
      <c r="H162" s="1"/>
      <c r="I162" s="1"/>
      <c r="J162" s="1"/>
      <c r="K162" s="1"/>
      <c r="L162" s="1"/>
    </row>
    <row r="163" spans="4:12" ht="15" customHeight="1">
      <c r="D163" s="1"/>
      <c r="E163" s="1"/>
      <c r="F163" s="1"/>
      <c r="G163" s="1"/>
      <c r="H163" s="1"/>
      <c r="I163" s="1"/>
      <c r="J163" s="1"/>
      <c r="K163" s="1"/>
      <c r="L163" s="1"/>
    </row>
    <row r="164" spans="4:12" ht="15" customHeight="1">
      <c r="D164" s="1"/>
      <c r="E164" s="1"/>
      <c r="F164" s="1"/>
      <c r="G164" s="1"/>
      <c r="H164" s="1"/>
      <c r="I164" s="1"/>
      <c r="J164" s="1"/>
      <c r="K164" s="1"/>
      <c r="L164" s="1"/>
    </row>
    <row r="165" spans="4:12" ht="15" customHeight="1">
      <c r="D165" s="1"/>
      <c r="E165" s="1"/>
      <c r="F165" s="1"/>
      <c r="G165" s="1"/>
      <c r="H165" s="1"/>
      <c r="I165" s="1"/>
      <c r="J165" s="1"/>
      <c r="K165" s="1"/>
      <c r="L165" s="1"/>
    </row>
    <row r="166" spans="4:12" ht="15" customHeight="1">
      <c r="D166" s="1"/>
      <c r="E166" s="1"/>
      <c r="F166" s="1"/>
      <c r="G166" s="1"/>
      <c r="H166" s="1"/>
      <c r="I166" s="1"/>
      <c r="J166" s="1"/>
      <c r="K166" s="1"/>
      <c r="L166" s="1"/>
    </row>
    <row r="167" spans="4:12" ht="15" customHeight="1">
      <c r="D167" s="1"/>
      <c r="E167" s="1"/>
      <c r="F167" s="1"/>
      <c r="G167" s="1"/>
      <c r="H167" s="1"/>
      <c r="I167" s="1"/>
      <c r="J167" s="1"/>
      <c r="K167" s="1"/>
      <c r="L167" s="1"/>
    </row>
    <row r="168" spans="4:12" ht="15" customHeight="1">
      <c r="D168" s="1"/>
      <c r="E168" s="1"/>
      <c r="F168" s="1"/>
      <c r="G168" s="1"/>
      <c r="H168" s="1"/>
      <c r="I168" s="1"/>
      <c r="J168" s="1"/>
      <c r="K168" s="1"/>
      <c r="L168" s="1"/>
    </row>
    <row r="169" spans="4:12" ht="15" customHeight="1">
      <c r="D169" s="1"/>
      <c r="E169" s="1"/>
      <c r="F169" s="1"/>
      <c r="G169" s="1"/>
      <c r="H169" s="1"/>
      <c r="I169" s="1"/>
      <c r="J169" s="1"/>
      <c r="K169" s="1"/>
      <c r="L169" s="1"/>
    </row>
    <row r="170" spans="4:12" ht="15" customHeight="1">
      <c r="D170" s="1"/>
      <c r="E170" s="1"/>
      <c r="F170" s="1"/>
      <c r="G170" s="1"/>
      <c r="H170" s="1"/>
      <c r="I170" s="1"/>
      <c r="J170" s="1"/>
      <c r="K170" s="1"/>
      <c r="L170" s="1"/>
    </row>
    <row r="171" spans="4:12" ht="15" customHeight="1">
      <c r="D171" s="1"/>
      <c r="E171" s="1"/>
      <c r="F171" s="1"/>
      <c r="G171" s="1"/>
      <c r="H171" s="1"/>
      <c r="I171" s="1"/>
      <c r="J171" s="1"/>
      <c r="K171" s="1"/>
      <c r="L171" s="1"/>
    </row>
    <row r="172" spans="4:12" ht="15" customHeight="1">
      <c r="D172" s="1"/>
      <c r="E172" s="1"/>
      <c r="F172" s="1"/>
      <c r="G172" s="1"/>
      <c r="H172" s="1"/>
      <c r="I172" s="1"/>
      <c r="J172" s="1"/>
      <c r="K172" s="1"/>
      <c r="L172" s="1"/>
    </row>
    <row r="173" spans="4:12" ht="15" customHeight="1">
      <c r="D173" s="1"/>
      <c r="E173" s="1"/>
      <c r="F173" s="1"/>
      <c r="G173" s="1"/>
      <c r="H173" s="1"/>
      <c r="I173" s="1"/>
      <c r="J173" s="1"/>
      <c r="K173" s="1"/>
      <c r="L173" s="1"/>
    </row>
    <row r="174" spans="4:12" ht="15" customHeight="1">
      <c r="D174" s="1"/>
      <c r="E174" s="1"/>
      <c r="F174" s="1"/>
      <c r="G174" s="1"/>
      <c r="H174" s="1"/>
      <c r="I174" s="1"/>
      <c r="J174" s="1"/>
      <c r="K174" s="1"/>
      <c r="L174" s="1"/>
    </row>
    <row r="175" spans="4:12" ht="15" customHeight="1">
      <c r="D175" s="1"/>
      <c r="E175" s="1"/>
      <c r="F175" s="1"/>
      <c r="G175" s="1"/>
      <c r="H175" s="1"/>
      <c r="I175" s="1"/>
      <c r="J175" s="1"/>
      <c r="K175" s="1"/>
      <c r="L175" s="1"/>
    </row>
    <row r="176" spans="4:12" ht="15" customHeight="1">
      <c r="D176" s="1"/>
      <c r="E176" s="1"/>
      <c r="F176" s="1"/>
      <c r="G176" s="1"/>
      <c r="H176" s="1"/>
      <c r="I176" s="1"/>
      <c r="J176" s="1"/>
      <c r="K176" s="1"/>
      <c r="L176" s="1"/>
    </row>
    <row r="177" spans="4:12" ht="15" customHeight="1">
      <c r="D177" s="1"/>
      <c r="E177" s="1"/>
      <c r="F177" s="1"/>
      <c r="G177" s="1"/>
      <c r="H177" s="1"/>
      <c r="I177" s="1"/>
      <c r="J177" s="1"/>
      <c r="K177" s="1"/>
      <c r="L177" s="1"/>
    </row>
    <row r="178" spans="4:12" ht="15" customHeight="1">
      <c r="D178" s="1"/>
      <c r="E178" s="1"/>
      <c r="F178" s="1"/>
      <c r="G178" s="1"/>
      <c r="H178" s="1"/>
      <c r="I178" s="1"/>
      <c r="J178" s="1"/>
      <c r="K178" s="1"/>
      <c r="L178" s="1"/>
    </row>
    <row r="179" spans="4:12" ht="15" customHeight="1">
      <c r="D179" s="1"/>
      <c r="E179" s="1"/>
      <c r="F179" s="1"/>
      <c r="G179" s="1"/>
      <c r="H179" s="1"/>
      <c r="I179" s="1"/>
      <c r="J179" s="1"/>
      <c r="K179" s="1"/>
      <c r="L179" s="1"/>
    </row>
    <row r="180" spans="4:12" ht="15" customHeight="1">
      <c r="D180" s="1"/>
      <c r="E180" s="1"/>
      <c r="F180" s="1"/>
      <c r="G180" s="1"/>
      <c r="H180" s="1"/>
      <c r="I180" s="1"/>
      <c r="J180" s="1"/>
      <c r="K180" s="1"/>
      <c r="L180" s="1"/>
    </row>
    <row r="181" spans="4:12" ht="15" customHeight="1">
      <c r="D181" s="1"/>
      <c r="E181" s="1"/>
      <c r="F181" s="1"/>
      <c r="G181" s="1"/>
      <c r="H181" s="1"/>
      <c r="I181" s="1"/>
      <c r="J181" s="1"/>
      <c r="K181" s="1"/>
      <c r="L181" s="1"/>
    </row>
    <row r="182" spans="4:12" ht="15" customHeight="1">
      <c r="D182" s="1"/>
      <c r="E182" s="1"/>
      <c r="F182" s="1"/>
      <c r="G182" s="1"/>
      <c r="H182" s="1"/>
      <c r="I182" s="1"/>
      <c r="J182" s="1"/>
      <c r="K182" s="1"/>
      <c r="L182" s="1"/>
    </row>
    <row r="183" spans="4:12" ht="15" customHeight="1">
      <c r="D183" s="1"/>
      <c r="E183" s="1"/>
      <c r="F183" s="1"/>
      <c r="G183" s="1"/>
      <c r="H183" s="1"/>
      <c r="I183" s="1"/>
      <c r="J183" s="1"/>
      <c r="K183" s="1"/>
      <c r="L183" s="1"/>
    </row>
    <row r="184" spans="4:12" ht="15" customHeight="1">
      <c r="D184" s="1"/>
      <c r="E184" s="1"/>
      <c r="F184" s="1"/>
      <c r="G184" s="1"/>
      <c r="H184" s="1"/>
      <c r="I184" s="1"/>
      <c r="J184" s="1"/>
      <c r="K184" s="1"/>
      <c r="L184" s="1"/>
    </row>
    <row r="185" spans="4:12" ht="15" customHeight="1">
      <c r="D185" s="1"/>
      <c r="E185" s="1"/>
      <c r="F185" s="1"/>
      <c r="G185" s="1"/>
      <c r="H185" s="1"/>
      <c r="I185" s="1"/>
      <c r="J185" s="1"/>
      <c r="K185" s="1"/>
      <c r="L185" s="1"/>
    </row>
    <row r="186" spans="4:12" ht="15" customHeight="1">
      <c r="D186" s="1"/>
      <c r="E186" s="1"/>
      <c r="F186" s="1"/>
      <c r="G186" s="1"/>
      <c r="H186" s="1"/>
      <c r="I186" s="1"/>
      <c r="J186" s="1"/>
      <c r="K186" s="1"/>
      <c r="L186" s="1"/>
    </row>
    <row r="187" spans="4:12" ht="15" customHeight="1">
      <c r="D187" s="1"/>
      <c r="E187" s="1"/>
      <c r="F187" s="1"/>
      <c r="G187" s="1"/>
      <c r="H187" s="1"/>
      <c r="I187" s="1"/>
      <c r="J187" s="1"/>
      <c r="K187" s="1"/>
      <c r="L187" s="1"/>
    </row>
    <row r="188" spans="4:12" ht="15" customHeight="1">
      <c r="D188" s="1"/>
      <c r="E188" s="1"/>
      <c r="F188" s="1"/>
      <c r="G188" s="1"/>
      <c r="H188" s="1"/>
      <c r="I188" s="1"/>
      <c r="J188" s="1"/>
      <c r="K188" s="1"/>
      <c r="L188" s="1"/>
    </row>
    <row r="189" spans="4:12" ht="15" customHeight="1">
      <c r="D189" s="1"/>
      <c r="E189" s="1"/>
      <c r="F189" s="1"/>
      <c r="G189" s="1"/>
      <c r="H189" s="1"/>
      <c r="I189" s="1"/>
      <c r="J189" s="1"/>
      <c r="K189" s="1"/>
      <c r="L189" s="1"/>
    </row>
    <row r="190" spans="4:12" ht="15" customHeight="1">
      <c r="D190" s="1"/>
      <c r="E190" s="1"/>
      <c r="F190" s="1"/>
      <c r="G190" s="1"/>
      <c r="H190" s="1"/>
      <c r="I190" s="1"/>
      <c r="J190" s="1"/>
      <c r="K190" s="1"/>
      <c r="L190" s="1"/>
    </row>
    <row r="191" spans="4:12" ht="15" customHeight="1">
      <c r="D191" s="1"/>
      <c r="E191" s="1"/>
      <c r="F191" s="1"/>
      <c r="G191" s="1"/>
      <c r="H191" s="1"/>
      <c r="I191" s="1"/>
      <c r="J191" s="1"/>
      <c r="K191" s="1"/>
      <c r="L191" s="1"/>
    </row>
    <row r="192" spans="4:12" ht="15" customHeight="1">
      <c r="D192" s="1"/>
      <c r="E192" s="1"/>
      <c r="F192" s="1"/>
      <c r="G192" s="1"/>
      <c r="H192" s="1"/>
      <c r="I192" s="1"/>
      <c r="J192" s="1"/>
      <c r="K192" s="1"/>
      <c r="L192" s="1"/>
    </row>
    <row r="193" spans="4:12" ht="15" customHeight="1">
      <c r="D193" s="1"/>
      <c r="E193" s="1"/>
      <c r="F193" s="1"/>
      <c r="G193" s="1"/>
      <c r="H193" s="1"/>
      <c r="I193" s="1"/>
      <c r="J193" s="1"/>
      <c r="K193" s="1"/>
      <c r="L193" s="1"/>
    </row>
    <row r="194" spans="4:12" ht="15" customHeight="1">
      <c r="D194" s="1"/>
      <c r="E194" s="1"/>
      <c r="F194" s="1"/>
      <c r="G194" s="1"/>
      <c r="H194" s="1"/>
      <c r="I194" s="1"/>
      <c r="J194" s="1"/>
      <c r="K194" s="1"/>
      <c r="L194" s="1"/>
    </row>
    <row r="195" spans="4:12" ht="15" customHeight="1">
      <c r="D195" s="1"/>
      <c r="E195" s="1"/>
      <c r="F195" s="1"/>
      <c r="G195" s="1"/>
      <c r="H195" s="1"/>
      <c r="I195" s="1"/>
      <c r="J195" s="1"/>
      <c r="K195" s="1"/>
      <c r="L195" s="1"/>
    </row>
    <row r="196" spans="4:12" ht="15" customHeight="1">
      <c r="D196" s="1"/>
      <c r="E196" s="1"/>
      <c r="F196" s="1"/>
      <c r="G196" s="1"/>
      <c r="H196" s="1"/>
      <c r="I196" s="1"/>
      <c r="J196" s="1"/>
      <c r="K196" s="1"/>
      <c r="L196" s="1"/>
    </row>
    <row r="197" spans="4:12" ht="15" customHeight="1">
      <c r="D197" s="1"/>
      <c r="E197" s="1"/>
      <c r="F197" s="1"/>
      <c r="G197" s="1"/>
      <c r="H197" s="1"/>
      <c r="I197" s="1"/>
      <c r="J197" s="1"/>
      <c r="K197" s="1"/>
      <c r="L197" s="1"/>
    </row>
    <row r="198" spans="4:12" ht="15" customHeight="1">
      <c r="D198" s="1"/>
      <c r="E198" s="1"/>
      <c r="F198" s="1"/>
      <c r="G198" s="1"/>
      <c r="H198" s="1"/>
      <c r="I198" s="1"/>
      <c r="J198" s="1"/>
      <c r="K198" s="1"/>
      <c r="L198" s="1"/>
    </row>
    <row r="199" spans="4:12" ht="15" customHeight="1">
      <c r="D199" s="1"/>
      <c r="E199" s="1"/>
      <c r="F199" s="1"/>
      <c r="G199" s="1"/>
      <c r="H199" s="1"/>
      <c r="I199" s="1"/>
      <c r="J199" s="1"/>
      <c r="K199" s="1"/>
      <c r="L199" s="1"/>
    </row>
    <row r="200" spans="4:12" ht="15" customHeight="1">
      <c r="D200" s="1"/>
      <c r="E200" s="1"/>
      <c r="F200" s="1"/>
      <c r="G200" s="1"/>
      <c r="H200" s="1"/>
      <c r="I200" s="1"/>
      <c r="J200" s="1"/>
      <c r="K200" s="1"/>
      <c r="L200" s="1"/>
    </row>
    <row r="201" spans="4:12" ht="15" customHeight="1">
      <c r="D201" s="1"/>
      <c r="E201" s="1"/>
      <c r="F201" s="1"/>
      <c r="G201" s="1"/>
      <c r="H201" s="1"/>
      <c r="I201" s="1"/>
      <c r="J201" s="1"/>
      <c r="K201" s="1"/>
      <c r="L201" s="1"/>
    </row>
    <row r="202" spans="4:12" ht="15" customHeight="1">
      <c r="D202" s="1"/>
      <c r="E202" s="1"/>
      <c r="F202" s="1"/>
      <c r="G202" s="1"/>
      <c r="H202" s="1"/>
      <c r="I202" s="1"/>
      <c r="J202" s="1"/>
      <c r="K202" s="1"/>
      <c r="L202" s="1"/>
    </row>
    <row r="203" spans="4:12" ht="15" customHeight="1">
      <c r="D203" s="1"/>
      <c r="E203" s="1"/>
      <c r="F203" s="1"/>
      <c r="G203" s="1"/>
      <c r="H203" s="1"/>
      <c r="I203" s="1"/>
      <c r="J203" s="1"/>
      <c r="K203" s="1"/>
      <c r="L203" s="1"/>
    </row>
    <row r="204" spans="4:12" ht="15" customHeight="1">
      <c r="D204" s="1"/>
      <c r="E204" s="1"/>
      <c r="F204" s="1"/>
      <c r="G204" s="1"/>
      <c r="H204" s="1"/>
      <c r="I204" s="1"/>
      <c r="J204" s="1"/>
      <c r="K204" s="1"/>
      <c r="L204" s="1"/>
    </row>
    <row r="205" spans="4:12" ht="15" customHeight="1">
      <c r="D205" s="1"/>
      <c r="E205" s="1"/>
      <c r="F205" s="1"/>
      <c r="G205" s="1"/>
      <c r="H205" s="1"/>
      <c r="I205" s="1"/>
      <c r="J205" s="1"/>
      <c r="K205" s="1"/>
      <c r="L205" s="1"/>
    </row>
    <row r="206" spans="4:12" ht="15" customHeight="1">
      <c r="D206" s="1"/>
      <c r="E206" s="1"/>
      <c r="F206" s="1"/>
      <c r="G206" s="1"/>
      <c r="H206" s="1"/>
      <c r="I206" s="1"/>
      <c r="J206" s="1"/>
      <c r="K206" s="1"/>
      <c r="L206" s="1"/>
    </row>
    <row r="207" spans="4:12" ht="15" customHeight="1">
      <c r="D207" s="1"/>
      <c r="E207" s="1"/>
      <c r="F207" s="1"/>
      <c r="G207" s="1"/>
      <c r="H207" s="1"/>
      <c r="I207" s="1"/>
      <c r="J207" s="1"/>
      <c r="K207" s="1"/>
      <c r="L207" s="1"/>
    </row>
    <row r="208" spans="4:12" ht="15" customHeight="1">
      <c r="D208" s="1"/>
      <c r="E208" s="1"/>
      <c r="F208" s="1"/>
      <c r="G208" s="1"/>
      <c r="H208" s="1"/>
      <c r="I208" s="1"/>
      <c r="J208" s="1"/>
      <c r="K208" s="1"/>
      <c r="L208" s="1"/>
    </row>
    <row r="209" spans="4:12" ht="15" customHeight="1">
      <c r="D209" s="1"/>
      <c r="E209" s="1"/>
      <c r="F209" s="1"/>
      <c r="G209" s="1"/>
      <c r="H209" s="1"/>
      <c r="I209" s="1"/>
      <c r="J209" s="1"/>
      <c r="K209" s="1"/>
      <c r="L209" s="1"/>
    </row>
    <row r="210" spans="4:12" ht="15" customHeight="1">
      <c r="D210" s="1"/>
      <c r="E210" s="1"/>
      <c r="F210" s="1"/>
      <c r="G210" s="1"/>
      <c r="H210" s="1"/>
      <c r="I210" s="1"/>
      <c r="J210" s="1"/>
      <c r="K210" s="1"/>
      <c r="L210" s="1"/>
    </row>
    <row r="211" spans="4:12" ht="15" customHeight="1">
      <c r="D211" s="1"/>
      <c r="E211" s="1"/>
      <c r="F211" s="1"/>
      <c r="G211" s="1"/>
      <c r="H211" s="1"/>
      <c r="I211" s="1"/>
      <c r="J211" s="1"/>
      <c r="K211" s="1"/>
      <c r="L211" s="1"/>
    </row>
    <row r="212" spans="4:12" ht="15" customHeight="1">
      <c r="D212" s="1"/>
      <c r="E212" s="1"/>
      <c r="F212" s="1"/>
      <c r="G212" s="1"/>
      <c r="H212" s="1"/>
      <c r="I212" s="1"/>
      <c r="J212" s="1"/>
      <c r="K212" s="1"/>
      <c r="L212" s="1"/>
    </row>
    <row r="213" spans="4:12" ht="15" customHeight="1">
      <c r="D213" s="1"/>
      <c r="E213" s="1"/>
      <c r="F213" s="1"/>
      <c r="G213" s="1"/>
      <c r="H213" s="1"/>
      <c r="I213" s="1"/>
      <c r="J213" s="1"/>
      <c r="K213" s="1"/>
      <c r="L213" s="1"/>
    </row>
    <row r="214" spans="4:12" ht="15" customHeight="1">
      <c r="D214" s="1"/>
      <c r="E214" s="1"/>
      <c r="F214" s="1"/>
      <c r="G214" s="1"/>
      <c r="H214" s="1"/>
      <c r="I214" s="1"/>
      <c r="J214" s="1"/>
      <c r="K214" s="1"/>
      <c r="L214" s="1"/>
    </row>
    <row r="215" spans="4:12" ht="15" customHeight="1">
      <c r="D215" s="1"/>
      <c r="E215" s="1"/>
      <c r="F215" s="1"/>
      <c r="G215" s="1"/>
      <c r="H215" s="1"/>
      <c r="I215" s="1"/>
      <c r="J215" s="1"/>
      <c r="K215" s="1"/>
      <c r="L215" s="1"/>
    </row>
    <row r="216" spans="4:12" ht="15" customHeight="1">
      <c r="D216" s="1"/>
      <c r="E216" s="1"/>
      <c r="F216" s="1"/>
      <c r="G216" s="1"/>
      <c r="H216" s="1"/>
      <c r="I216" s="1"/>
      <c r="J216" s="1"/>
      <c r="K216" s="1"/>
      <c r="L216" s="1"/>
    </row>
    <row r="217" spans="4:12" ht="15" customHeight="1">
      <c r="D217" s="1"/>
      <c r="E217" s="1"/>
      <c r="F217" s="1"/>
      <c r="G217" s="1"/>
      <c r="H217" s="1"/>
      <c r="I217" s="1"/>
      <c r="J217" s="1"/>
      <c r="K217" s="1"/>
      <c r="L217" s="1"/>
    </row>
    <row r="218" spans="4:12" ht="15" customHeight="1">
      <c r="D218" s="1"/>
      <c r="E218" s="1"/>
      <c r="F218" s="1"/>
      <c r="G218" s="1"/>
      <c r="H218" s="1"/>
      <c r="I218" s="1"/>
      <c r="J218" s="1"/>
      <c r="K218" s="1"/>
      <c r="L218" s="1"/>
    </row>
    <row r="219" spans="4:12" ht="15" customHeight="1">
      <c r="D219" s="1"/>
      <c r="E219" s="1"/>
      <c r="F219" s="1"/>
      <c r="G219" s="1"/>
      <c r="H219" s="1"/>
      <c r="I219" s="1"/>
      <c r="J219" s="1"/>
      <c r="K219" s="1"/>
      <c r="L219" s="1"/>
    </row>
    <row r="220" spans="4:12" ht="15" customHeight="1">
      <c r="D220" s="1"/>
      <c r="E220" s="1"/>
      <c r="F220" s="1"/>
      <c r="G220" s="1"/>
      <c r="H220" s="1"/>
      <c r="I220" s="1"/>
      <c r="J220" s="1"/>
      <c r="K220" s="1"/>
      <c r="L220" s="1"/>
    </row>
    <row r="221" spans="4:12" ht="15" customHeight="1">
      <c r="D221" s="1"/>
      <c r="E221" s="1"/>
      <c r="F221" s="1"/>
      <c r="G221" s="1"/>
      <c r="H221" s="1"/>
      <c r="I221" s="1"/>
      <c r="J221" s="1"/>
      <c r="K221" s="1"/>
      <c r="L221" s="1"/>
    </row>
    <row r="222" spans="4:12" ht="15" customHeight="1">
      <c r="D222" s="1"/>
      <c r="E222" s="1"/>
      <c r="F222" s="1"/>
      <c r="G222" s="1"/>
      <c r="H222" s="1"/>
      <c r="I222" s="1"/>
      <c r="J222" s="1"/>
      <c r="K222" s="1"/>
      <c r="L222" s="1"/>
    </row>
    <row r="223" spans="4:12" ht="15" customHeight="1">
      <c r="D223" s="1"/>
      <c r="E223" s="1"/>
      <c r="F223" s="1"/>
      <c r="G223" s="1"/>
      <c r="H223" s="1"/>
      <c r="I223" s="1"/>
      <c r="J223" s="1"/>
      <c r="K223" s="1"/>
      <c r="L223" s="1"/>
    </row>
    <row r="224" spans="4:12" ht="15" customHeight="1">
      <c r="D224" s="1"/>
      <c r="E224" s="1"/>
      <c r="F224" s="1"/>
      <c r="G224" s="1"/>
      <c r="H224" s="1"/>
      <c r="I224" s="1"/>
      <c r="J224" s="1"/>
      <c r="K224" s="1"/>
      <c r="L224" s="1"/>
    </row>
    <row r="225" spans="4:12" ht="15" customHeight="1">
      <c r="D225" s="1"/>
      <c r="E225" s="1"/>
      <c r="F225" s="1"/>
      <c r="G225" s="1"/>
      <c r="H225" s="1"/>
      <c r="I225" s="1"/>
      <c r="J225" s="1"/>
      <c r="K225" s="1"/>
      <c r="L225" s="1"/>
    </row>
    <row r="226" spans="4:12" ht="15" customHeight="1">
      <c r="D226" s="1"/>
      <c r="E226" s="1"/>
      <c r="F226" s="1"/>
      <c r="G226" s="1"/>
      <c r="H226" s="1"/>
      <c r="I226" s="1"/>
      <c r="J226" s="1"/>
      <c r="K226" s="1"/>
      <c r="L226" s="1"/>
    </row>
    <row r="227" spans="4:12" ht="15" customHeight="1">
      <c r="D227" s="1"/>
      <c r="E227" s="1"/>
      <c r="F227" s="1"/>
      <c r="G227" s="1"/>
      <c r="H227" s="1"/>
      <c r="I227" s="1"/>
      <c r="J227" s="1"/>
      <c r="K227" s="1"/>
      <c r="L227" s="1"/>
    </row>
    <row r="228" spans="4:12" ht="15" customHeight="1">
      <c r="D228" s="1"/>
      <c r="E228" s="1"/>
      <c r="F228" s="1"/>
      <c r="G228" s="1"/>
      <c r="H228" s="1"/>
      <c r="I228" s="1"/>
      <c r="J228" s="1"/>
      <c r="K228" s="1"/>
      <c r="L228" s="1"/>
    </row>
    <row r="229" spans="4:12" ht="15" customHeight="1">
      <c r="D229" s="1"/>
      <c r="E229" s="1"/>
      <c r="F229" s="1"/>
      <c r="G229" s="1"/>
      <c r="H229" s="1"/>
      <c r="I229" s="1"/>
      <c r="J229" s="1"/>
      <c r="K229" s="1"/>
      <c r="L229" s="1"/>
    </row>
    <row r="230" spans="4:12" ht="15" customHeight="1">
      <c r="D230" s="1"/>
      <c r="E230" s="1"/>
      <c r="F230" s="1"/>
      <c r="G230" s="1"/>
      <c r="H230" s="1"/>
      <c r="I230" s="1"/>
      <c r="J230" s="1"/>
      <c r="K230" s="1"/>
      <c r="L230" s="1"/>
    </row>
    <row r="231" spans="4:12" ht="15" customHeight="1">
      <c r="D231" s="1"/>
      <c r="E231" s="1"/>
      <c r="F231" s="1"/>
      <c r="G231" s="1"/>
      <c r="H231" s="1"/>
      <c r="I231" s="1"/>
      <c r="J231" s="1"/>
      <c r="K231" s="1"/>
      <c r="L231" s="1"/>
    </row>
    <row r="232" spans="4:12" ht="15" customHeight="1">
      <c r="D232" s="1"/>
      <c r="E232" s="1"/>
      <c r="F232" s="1"/>
      <c r="G232" s="1"/>
      <c r="H232" s="1"/>
      <c r="I232" s="1"/>
      <c r="J232" s="1"/>
      <c r="K232" s="1"/>
      <c r="L232" s="1"/>
    </row>
    <row r="233" spans="4:12" ht="15" customHeight="1">
      <c r="D233" s="1"/>
      <c r="E233" s="1"/>
      <c r="F233" s="1"/>
      <c r="G233" s="1"/>
      <c r="H233" s="1"/>
      <c r="I233" s="1"/>
      <c r="J233" s="1"/>
      <c r="K233" s="1"/>
      <c r="L233" s="1"/>
    </row>
    <row r="234" spans="4:12" ht="15" customHeight="1">
      <c r="D234" s="1"/>
      <c r="E234" s="1"/>
      <c r="F234" s="1"/>
      <c r="G234" s="1"/>
      <c r="H234" s="1"/>
      <c r="I234" s="1"/>
      <c r="J234" s="1"/>
      <c r="K234" s="1"/>
      <c r="L234" s="1"/>
    </row>
    <row r="235" spans="4:12" ht="15" customHeight="1">
      <c r="D235" s="1"/>
      <c r="E235" s="1"/>
      <c r="F235" s="1"/>
      <c r="G235" s="1"/>
      <c r="H235" s="1"/>
      <c r="I235" s="1"/>
      <c r="J235" s="1"/>
      <c r="K235" s="1"/>
      <c r="L235" s="1"/>
    </row>
    <row r="236" spans="4:12" ht="15" customHeight="1">
      <c r="D236" s="1"/>
      <c r="E236" s="1"/>
      <c r="F236" s="1"/>
      <c r="G236" s="1"/>
      <c r="H236" s="1"/>
      <c r="I236" s="1"/>
      <c r="J236" s="1"/>
      <c r="K236" s="1"/>
      <c r="L236" s="1"/>
    </row>
    <row r="237" spans="4:12" ht="15" customHeight="1">
      <c r="D237" s="1"/>
      <c r="E237" s="1"/>
      <c r="F237" s="1"/>
      <c r="G237" s="1"/>
      <c r="H237" s="1"/>
      <c r="I237" s="1"/>
      <c r="J237" s="1"/>
      <c r="K237" s="1"/>
      <c r="L237" s="1"/>
    </row>
    <row r="238" spans="4:12" ht="15" customHeight="1">
      <c r="D238" s="1"/>
      <c r="E238" s="1"/>
      <c r="F238" s="1"/>
      <c r="G238" s="1"/>
      <c r="H238" s="1"/>
      <c r="I238" s="1"/>
      <c r="J238" s="1"/>
      <c r="K238" s="1"/>
      <c r="L238" s="1"/>
    </row>
    <row r="239" spans="4:12" ht="15" customHeight="1">
      <c r="D239" s="1"/>
      <c r="E239" s="1"/>
      <c r="F239" s="1"/>
      <c r="G239" s="1"/>
      <c r="H239" s="1"/>
      <c r="I239" s="1"/>
      <c r="J239" s="1"/>
      <c r="K239" s="1"/>
      <c r="L239" s="1"/>
    </row>
    <row r="240" spans="4:12" ht="15" customHeight="1">
      <c r="D240" s="1"/>
      <c r="E240" s="1"/>
      <c r="F240" s="1"/>
      <c r="G240" s="1"/>
      <c r="H240" s="1"/>
      <c r="I240" s="1"/>
      <c r="J240" s="1"/>
      <c r="K240" s="1"/>
      <c r="L240" s="1"/>
    </row>
    <row r="241" spans="4:12" ht="15" customHeight="1">
      <c r="D241" s="1"/>
      <c r="E241" s="1"/>
      <c r="F241" s="1"/>
      <c r="G241" s="1"/>
      <c r="H241" s="1"/>
      <c r="I241" s="1"/>
      <c r="J241" s="1"/>
      <c r="K241" s="1"/>
      <c r="L241" s="1"/>
    </row>
    <row r="242" spans="4:12" ht="15" customHeight="1">
      <c r="D242" s="1"/>
      <c r="E242" s="1"/>
      <c r="F242" s="1"/>
      <c r="G242" s="1"/>
      <c r="H242" s="1"/>
      <c r="I242" s="1"/>
      <c r="J242" s="1"/>
      <c r="K242" s="1"/>
      <c r="L242" s="1"/>
    </row>
    <row r="243" spans="4:12" ht="15" customHeight="1">
      <c r="D243" s="1"/>
      <c r="E243" s="1"/>
      <c r="F243" s="1"/>
      <c r="G243" s="1"/>
      <c r="H243" s="1"/>
      <c r="I243" s="1"/>
      <c r="J243" s="1"/>
      <c r="K243" s="1"/>
      <c r="L243" s="1"/>
    </row>
    <row r="244" spans="4:12" ht="15" customHeight="1">
      <c r="D244" s="1"/>
      <c r="E244" s="1"/>
      <c r="F244" s="1"/>
      <c r="G244" s="1"/>
      <c r="H244" s="1"/>
      <c r="I244" s="1"/>
      <c r="J244" s="1"/>
      <c r="K244" s="1"/>
      <c r="L244" s="1"/>
    </row>
    <row r="245" spans="4:12" ht="15" customHeight="1">
      <c r="D245" s="1"/>
      <c r="E245" s="1"/>
      <c r="F245" s="1"/>
      <c r="G245" s="1"/>
      <c r="H245" s="1"/>
      <c r="I245" s="1"/>
      <c r="J245" s="1"/>
      <c r="K245" s="1"/>
      <c r="L245" s="1"/>
    </row>
    <row r="246" spans="4:12" ht="15" customHeight="1">
      <c r="D246" s="1"/>
      <c r="E246" s="1"/>
      <c r="F246" s="1"/>
      <c r="G246" s="1"/>
      <c r="H246" s="1"/>
      <c r="I246" s="1"/>
      <c r="J246" s="1"/>
      <c r="K246" s="1"/>
      <c r="L246" s="1"/>
    </row>
    <row r="247" spans="4:12" ht="15" customHeight="1" thickBot="1">
      <c r="D247" s="4"/>
      <c r="E247" s="4"/>
      <c r="F247" s="4"/>
      <c r="G247" s="4"/>
      <c r="H247" s="4"/>
      <c r="I247" s="4"/>
      <c r="J247" s="4"/>
      <c r="K247" s="4"/>
      <c r="L247" s="4"/>
    </row>
  </sheetData>
  <sortState ref="A2:N315">
    <sortCondition ref="F1"/>
  </sortState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A1:N45"/>
  <sheetViews>
    <sheetView workbookViewId="0">
      <selection activeCell="N1" sqref="N1:N2"/>
    </sheetView>
  </sheetViews>
  <sheetFormatPr defaultColWidth="57.7109375" defaultRowHeight="15" customHeight="1"/>
  <cols>
    <col min="1" max="1" width="9.42578125" customWidth="1"/>
    <col min="2" max="2" width="9.28515625" customWidth="1"/>
    <col min="3" max="3" width="18.140625" customWidth="1"/>
    <col min="4" max="4" width="16.5703125" customWidth="1"/>
    <col min="5" max="5" width="10.85546875" customWidth="1"/>
    <col min="6" max="6" width="22" customWidth="1"/>
    <col min="7" max="7" width="6.28515625" customWidth="1"/>
    <col min="8" max="8" width="13.28515625" customWidth="1"/>
    <col min="9" max="9" width="2.5703125" customWidth="1"/>
    <col min="10" max="10" width="6.85546875" customWidth="1"/>
    <col min="11" max="11" width="4.5703125" customWidth="1"/>
    <col min="12" max="12" width="7.140625" customWidth="1"/>
    <col min="13" max="13" width="5" customWidth="1"/>
    <col min="14" max="14" width="111.7109375" customWidth="1"/>
  </cols>
  <sheetData>
    <row r="1" spans="1:14" ht="15" customHeight="1">
      <c r="A1" s="33" t="s">
        <v>1623</v>
      </c>
      <c r="B1" s="34" t="s">
        <v>1606</v>
      </c>
      <c r="C1" s="34" t="s">
        <v>1624</v>
      </c>
      <c r="D1" s="48" t="s">
        <v>1</v>
      </c>
      <c r="E1" s="35" t="s">
        <v>1608</v>
      </c>
      <c r="F1" s="48" t="s">
        <v>0</v>
      </c>
      <c r="G1" s="34" t="s">
        <v>1609</v>
      </c>
      <c r="H1" s="48" t="s">
        <v>5</v>
      </c>
      <c r="I1" s="35" t="s">
        <v>1620</v>
      </c>
      <c r="J1" s="48" t="s">
        <v>7</v>
      </c>
      <c r="K1" s="34" t="s">
        <v>1610</v>
      </c>
      <c r="L1" s="48" t="s">
        <v>1619</v>
      </c>
      <c r="M1" s="34" t="s">
        <v>1611</v>
      </c>
      <c r="N1" s="34" t="s">
        <v>1605</v>
      </c>
    </row>
    <row r="2" spans="1:14" ht="15" customHeight="1">
      <c r="A2" s="14" t="s">
        <v>1594</v>
      </c>
      <c r="B2" s="1">
        <v>1</v>
      </c>
      <c r="C2" s="27" t="s">
        <v>1593</v>
      </c>
      <c r="D2" s="1" t="s">
        <v>1178</v>
      </c>
      <c r="E2" s="1" t="s">
        <v>1612</v>
      </c>
      <c r="F2" s="1" t="s">
        <v>1177</v>
      </c>
      <c r="G2" s="1" t="s">
        <v>1599</v>
      </c>
      <c r="H2" s="1" t="s">
        <v>72</v>
      </c>
      <c r="I2" s="1" t="s">
        <v>1598</v>
      </c>
      <c r="J2" s="1">
        <v>7</v>
      </c>
      <c r="K2" s="1" t="s">
        <v>1596</v>
      </c>
      <c r="L2" s="1">
        <v>5</v>
      </c>
      <c r="M2" s="1" t="s">
        <v>1597</v>
      </c>
      <c r="N2" s="1" t="str">
        <f t="shared" ref="N2:N45" si="0">CONCATENATE(A2,B2,C2, D2, E2, F2,G2,H2, I2, J2, K2,L2, M2)</f>
        <v>case 1:sRetTemplate = "ghast003";  break;  //  Ancient Ghast || FQ: Very Rare || 7 CR 5 HD</v>
      </c>
    </row>
    <row r="3" spans="1:14" ht="15" customHeight="1">
      <c r="A3" s="14" t="s">
        <v>1594</v>
      </c>
      <c r="B3" s="1">
        <f>SUM(B2+1)</f>
        <v>2</v>
      </c>
      <c r="C3" s="27" t="s">
        <v>1593</v>
      </c>
      <c r="D3" s="1" t="s">
        <v>1199</v>
      </c>
      <c r="E3" s="1" t="s">
        <v>1612</v>
      </c>
      <c r="F3" s="1" t="s">
        <v>1198</v>
      </c>
      <c r="G3" s="1" t="s">
        <v>1599</v>
      </c>
      <c r="H3" s="1" t="s">
        <v>61</v>
      </c>
      <c r="I3" s="1" t="s">
        <v>1598</v>
      </c>
      <c r="J3" s="1">
        <v>5</v>
      </c>
      <c r="K3" s="1" t="s">
        <v>1596</v>
      </c>
      <c r="L3" s="1">
        <v>4</v>
      </c>
      <c r="M3" s="1" t="s">
        <v>1597</v>
      </c>
      <c r="N3" s="1" t="str">
        <f t="shared" si="0"/>
        <v>case 2:sRetTemplate = "bonebat001";  break;  //  Bonebat || FQ: Uncommon || 5 CR 4 HD</v>
      </c>
    </row>
    <row r="4" spans="1:14" ht="15" customHeight="1">
      <c r="A4" s="14" t="s">
        <v>1594</v>
      </c>
      <c r="B4" s="1">
        <f t="shared" ref="B4:B45" si="1">SUM(B3+1)</f>
        <v>3</v>
      </c>
      <c r="C4" s="27" t="s">
        <v>1593</v>
      </c>
      <c r="D4" s="1" t="s">
        <v>1199</v>
      </c>
      <c r="E4" s="1" t="s">
        <v>1612</v>
      </c>
      <c r="F4" s="1" t="s">
        <v>1198</v>
      </c>
      <c r="G4" s="1" t="s">
        <v>1599</v>
      </c>
      <c r="H4" s="1" t="s">
        <v>61</v>
      </c>
      <c r="I4" s="1" t="s">
        <v>1598</v>
      </c>
      <c r="J4" s="1">
        <v>5</v>
      </c>
      <c r="K4" s="1" t="s">
        <v>1596</v>
      </c>
      <c r="L4" s="1">
        <v>4</v>
      </c>
      <c r="M4" s="1" t="s">
        <v>1597</v>
      </c>
      <c r="N4" s="1" t="str">
        <f t="shared" si="0"/>
        <v>case 3:sRetTemplate = "bonebat001";  break;  //  Bonebat || FQ: Uncommon || 5 CR 4 HD</v>
      </c>
    </row>
    <row r="5" spans="1:14" ht="15" customHeight="1">
      <c r="A5" s="14" t="s">
        <v>1594</v>
      </c>
      <c r="B5" s="1">
        <f t="shared" si="1"/>
        <v>4</v>
      </c>
      <c r="C5" s="27" t="s">
        <v>1593</v>
      </c>
      <c r="D5" s="1" t="s">
        <v>1199</v>
      </c>
      <c r="E5" s="1" t="s">
        <v>1612</v>
      </c>
      <c r="F5" s="1" t="s">
        <v>1198</v>
      </c>
      <c r="G5" s="1" t="s">
        <v>1599</v>
      </c>
      <c r="H5" s="1" t="s">
        <v>61</v>
      </c>
      <c r="I5" s="1" t="s">
        <v>1598</v>
      </c>
      <c r="J5" s="1">
        <v>5</v>
      </c>
      <c r="K5" s="1" t="s">
        <v>1596</v>
      </c>
      <c r="L5" s="1">
        <v>4</v>
      </c>
      <c r="M5" s="1" t="s">
        <v>1597</v>
      </c>
      <c r="N5" s="1" t="str">
        <f t="shared" si="0"/>
        <v>case 4:sRetTemplate = "bonebat001";  break;  //  Bonebat || FQ: Uncommon || 5 CR 4 HD</v>
      </c>
    </row>
    <row r="6" spans="1:14" ht="15" customHeight="1">
      <c r="A6" s="14" t="s">
        <v>1594</v>
      </c>
      <c r="B6" s="1">
        <f t="shared" si="1"/>
        <v>5</v>
      </c>
      <c r="C6" s="27" t="s">
        <v>1593</v>
      </c>
      <c r="D6" s="1" t="s">
        <v>1199</v>
      </c>
      <c r="E6" s="1" t="s">
        <v>1612</v>
      </c>
      <c r="F6" s="1" t="s">
        <v>1198</v>
      </c>
      <c r="G6" s="1" t="s">
        <v>1599</v>
      </c>
      <c r="H6" s="1" t="s">
        <v>61</v>
      </c>
      <c r="I6" s="1" t="s">
        <v>1598</v>
      </c>
      <c r="J6" s="1">
        <v>5</v>
      </c>
      <c r="K6" s="1" t="s">
        <v>1596</v>
      </c>
      <c r="L6" s="1">
        <v>4</v>
      </c>
      <c r="M6" s="1" t="s">
        <v>1597</v>
      </c>
      <c r="N6" s="1" t="str">
        <f t="shared" si="0"/>
        <v>case 5:sRetTemplate = "bonebat001";  break;  //  Bonebat || FQ: Uncommon || 5 CR 4 HD</v>
      </c>
    </row>
    <row r="7" spans="1:14" ht="15" customHeight="1">
      <c r="A7" s="14" t="s">
        <v>1594</v>
      </c>
      <c r="B7" s="1">
        <f t="shared" si="1"/>
        <v>6</v>
      </c>
      <c r="C7" s="27" t="s">
        <v>1593</v>
      </c>
      <c r="D7" s="1" t="s">
        <v>123</v>
      </c>
      <c r="E7" s="1" t="s">
        <v>1612</v>
      </c>
      <c r="F7" s="1" t="s">
        <v>122</v>
      </c>
      <c r="G7" s="1" t="s">
        <v>1599</v>
      </c>
      <c r="H7" s="1" t="s">
        <v>72</v>
      </c>
      <c r="I7" s="1" t="s">
        <v>1598</v>
      </c>
      <c r="J7" s="1">
        <v>5</v>
      </c>
      <c r="K7" s="1" t="s">
        <v>1596</v>
      </c>
      <c r="L7" s="1">
        <v>3</v>
      </c>
      <c r="M7" s="1" t="s">
        <v>1597</v>
      </c>
      <c r="N7" s="1" t="str">
        <f t="shared" si="0"/>
        <v>case 6:sRetTemplate = "deathlock001";  break;  //  Deathlock || FQ: Very Rare || 5 CR 3 HD</v>
      </c>
    </row>
    <row r="8" spans="1:14" ht="15" customHeight="1">
      <c r="A8" s="14" t="s">
        <v>1594</v>
      </c>
      <c r="B8" s="1">
        <f t="shared" si="1"/>
        <v>7</v>
      </c>
      <c r="C8" s="27" t="s">
        <v>1593</v>
      </c>
      <c r="D8" s="1" t="s">
        <v>1180</v>
      </c>
      <c r="E8" s="1" t="s">
        <v>1612</v>
      </c>
      <c r="F8" s="1" t="s">
        <v>1179</v>
      </c>
      <c r="G8" s="1" t="s">
        <v>1599</v>
      </c>
      <c r="H8" s="1" t="s">
        <v>20</v>
      </c>
      <c r="I8" s="1" t="s">
        <v>1598</v>
      </c>
      <c r="J8" s="1">
        <v>5</v>
      </c>
      <c r="K8" s="1" t="s">
        <v>1596</v>
      </c>
      <c r="L8" s="1">
        <v>4</v>
      </c>
      <c r="M8" s="1" t="s">
        <v>1597</v>
      </c>
      <c r="N8" s="1" t="str">
        <f t="shared" si="0"/>
        <v>case 7:sRetTemplate = "ghast001";  break;  //  Ghast || FQ: Rare || 5 CR 4 HD</v>
      </c>
    </row>
    <row r="9" spans="1:14" ht="15" customHeight="1">
      <c r="A9" s="14" t="s">
        <v>1594</v>
      </c>
      <c r="B9" s="1">
        <f t="shared" si="1"/>
        <v>8</v>
      </c>
      <c r="C9" s="27" t="s">
        <v>1593</v>
      </c>
      <c r="D9" s="1" t="s">
        <v>1180</v>
      </c>
      <c r="E9" s="1" t="s">
        <v>1612</v>
      </c>
      <c r="F9" s="1" t="s">
        <v>1179</v>
      </c>
      <c r="G9" s="1" t="s">
        <v>1599</v>
      </c>
      <c r="H9" s="1" t="s">
        <v>20</v>
      </c>
      <c r="I9" s="1" t="s">
        <v>1598</v>
      </c>
      <c r="J9" s="1">
        <v>5</v>
      </c>
      <c r="K9" s="1" t="s">
        <v>1596</v>
      </c>
      <c r="L9" s="1">
        <v>4</v>
      </c>
      <c r="M9" s="1" t="s">
        <v>1597</v>
      </c>
      <c r="N9" s="1" t="str">
        <f t="shared" si="0"/>
        <v>case 8:sRetTemplate = "ghast001";  break;  //  Ghast || FQ: Rare || 5 CR 4 HD</v>
      </c>
    </row>
    <row r="10" spans="1:14" ht="15" customHeight="1">
      <c r="A10" s="14" t="s">
        <v>1594</v>
      </c>
      <c r="B10" s="1">
        <f t="shared" si="1"/>
        <v>9</v>
      </c>
      <c r="C10" s="27" t="s">
        <v>1593</v>
      </c>
      <c r="D10" s="1" t="s">
        <v>1184</v>
      </c>
      <c r="E10" s="1" t="s">
        <v>1612</v>
      </c>
      <c r="F10" s="1" t="s">
        <v>1183</v>
      </c>
      <c r="G10" s="1" t="s">
        <v>1599</v>
      </c>
      <c r="H10" s="1" t="s">
        <v>61</v>
      </c>
      <c r="I10" s="1" t="s">
        <v>1598</v>
      </c>
      <c r="J10" s="1">
        <v>3</v>
      </c>
      <c r="K10" s="1" t="s">
        <v>1596</v>
      </c>
      <c r="L10" s="1">
        <v>2</v>
      </c>
      <c r="M10" s="1" t="s">
        <v>1597</v>
      </c>
      <c r="N10" s="1" t="str">
        <f t="shared" si="0"/>
        <v>case 9:sRetTemplate = "ghoul001";  break;  //  Ghoul || FQ: Uncommon || 3 CR 2 HD</v>
      </c>
    </row>
    <row r="11" spans="1:14" ht="15" customHeight="1">
      <c r="A11" s="14" t="s">
        <v>1594</v>
      </c>
      <c r="B11" s="1">
        <f t="shared" si="1"/>
        <v>10</v>
      </c>
      <c r="C11" s="27" t="s">
        <v>1593</v>
      </c>
      <c r="D11" s="1" t="s">
        <v>1184</v>
      </c>
      <c r="E11" s="1" t="s">
        <v>1612</v>
      </c>
      <c r="F11" s="1" t="s">
        <v>1183</v>
      </c>
      <c r="G11" s="1" t="s">
        <v>1599</v>
      </c>
      <c r="H11" s="1" t="s">
        <v>61</v>
      </c>
      <c r="I11" s="1" t="s">
        <v>1598</v>
      </c>
      <c r="J11" s="1">
        <v>3</v>
      </c>
      <c r="K11" s="1" t="s">
        <v>1596</v>
      </c>
      <c r="L11" s="1">
        <v>2</v>
      </c>
      <c r="M11" s="1" t="s">
        <v>1597</v>
      </c>
      <c r="N11" s="1" t="str">
        <f t="shared" si="0"/>
        <v>case 10:sRetTemplate = "ghoul001";  break;  //  Ghoul || FQ: Uncommon || 3 CR 2 HD</v>
      </c>
    </row>
    <row r="12" spans="1:14" ht="15" customHeight="1">
      <c r="A12" s="14" t="s">
        <v>1594</v>
      </c>
      <c r="B12" s="1">
        <f t="shared" si="1"/>
        <v>11</v>
      </c>
      <c r="C12" s="27" t="s">
        <v>1593</v>
      </c>
      <c r="D12" s="1" t="s">
        <v>1184</v>
      </c>
      <c r="E12" s="1" t="s">
        <v>1612</v>
      </c>
      <c r="F12" s="1" t="s">
        <v>1183</v>
      </c>
      <c r="G12" s="1" t="s">
        <v>1599</v>
      </c>
      <c r="H12" s="1" t="s">
        <v>61</v>
      </c>
      <c r="I12" s="1" t="s">
        <v>1598</v>
      </c>
      <c r="J12" s="1">
        <v>3</v>
      </c>
      <c r="K12" s="1" t="s">
        <v>1596</v>
      </c>
      <c r="L12" s="1">
        <v>2</v>
      </c>
      <c r="M12" s="1" t="s">
        <v>1597</v>
      </c>
      <c r="N12" s="1" t="str">
        <f t="shared" si="0"/>
        <v>case 11:sRetTemplate = "ghoul001";  break;  //  Ghoul || FQ: Uncommon || 3 CR 2 HD</v>
      </c>
    </row>
    <row r="13" spans="1:14" ht="15" customHeight="1">
      <c r="A13" s="14" t="s">
        <v>1594</v>
      </c>
      <c r="B13" s="1">
        <f t="shared" si="1"/>
        <v>12</v>
      </c>
      <c r="C13" s="27" t="s">
        <v>1593</v>
      </c>
      <c r="D13" s="1" t="s">
        <v>1184</v>
      </c>
      <c r="E13" s="1" t="s">
        <v>1612</v>
      </c>
      <c r="F13" s="1" t="s">
        <v>1183</v>
      </c>
      <c r="G13" s="1" t="s">
        <v>1599</v>
      </c>
      <c r="H13" s="1" t="s">
        <v>61</v>
      </c>
      <c r="I13" s="1" t="s">
        <v>1598</v>
      </c>
      <c r="J13" s="1">
        <v>3</v>
      </c>
      <c r="K13" s="1" t="s">
        <v>1596</v>
      </c>
      <c r="L13" s="1">
        <v>2</v>
      </c>
      <c r="M13" s="1" t="s">
        <v>1597</v>
      </c>
      <c r="N13" s="1" t="str">
        <f t="shared" si="0"/>
        <v>case 12:sRetTemplate = "ghoul001";  break;  //  Ghoul || FQ: Uncommon || 3 CR 2 HD</v>
      </c>
    </row>
    <row r="14" spans="1:14" ht="15" customHeight="1">
      <c r="A14" s="14" t="s">
        <v>1594</v>
      </c>
      <c r="B14" s="1">
        <f t="shared" si="1"/>
        <v>13</v>
      </c>
      <c r="C14" s="27" t="s">
        <v>1593</v>
      </c>
      <c r="D14" s="1" t="s">
        <v>1215</v>
      </c>
      <c r="E14" s="1" t="s">
        <v>1612</v>
      </c>
      <c r="F14" s="1" t="s">
        <v>1214</v>
      </c>
      <c r="G14" s="1" t="s">
        <v>1599</v>
      </c>
      <c r="H14" s="1" t="s">
        <v>20</v>
      </c>
      <c r="I14" s="1" t="s">
        <v>1598</v>
      </c>
      <c r="J14" s="1">
        <v>5</v>
      </c>
      <c r="K14" s="1" t="s">
        <v>1596</v>
      </c>
      <c r="L14" s="1">
        <v>4</v>
      </c>
      <c r="M14" s="1" t="s">
        <v>1597</v>
      </c>
      <c r="N14" s="1" t="str">
        <f t="shared" si="0"/>
        <v>case 13:sRetTemplate = "ioramh001";  break;  //  Ioramh || FQ: Rare || 5 CR 4 HD</v>
      </c>
    </row>
    <row r="15" spans="1:14" ht="15" customHeight="1">
      <c r="A15" s="14" t="s">
        <v>1594</v>
      </c>
      <c r="B15" s="1">
        <f t="shared" si="1"/>
        <v>14</v>
      </c>
      <c r="C15" s="27" t="s">
        <v>1593</v>
      </c>
      <c r="D15" s="1" t="s">
        <v>1215</v>
      </c>
      <c r="E15" s="1" t="s">
        <v>1612</v>
      </c>
      <c r="F15" s="1" t="s">
        <v>1214</v>
      </c>
      <c r="G15" s="1" t="s">
        <v>1599</v>
      </c>
      <c r="H15" s="1" t="s">
        <v>20</v>
      </c>
      <c r="I15" s="1" t="s">
        <v>1598</v>
      </c>
      <c r="J15" s="1">
        <v>5</v>
      </c>
      <c r="K15" s="1" t="s">
        <v>1596</v>
      </c>
      <c r="L15" s="1">
        <v>4</v>
      </c>
      <c r="M15" s="1" t="s">
        <v>1597</v>
      </c>
      <c r="N15" s="1" t="str">
        <f t="shared" si="0"/>
        <v>case 14:sRetTemplate = "ioramh001";  break;  //  Ioramh || FQ: Rare || 5 CR 4 HD</v>
      </c>
    </row>
    <row r="16" spans="1:14" ht="15" customHeight="1">
      <c r="A16" s="14" t="s">
        <v>1594</v>
      </c>
      <c r="B16" s="1">
        <f t="shared" si="1"/>
        <v>15</v>
      </c>
      <c r="C16" s="27" t="s">
        <v>1593</v>
      </c>
      <c r="D16" s="1" t="s">
        <v>100</v>
      </c>
      <c r="E16" s="1" t="s">
        <v>1612</v>
      </c>
      <c r="F16" s="1" t="s">
        <v>1254</v>
      </c>
      <c r="G16" s="1" t="s">
        <v>1599</v>
      </c>
      <c r="H16" s="1" t="s">
        <v>61</v>
      </c>
      <c r="I16" s="1" t="s">
        <v>1598</v>
      </c>
      <c r="J16" s="1">
        <v>4</v>
      </c>
      <c r="K16" s="1" t="s">
        <v>1596</v>
      </c>
      <c r="L16" s="1">
        <v>3</v>
      </c>
      <c r="M16" s="1" t="s">
        <v>1597</v>
      </c>
      <c r="N16" s="1" t="str">
        <f t="shared" si="0"/>
        <v>case 15:sRetTemplate = "shadow001";  break;  //  Shadow [AR] || FQ: Uncommon || 4 CR 3 HD</v>
      </c>
    </row>
    <row r="17" spans="1:14" ht="15" customHeight="1">
      <c r="A17" s="14" t="s">
        <v>1594</v>
      </c>
      <c r="B17" s="1">
        <f t="shared" si="1"/>
        <v>16</v>
      </c>
      <c r="C17" s="27" t="s">
        <v>1593</v>
      </c>
      <c r="D17" s="1" t="s">
        <v>100</v>
      </c>
      <c r="E17" s="1" t="s">
        <v>1612</v>
      </c>
      <c r="F17" s="1" t="s">
        <v>1254</v>
      </c>
      <c r="G17" s="1" t="s">
        <v>1599</v>
      </c>
      <c r="H17" s="1" t="s">
        <v>61</v>
      </c>
      <c r="I17" s="1" t="s">
        <v>1598</v>
      </c>
      <c r="J17" s="1">
        <v>4</v>
      </c>
      <c r="K17" s="1" t="s">
        <v>1596</v>
      </c>
      <c r="L17" s="1">
        <v>3</v>
      </c>
      <c r="M17" s="1" t="s">
        <v>1597</v>
      </c>
      <c r="N17" s="1" t="str">
        <f t="shared" si="0"/>
        <v>case 16:sRetTemplate = "shadow001";  break;  //  Shadow [AR] || FQ: Uncommon || 4 CR 3 HD</v>
      </c>
    </row>
    <row r="18" spans="1:14" ht="15" customHeight="1">
      <c r="A18" s="14" t="s">
        <v>1594</v>
      </c>
      <c r="B18" s="1">
        <f t="shared" si="1"/>
        <v>17</v>
      </c>
      <c r="C18" s="27" t="s">
        <v>1593</v>
      </c>
      <c r="D18" s="1" t="s">
        <v>100</v>
      </c>
      <c r="E18" s="1" t="s">
        <v>1612</v>
      </c>
      <c r="F18" s="1" t="s">
        <v>1254</v>
      </c>
      <c r="G18" s="1" t="s">
        <v>1599</v>
      </c>
      <c r="H18" s="1" t="s">
        <v>61</v>
      </c>
      <c r="I18" s="1" t="s">
        <v>1598</v>
      </c>
      <c r="J18" s="1">
        <v>4</v>
      </c>
      <c r="K18" s="1" t="s">
        <v>1596</v>
      </c>
      <c r="L18" s="1">
        <v>3</v>
      </c>
      <c r="M18" s="1" t="s">
        <v>1597</v>
      </c>
      <c r="N18" s="1" t="str">
        <f t="shared" si="0"/>
        <v>case 17:sRetTemplate = "shadow001";  break;  //  Shadow [AR] || FQ: Uncommon || 4 CR 3 HD</v>
      </c>
    </row>
    <row r="19" spans="1:14" ht="15" customHeight="1">
      <c r="A19" s="14" t="s">
        <v>1594</v>
      </c>
      <c r="B19" s="1">
        <f t="shared" si="1"/>
        <v>18</v>
      </c>
      <c r="C19" s="27" t="s">
        <v>1593</v>
      </c>
      <c r="D19" s="1" t="s">
        <v>100</v>
      </c>
      <c r="E19" s="1" t="s">
        <v>1612</v>
      </c>
      <c r="F19" s="1" t="s">
        <v>1254</v>
      </c>
      <c r="G19" s="1" t="s">
        <v>1599</v>
      </c>
      <c r="H19" s="1" t="s">
        <v>61</v>
      </c>
      <c r="I19" s="1" t="s">
        <v>1598</v>
      </c>
      <c r="J19" s="1">
        <v>4</v>
      </c>
      <c r="K19" s="1" t="s">
        <v>1596</v>
      </c>
      <c r="L19" s="1">
        <v>3</v>
      </c>
      <c r="M19" s="1" t="s">
        <v>1597</v>
      </c>
      <c r="N19" s="1" t="str">
        <f t="shared" si="0"/>
        <v>case 18:sRetTemplate = "shadow001";  break;  //  Shadow [AR] || FQ: Uncommon || 4 CR 3 HD</v>
      </c>
    </row>
    <row r="20" spans="1:14" ht="15" customHeight="1">
      <c r="A20" s="14" t="s">
        <v>1594</v>
      </c>
      <c r="B20" s="1">
        <f t="shared" si="1"/>
        <v>19</v>
      </c>
      <c r="C20" s="27" t="s">
        <v>1593</v>
      </c>
      <c r="D20" s="1" t="s">
        <v>195</v>
      </c>
      <c r="E20" s="1" t="s">
        <v>1612</v>
      </c>
      <c r="F20" s="1" t="s">
        <v>194</v>
      </c>
      <c r="G20" s="1" t="s">
        <v>1599</v>
      </c>
      <c r="H20" s="1" t="s">
        <v>20</v>
      </c>
      <c r="I20" s="1" t="s">
        <v>1598</v>
      </c>
      <c r="J20" s="1">
        <v>3</v>
      </c>
      <c r="K20" s="1" t="s">
        <v>1596</v>
      </c>
      <c r="L20" s="1">
        <v>1</v>
      </c>
      <c r="M20" s="1" t="s">
        <v>1597</v>
      </c>
      <c r="N20" s="1" t="str">
        <f t="shared" si="0"/>
        <v>case 19:sRetTemplate = "ar_shadowrat001";  break;  //  Shadow Rat, Common || FQ: Rare || 3 CR 1 HD</v>
      </c>
    </row>
    <row r="21" spans="1:14" ht="15" customHeight="1">
      <c r="A21" s="14" t="s">
        <v>1594</v>
      </c>
      <c r="B21" s="1">
        <f t="shared" si="1"/>
        <v>20</v>
      </c>
      <c r="C21" s="27" t="s">
        <v>1593</v>
      </c>
      <c r="D21" s="1" t="s">
        <v>195</v>
      </c>
      <c r="E21" s="1" t="s">
        <v>1612</v>
      </c>
      <c r="F21" s="1" t="s">
        <v>194</v>
      </c>
      <c r="G21" s="1" t="s">
        <v>1599</v>
      </c>
      <c r="H21" s="1" t="s">
        <v>20</v>
      </c>
      <c r="I21" s="1" t="s">
        <v>1598</v>
      </c>
      <c r="J21" s="1">
        <v>3</v>
      </c>
      <c r="K21" s="1" t="s">
        <v>1596</v>
      </c>
      <c r="L21" s="1">
        <v>1</v>
      </c>
      <c r="M21" s="1" t="s">
        <v>1597</v>
      </c>
      <c r="N21" s="1" t="str">
        <f t="shared" si="0"/>
        <v>case 20:sRetTemplate = "ar_shadowrat001";  break;  //  Shadow Rat, Common || FQ: Rare || 3 CR 1 HD</v>
      </c>
    </row>
    <row r="22" spans="1:14" ht="15" customHeight="1">
      <c r="A22" s="14" t="s">
        <v>1594</v>
      </c>
      <c r="B22" s="1">
        <f t="shared" si="1"/>
        <v>21</v>
      </c>
      <c r="C22" s="27" t="s">
        <v>1593</v>
      </c>
      <c r="D22" s="1" t="s">
        <v>199</v>
      </c>
      <c r="E22" s="1" t="s">
        <v>1612</v>
      </c>
      <c r="F22" s="1" t="s">
        <v>198</v>
      </c>
      <c r="G22" s="1" t="s">
        <v>1599</v>
      </c>
      <c r="H22" s="1" t="s">
        <v>72</v>
      </c>
      <c r="I22" s="1" t="s">
        <v>1598</v>
      </c>
      <c r="J22" s="1">
        <v>3</v>
      </c>
      <c r="K22" s="1" t="s">
        <v>1596</v>
      </c>
      <c r="L22" s="1">
        <v>1</v>
      </c>
      <c r="M22" s="1" t="s">
        <v>1597</v>
      </c>
      <c r="N22" s="1" t="str">
        <f t="shared" si="0"/>
        <v>case 21:sRetTemplate = "ar_shadowrat002";  break;  //  Shadow Rat, Dire || FQ: Very Rare || 3 CR 1 HD</v>
      </c>
    </row>
    <row r="23" spans="1:14" ht="15" customHeight="1">
      <c r="A23" s="14" t="s">
        <v>1594</v>
      </c>
      <c r="B23" s="1">
        <f t="shared" si="1"/>
        <v>22</v>
      </c>
      <c r="C23" s="27" t="s">
        <v>1593</v>
      </c>
      <c r="D23" s="1" t="s">
        <v>106</v>
      </c>
      <c r="E23" s="1" t="s">
        <v>1612</v>
      </c>
      <c r="F23" s="1" t="s">
        <v>105</v>
      </c>
      <c r="G23" s="1" t="s">
        <v>1599</v>
      </c>
      <c r="H23" s="1" t="s">
        <v>61</v>
      </c>
      <c r="I23" s="1" t="s">
        <v>1598</v>
      </c>
      <c r="J23" s="1">
        <v>3</v>
      </c>
      <c r="K23" s="1" t="s">
        <v>1596</v>
      </c>
      <c r="L23" s="1">
        <v>1</v>
      </c>
      <c r="M23" s="1" t="s">
        <v>1597</v>
      </c>
      <c r="N23" s="1" t="str">
        <f t="shared" si="0"/>
        <v>case 22:sRetTemplate = "shadow003";  break;  //  Shadow, Lesser || FQ: Uncommon || 3 CR 1 HD</v>
      </c>
    </row>
    <row r="24" spans="1:14" ht="15" customHeight="1">
      <c r="A24" s="14" t="s">
        <v>1594</v>
      </c>
      <c r="B24" s="1">
        <f t="shared" si="1"/>
        <v>23</v>
      </c>
      <c r="C24" s="27" t="s">
        <v>1593</v>
      </c>
      <c r="D24" s="1" t="s">
        <v>106</v>
      </c>
      <c r="E24" s="1" t="s">
        <v>1612</v>
      </c>
      <c r="F24" s="1" t="s">
        <v>105</v>
      </c>
      <c r="G24" s="1" t="s">
        <v>1599</v>
      </c>
      <c r="H24" s="1" t="s">
        <v>61</v>
      </c>
      <c r="I24" s="1" t="s">
        <v>1598</v>
      </c>
      <c r="J24" s="1">
        <v>3</v>
      </c>
      <c r="K24" s="1" t="s">
        <v>1596</v>
      </c>
      <c r="L24" s="1">
        <v>1</v>
      </c>
      <c r="M24" s="1" t="s">
        <v>1597</v>
      </c>
      <c r="N24" s="1" t="str">
        <f t="shared" si="0"/>
        <v>case 23:sRetTemplate = "shadow003";  break;  //  Shadow, Lesser || FQ: Uncommon || 3 CR 1 HD</v>
      </c>
    </row>
    <row r="25" spans="1:14" ht="15" customHeight="1">
      <c r="A25" s="14" t="s">
        <v>1594</v>
      </c>
      <c r="B25" s="1">
        <f t="shared" si="1"/>
        <v>24</v>
      </c>
      <c r="C25" s="27" t="s">
        <v>1593</v>
      </c>
      <c r="D25" s="1" t="s">
        <v>106</v>
      </c>
      <c r="E25" s="1" t="s">
        <v>1612</v>
      </c>
      <c r="F25" s="1" t="s">
        <v>105</v>
      </c>
      <c r="G25" s="1" t="s">
        <v>1599</v>
      </c>
      <c r="H25" s="1" t="s">
        <v>61</v>
      </c>
      <c r="I25" s="1" t="s">
        <v>1598</v>
      </c>
      <c r="J25" s="1">
        <v>3</v>
      </c>
      <c r="K25" s="1" t="s">
        <v>1596</v>
      </c>
      <c r="L25" s="1">
        <v>1</v>
      </c>
      <c r="M25" s="1" t="s">
        <v>1597</v>
      </c>
      <c r="N25" s="1" t="str">
        <f t="shared" si="0"/>
        <v>case 24:sRetTemplate = "shadow003";  break;  //  Shadow, Lesser || FQ: Uncommon || 3 CR 1 HD</v>
      </c>
    </row>
    <row r="26" spans="1:14" ht="15" customHeight="1">
      <c r="A26" s="14" t="s">
        <v>1594</v>
      </c>
      <c r="B26" s="1">
        <f t="shared" si="1"/>
        <v>25</v>
      </c>
      <c r="C26" s="27" t="s">
        <v>1593</v>
      </c>
      <c r="D26" s="1" t="s">
        <v>106</v>
      </c>
      <c r="E26" s="1" t="s">
        <v>1612</v>
      </c>
      <c r="F26" s="1" t="s">
        <v>105</v>
      </c>
      <c r="G26" s="1" t="s">
        <v>1599</v>
      </c>
      <c r="H26" s="1" t="s">
        <v>61</v>
      </c>
      <c r="I26" s="1" t="s">
        <v>1598</v>
      </c>
      <c r="J26" s="1">
        <v>3</v>
      </c>
      <c r="K26" s="1" t="s">
        <v>1596</v>
      </c>
      <c r="L26" s="1">
        <v>1</v>
      </c>
      <c r="M26" s="1" t="s">
        <v>1597</v>
      </c>
      <c r="N26" s="1" t="str">
        <f t="shared" si="0"/>
        <v>case 25:sRetTemplate = "shadow003";  break;  //  Shadow, Lesser || FQ: Uncommon || 3 CR 1 HD</v>
      </c>
    </row>
    <row r="27" spans="1:14" ht="15" customHeight="1">
      <c r="A27" s="14" t="s">
        <v>1594</v>
      </c>
      <c r="B27" s="1">
        <f t="shared" si="1"/>
        <v>26</v>
      </c>
      <c r="C27" s="27" t="s">
        <v>1593</v>
      </c>
      <c r="D27" s="1" t="s">
        <v>74</v>
      </c>
      <c r="E27" s="1" t="s">
        <v>1612</v>
      </c>
      <c r="F27" s="1" t="s">
        <v>73</v>
      </c>
      <c r="G27" s="1" t="s">
        <v>1599</v>
      </c>
      <c r="H27" s="1" t="s">
        <v>20</v>
      </c>
      <c r="I27" s="1" t="s">
        <v>1598</v>
      </c>
      <c r="J27" s="1">
        <v>1</v>
      </c>
      <c r="K27" s="1" t="s">
        <v>1596</v>
      </c>
      <c r="L27" s="1">
        <v>1</v>
      </c>
      <c r="M27" s="1" t="s">
        <v>1597</v>
      </c>
      <c r="N27" s="1" t="str">
        <f t="shared" si="0"/>
        <v>case 26:sRetTemplate = "skeletondwarf001";  break;  //  Skeleton, Dwarf || FQ: Rare || 1 CR 1 HD</v>
      </c>
    </row>
    <row r="28" spans="1:14" ht="15" customHeight="1">
      <c r="A28" s="14" t="s">
        <v>1594</v>
      </c>
      <c r="B28" s="1">
        <f t="shared" si="1"/>
        <v>27</v>
      </c>
      <c r="C28" s="27" t="s">
        <v>1593</v>
      </c>
      <c r="D28" s="1" t="s">
        <v>74</v>
      </c>
      <c r="E28" s="1" t="s">
        <v>1612</v>
      </c>
      <c r="F28" s="1" t="s">
        <v>73</v>
      </c>
      <c r="G28" s="1" t="s">
        <v>1599</v>
      </c>
      <c r="H28" s="1" t="s">
        <v>20</v>
      </c>
      <c r="I28" s="1" t="s">
        <v>1598</v>
      </c>
      <c r="J28" s="1">
        <v>1</v>
      </c>
      <c r="K28" s="1" t="s">
        <v>1596</v>
      </c>
      <c r="L28" s="1">
        <v>1</v>
      </c>
      <c r="M28" s="1" t="s">
        <v>1597</v>
      </c>
      <c r="N28" s="1" t="str">
        <f t="shared" si="0"/>
        <v>case 27:sRetTemplate = "skeletondwarf001";  break;  //  Skeleton, Dwarf || FQ: Rare || 1 CR 1 HD</v>
      </c>
    </row>
    <row r="29" spans="1:14" ht="15" customHeight="1">
      <c r="A29" s="14" t="s">
        <v>1594</v>
      </c>
      <c r="B29" s="1">
        <f t="shared" si="1"/>
        <v>28</v>
      </c>
      <c r="C29" s="27" t="s">
        <v>1593</v>
      </c>
      <c r="D29" s="1" t="s">
        <v>76</v>
      </c>
      <c r="E29" s="1" t="s">
        <v>1612</v>
      </c>
      <c r="F29" s="1" t="s">
        <v>75</v>
      </c>
      <c r="G29" s="1" t="s">
        <v>1599</v>
      </c>
      <c r="H29" s="1" t="s">
        <v>61</v>
      </c>
      <c r="I29" s="1" t="s">
        <v>1598</v>
      </c>
      <c r="J29" s="1">
        <v>2</v>
      </c>
      <c r="K29" s="1" t="s">
        <v>1596</v>
      </c>
      <c r="L29" s="1">
        <v>2</v>
      </c>
      <c r="M29" s="1" t="s">
        <v>1597</v>
      </c>
      <c r="N29" s="1" t="str">
        <f t="shared" si="0"/>
        <v>case 28:sRetTemplate = "skeletongiant001";  break;  //  Skeleton, Half-Giant || FQ: Uncommon || 2 CR 2 HD</v>
      </c>
    </row>
    <row r="30" spans="1:14" ht="15" customHeight="1">
      <c r="A30" s="14" t="s">
        <v>1594</v>
      </c>
      <c r="B30" s="1">
        <f t="shared" si="1"/>
        <v>29</v>
      </c>
      <c r="C30" s="27" t="s">
        <v>1593</v>
      </c>
      <c r="D30" s="1" t="s">
        <v>76</v>
      </c>
      <c r="E30" s="1" t="s">
        <v>1612</v>
      </c>
      <c r="F30" s="1" t="s">
        <v>75</v>
      </c>
      <c r="G30" s="1" t="s">
        <v>1599</v>
      </c>
      <c r="H30" s="1" t="s">
        <v>61</v>
      </c>
      <c r="I30" s="1" t="s">
        <v>1598</v>
      </c>
      <c r="J30" s="1">
        <v>2</v>
      </c>
      <c r="K30" s="1" t="s">
        <v>1596</v>
      </c>
      <c r="L30" s="1">
        <v>2</v>
      </c>
      <c r="M30" s="1" t="s">
        <v>1597</v>
      </c>
      <c r="N30" s="1" t="str">
        <f t="shared" si="0"/>
        <v>case 29:sRetTemplate = "skeletongiant001";  break;  //  Skeleton, Half-Giant || FQ: Uncommon || 2 CR 2 HD</v>
      </c>
    </row>
    <row r="31" spans="1:14" ht="15" customHeight="1">
      <c r="A31" s="14" t="s">
        <v>1594</v>
      </c>
      <c r="B31" s="1">
        <f t="shared" si="1"/>
        <v>30</v>
      </c>
      <c r="C31" s="27" t="s">
        <v>1593</v>
      </c>
      <c r="D31" s="1" t="s">
        <v>76</v>
      </c>
      <c r="E31" s="1" t="s">
        <v>1612</v>
      </c>
      <c r="F31" s="1" t="s">
        <v>75</v>
      </c>
      <c r="G31" s="1" t="s">
        <v>1599</v>
      </c>
      <c r="H31" s="1" t="s">
        <v>61</v>
      </c>
      <c r="I31" s="1" t="s">
        <v>1598</v>
      </c>
      <c r="J31" s="1">
        <v>2</v>
      </c>
      <c r="K31" s="1" t="s">
        <v>1596</v>
      </c>
      <c r="L31" s="1">
        <v>2</v>
      </c>
      <c r="M31" s="1" t="s">
        <v>1597</v>
      </c>
      <c r="N31" s="1" t="str">
        <f t="shared" si="0"/>
        <v>case 30:sRetTemplate = "skeletongiant001";  break;  //  Skeleton, Half-Giant || FQ: Uncommon || 2 CR 2 HD</v>
      </c>
    </row>
    <row r="32" spans="1:14" ht="15" customHeight="1">
      <c r="A32" s="14" t="s">
        <v>1594</v>
      </c>
      <c r="B32" s="1">
        <f t="shared" si="1"/>
        <v>31</v>
      </c>
      <c r="C32" s="27" t="s">
        <v>1593</v>
      </c>
      <c r="D32" s="1" t="s">
        <v>76</v>
      </c>
      <c r="E32" s="1" t="s">
        <v>1612</v>
      </c>
      <c r="F32" s="1" t="s">
        <v>75</v>
      </c>
      <c r="G32" s="1" t="s">
        <v>1599</v>
      </c>
      <c r="H32" s="1" t="s">
        <v>61</v>
      </c>
      <c r="I32" s="1" t="s">
        <v>1598</v>
      </c>
      <c r="J32" s="1">
        <v>2</v>
      </c>
      <c r="K32" s="1" t="s">
        <v>1596</v>
      </c>
      <c r="L32" s="1">
        <v>2</v>
      </c>
      <c r="M32" s="1" t="s">
        <v>1597</v>
      </c>
      <c r="N32" s="1" t="str">
        <f t="shared" si="0"/>
        <v>case 31:sRetTemplate = "skeletongiant001";  break;  //  Skeleton, Half-Giant || FQ: Uncommon || 2 CR 2 HD</v>
      </c>
    </row>
    <row r="33" spans="1:14" ht="15" customHeight="1">
      <c r="A33" s="14" t="s">
        <v>1594</v>
      </c>
      <c r="B33" s="1">
        <f t="shared" si="1"/>
        <v>32</v>
      </c>
      <c r="C33" s="27" t="s">
        <v>1593</v>
      </c>
      <c r="D33" s="1" t="s">
        <v>78</v>
      </c>
      <c r="E33" s="1" t="s">
        <v>1612</v>
      </c>
      <c r="F33" s="1" t="s">
        <v>77</v>
      </c>
      <c r="G33" s="1" t="s">
        <v>1599</v>
      </c>
      <c r="H33" s="1" t="s">
        <v>61</v>
      </c>
      <c r="I33" s="1" t="s">
        <v>1598</v>
      </c>
      <c r="J33" s="1">
        <v>1</v>
      </c>
      <c r="K33" s="1" t="s">
        <v>1596</v>
      </c>
      <c r="L33" s="1">
        <v>1</v>
      </c>
      <c r="M33" s="1" t="s">
        <v>1597</v>
      </c>
      <c r="N33" s="1" t="str">
        <f t="shared" si="0"/>
        <v>case 32:sRetTemplate = "skeletonhuman001";  break;  //  Skeleton, Human || FQ: Uncommon || 1 CR 1 HD</v>
      </c>
    </row>
    <row r="34" spans="1:14" ht="15" customHeight="1">
      <c r="A34" s="14" t="s">
        <v>1594</v>
      </c>
      <c r="B34" s="1">
        <f t="shared" si="1"/>
        <v>33</v>
      </c>
      <c r="C34" s="27" t="s">
        <v>1593</v>
      </c>
      <c r="D34" s="1" t="s">
        <v>78</v>
      </c>
      <c r="E34" s="1" t="s">
        <v>1612</v>
      </c>
      <c r="F34" s="1" t="s">
        <v>77</v>
      </c>
      <c r="G34" s="1" t="s">
        <v>1599</v>
      </c>
      <c r="H34" s="1" t="s">
        <v>61</v>
      </c>
      <c r="I34" s="1" t="s">
        <v>1598</v>
      </c>
      <c r="J34" s="1">
        <v>1</v>
      </c>
      <c r="K34" s="1" t="s">
        <v>1596</v>
      </c>
      <c r="L34" s="1">
        <v>1</v>
      </c>
      <c r="M34" s="1" t="s">
        <v>1597</v>
      </c>
      <c r="N34" s="1" t="str">
        <f t="shared" si="0"/>
        <v>case 33:sRetTemplate = "skeletonhuman001";  break;  //  Skeleton, Human || FQ: Uncommon || 1 CR 1 HD</v>
      </c>
    </row>
    <row r="35" spans="1:14" ht="15" customHeight="1">
      <c r="A35" s="14" t="s">
        <v>1594</v>
      </c>
      <c r="B35" s="1">
        <f t="shared" si="1"/>
        <v>34</v>
      </c>
      <c r="C35" s="27" t="s">
        <v>1593</v>
      </c>
      <c r="D35" s="1" t="s">
        <v>78</v>
      </c>
      <c r="E35" s="1" t="s">
        <v>1612</v>
      </c>
      <c r="F35" s="1" t="s">
        <v>77</v>
      </c>
      <c r="G35" s="1" t="s">
        <v>1599</v>
      </c>
      <c r="H35" s="1" t="s">
        <v>61</v>
      </c>
      <c r="I35" s="1" t="s">
        <v>1598</v>
      </c>
      <c r="J35" s="1">
        <v>1</v>
      </c>
      <c r="K35" s="1" t="s">
        <v>1596</v>
      </c>
      <c r="L35" s="1">
        <v>1</v>
      </c>
      <c r="M35" s="1" t="s">
        <v>1597</v>
      </c>
      <c r="N35" s="1" t="str">
        <f t="shared" si="0"/>
        <v>case 34:sRetTemplate = "skeletonhuman001";  break;  //  Skeleton, Human || FQ: Uncommon || 1 CR 1 HD</v>
      </c>
    </row>
    <row r="36" spans="1:14" ht="15" customHeight="1">
      <c r="A36" s="14" t="s">
        <v>1594</v>
      </c>
      <c r="B36" s="1">
        <f t="shared" si="1"/>
        <v>35</v>
      </c>
      <c r="C36" s="27" t="s">
        <v>1593</v>
      </c>
      <c r="D36" s="1" t="s">
        <v>78</v>
      </c>
      <c r="E36" s="1" t="s">
        <v>1612</v>
      </c>
      <c r="F36" s="1" t="s">
        <v>77</v>
      </c>
      <c r="G36" s="1" t="s">
        <v>1599</v>
      </c>
      <c r="H36" s="1" t="s">
        <v>61</v>
      </c>
      <c r="I36" s="1" t="s">
        <v>1598</v>
      </c>
      <c r="J36" s="1">
        <v>1</v>
      </c>
      <c r="K36" s="1" t="s">
        <v>1596</v>
      </c>
      <c r="L36" s="1">
        <v>1</v>
      </c>
      <c r="M36" s="1" t="s">
        <v>1597</v>
      </c>
      <c r="N36" s="1" t="str">
        <f t="shared" si="0"/>
        <v>case 35:sRetTemplate = "skeletonhuman001";  break;  //  Skeleton, Human || FQ: Uncommon || 1 CR 1 HD</v>
      </c>
    </row>
    <row r="37" spans="1:14" ht="15" customHeight="1">
      <c r="A37" s="14" t="s">
        <v>1594</v>
      </c>
      <c r="B37" s="1">
        <f t="shared" si="1"/>
        <v>36</v>
      </c>
      <c r="C37" s="27" t="s">
        <v>1593</v>
      </c>
      <c r="D37" s="1" t="s">
        <v>80</v>
      </c>
      <c r="E37" s="1" t="s">
        <v>1612</v>
      </c>
      <c r="F37" s="1" t="s">
        <v>79</v>
      </c>
      <c r="G37" s="1" t="s">
        <v>1599</v>
      </c>
      <c r="H37" s="1" t="s">
        <v>61</v>
      </c>
      <c r="I37" s="1" t="s">
        <v>1598</v>
      </c>
      <c r="J37" s="1">
        <v>1</v>
      </c>
      <c r="K37" s="1" t="s">
        <v>1596</v>
      </c>
      <c r="L37" s="1">
        <v>1</v>
      </c>
      <c r="M37" s="1" t="s">
        <v>1597</v>
      </c>
      <c r="N37" s="1" t="str">
        <f t="shared" si="0"/>
        <v>case 36:sRetTemplate = "skeletonhuman002";  break;  //  Skeleton, Human Archer || FQ: Uncommon || 1 CR 1 HD</v>
      </c>
    </row>
    <row r="38" spans="1:14" ht="15" customHeight="1">
      <c r="A38" s="14" t="s">
        <v>1594</v>
      </c>
      <c r="B38" s="1">
        <f t="shared" si="1"/>
        <v>37</v>
      </c>
      <c r="C38" s="27" t="s">
        <v>1593</v>
      </c>
      <c r="D38" s="1" t="s">
        <v>80</v>
      </c>
      <c r="E38" s="1" t="s">
        <v>1612</v>
      </c>
      <c r="F38" s="1" t="s">
        <v>79</v>
      </c>
      <c r="G38" s="1" t="s">
        <v>1599</v>
      </c>
      <c r="H38" s="1" t="s">
        <v>61</v>
      </c>
      <c r="I38" s="1" t="s">
        <v>1598</v>
      </c>
      <c r="J38" s="1">
        <v>1</v>
      </c>
      <c r="K38" s="1" t="s">
        <v>1596</v>
      </c>
      <c r="L38" s="1">
        <v>1</v>
      </c>
      <c r="M38" s="1" t="s">
        <v>1597</v>
      </c>
      <c r="N38" s="1" t="str">
        <f t="shared" si="0"/>
        <v>case 37:sRetTemplate = "skeletonhuman002";  break;  //  Skeleton, Human Archer || FQ: Uncommon || 1 CR 1 HD</v>
      </c>
    </row>
    <row r="39" spans="1:14" ht="15" customHeight="1">
      <c r="A39" s="14" t="s">
        <v>1594</v>
      </c>
      <c r="B39" s="1">
        <f t="shared" si="1"/>
        <v>38</v>
      </c>
      <c r="C39" s="27" t="s">
        <v>1593</v>
      </c>
      <c r="D39" s="1" t="s">
        <v>80</v>
      </c>
      <c r="E39" s="1" t="s">
        <v>1612</v>
      </c>
      <c r="F39" s="1" t="s">
        <v>79</v>
      </c>
      <c r="G39" s="1" t="s">
        <v>1599</v>
      </c>
      <c r="H39" s="1" t="s">
        <v>61</v>
      </c>
      <c r="I39" s="1" t="s">
        <v>1598</v>
      </c>
      <c r="J39" s="1">
        <v>1</v>
      </c>
      <c r="K39" s="1" t="s">
        <v>1596</v>
      </c>
      <c r="L39" s="1">
        <v>1</v>
      </c>
      <c r="M39" s="1" t="s">
        <v>1597</v>
      </c>
      <c r="N39" s="1" t="str">
        <f t="shared" si="0"/>
        <v>case 38:sRetTemplate = "skeletonhuman002";  break;  //  Skeleton, Human Archer || FQ: Uncommon || 1 CR 1 HD</v>
      </c>
    </row>
    <row r="40" spans="1:14" ht="15" customHeight="1">
      <c r="A40" s="14" t="s">
        <v>1594</v>
      </c>
      <c r="B40" s="1">
        <f t="shared" si="1"/>
        <v>39</v>
      </c>
      <c r="C40" s="27" t="s">
        <v>1593</v>
      </c>
      <c r="D40" s="1" t="s">
        <v>80</v>
      </c>
      <c r="E40" s="1" t="s">
        <v>1612</v>
      </c>
      <c r="F40" s="1" t="s">
        <v>79</v>
      </c>
      <c r="G40" s="1" t="s">
        <v>1599</v>
      </c>
      <c r="H40" s="1" t="s">
        <v>61</v>
      </c>
      <c r="I40" s="1" t="s">
        <v>1598</v>
      </c>
      <c r="J40" s="1">
        <v>1</v>
      </c>
      <c r="K40" s="1" t="s">
        <v>1596</v>
      </c>
      <c r="L40" s="1">
        <v>1</v>
      </c>
      <c r="M40" s="1" t="s">
        <v>1597</v>
      </c>
      <c r="N40" s="1" t="str">
        <f t="shared" si="0"/>
        <v>case 39:sRetTemplate = "skeletonhuman002";  break;  //  Skeleton, Human Archer || FQ: Uncommon || 1 CR 1 HD</v>
      </c>
    </row>
    <row r="41" spans="1:14" ht="15" customHeight="1">
      <c r="A41" s="14" t="s">
        <v>1594</v>
      </c>
      <c r="B41" s="1">
        <f t="shared" si="1"/>
        <v>40</v>
      </c>
      <c r="C41" s="27" t="s">
        <v>1593</v>
      </c>
      <c r="D41" s="1" t="s">
        <v>1249</v>
      </c>
      <c r="E41" s="1" t="s">
        <v>1612</v>
      </c>
      <c r="F41" s="1" t="s">
        <v>1248</v>
      </c>
      <c r="G41" s="1" t="s">
        <v>1599</v>
      </c>
      <c r="H41" s="1" t="s">
        <v>61</v>
      </c>
      <c r="I41" s="1" t="s">
        <v>1598</v>
      </c>
      <c r="J41" s="1">
        <v>3</v>
      </c>
      <c r="K41" s="1" t="s">
        <v>1596</v>
      </c>
      <c r="L41" s="1">
        <v>3</v>
      </c>
      <c r="M41" s="1" t="s">
        <v>1597</v>
      </c>
      <c r="N41" s="1" t="str">
        <f t="shared" si="0"/>
        <v>case 40:sRetTemplate = "tombmote001";  break;  //  Tomb Mote || FQ: Uncommon || 3 CR 3 HD</v>
      </c>
    </row>
    <row r="42" spans="1:14" ht="15" customHeight="1">
      <c r="A42" s="14" t="s">
        <v>1594</v>
      </c>
      <c r="B42" s="1">
        <f t="shared" si="1"/>
        <v>41</v>
      </c>
      <c r="C42" s="27" t="s">
        <v>1593</v>
      </c>
      <c r="D42" s="1" t="s">
        <v>1249</v>
      </c>
      <c r="E42" s="1" t="s">
        <v>1612</v>
      </c>
      <c r="F42" s="1" t="s">
        <v>1248</v>
      </c>
      <c r="G42" s="1" t="s">
        <v>1599</v>
      </c>
      <c r="H42" s="1" t="s">
        <v>61</v>
      </c>
      <c r="I42" s="1" t="s">
        <v>1598</v>
      </c>
      <c r="J42" s="1">
        <v>3</v>
      </c>
      <c r="K42" s="1" t="s">
        <v>1596</v>
      </c>
      <c r="L42" s="1">
        <v>3</v>
      </c>
      <c r="M42" s="1" t="s">
        <v>1597</v>
      </c>
      <c r="N42" s="1" t="str">
        <f t="shared" si="0"/>
        <v>case 41:sRetTemplate = "tombmote001";  break;  //  Tomb Mote || FQ: Uncommon || 3 CR 3 HD</v>
      </c>
    </row>
    <row r="43" spans="1:14" ht="15" customHeight="1">
      <c r="A43" s="14" t="s">
        <v>1594</v>
      </c>
      <c r="B43" s="1">
        <f t="shared" si="1"/>
        <v>42</v>
      </c>
      <c r="C43" s="27" t="s">
        <v>1593</v>
      </c>
      <c r="D43" s="1" t="s">
        <v>1249</v>
      </c>
      <c r="E43" s="1" t="s">
        <v>1612</v>
      </c>
      <c r="F43" s="1" t="s">
        <v>1248</v>
      </c>
      <c r="G43" s="1" t="s">
        <v>1599</v>
      </c>
      <c r="H43" s="1" t="s">
        <v>61</v>
      </c>
      <c r="I43" s="1" t="s">
        <v>1598</v>
      </c>
      <c r="J43" s="1">
        <v>3</v>
      </c>
      <c r="K43" s="1" t="s">
        <v>1596</v>
      </c>
      <c r="L43" s="1">
        <v>3</v>
      </c>
      <c r="M43" s="1" t="s">
        <v>1597</v>
      </c>
      <c r="N43" s="1" t="str">
        <f t="shared" si="0"/>
        <v>case 42:sRetTemplate = "tombmote001";  break;  //  Tomb Mote || FQ: Uncommon || 3 CR 3 HD</v>
      </c>
    </row>
    <row r="44" spans="1:14" ht="15" customHeight="1">
      <c r="A44" s="14" t="s">
        <v>1594</v>
      </c>
      <c r="B44" s="1">
        <f t="shared" si="1"/>
        <v>43</v>
      </c>
      <c r="C44" s="27" t="s">
        <v>1593</v>
      </c>
      <c r="D44" s="1" t="s">
        <v>1249</v>
      </c>
      <c r="E44" s="1" t="s">
        <v>1612</v>
      </c>
      <c r="F44" s="1" t="s">
        <v>1248</v>
      </c>
      <c r="G44" s="1" t="s">
        <v>1599</v>
      </c>
      <c r="H44" s="1" t="s">
        <v>61</v>
      </c>
      <c r="I44" s="1" t="s">
        <v>1598</v>
      </c>
      <c r="J44" s="1">
        <v>3</v>
      </c>
      <c r="K44" s="1" t="s">
        <v>1596</v>
      </c>
      <c r="L44" s="1">
        <v>3</v>
      </c>
      <c r="M44" s="1" t="s">
        <v>1597</v>
      </c>
      <c r="N44" s="1" t="str">
        <f t="shared" si="0"/>
        <v>case 43:sRetTemplate = "tombmote001";  break;  //  Tomb Mote || FQ: Uncommon || 3 CR 3 HD</v>
      </c>
    </row>
    <row r="45" spans="1:14" ht="15" customHeight="1">
      <c r="A45" s="14" t="s">
        <v>1594</v>
      </c>
      <c r="B45" s="1">
        <f t="shared" si="1"/>
        <v>44</v>
      </c>
      <c r="C45" s="27" t="s">
        <v>1593</v>
      </c>
      <c r="D45" s="1" t="s">
        <v>145</v>
      </c>
      <c r="E45" s="1" t="s">
        <v>1612</v>
      </c>
      <c r="F45" s="1" t="s">
        <v>144</v>
      </c>
      <c r="G45" s="1" t="s">
        <v>1599</v>
      </c>
      <c r="H45" s="1" t="s">
        <v>72</v>
      </c>
      <c r="I45" s="1" t="s">
        <v>1598</v>
      </c>
      <c r="J45" s="1">
        <v>7</v>
      </c>
      <c r="K45" s="1" t="s">
        <v>1596</v>
      </c>
      <c r="L45" s="1">
        <v>5</v>
      </c>
      <c r="M45" s="1" t="s">
        <v>1597</v>
      </c>
      <c r="N45" s="1" t="str">
        <f t="shared" si="0"/>
        <v>case 44:sRetTemplate = "ar_wraith001";  break;  //  Wraith [AR] || FQ: Very Rare || 7 CR 5 HD</v>
      </c>
    </row>
  </sheetData>
  <sortState ref="A2:N63">
    <sortCondition ref="F1"/>
  </sortState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:N103"/>
  <sheetViews>
    <sheetView workbookViewId="0">
      <selection activeCell="B3" sqref="B3"/>
    </sheetView>
  </sheetViews>
  <sheetFormatPr defaultColWidth="15.85546875" defaultRowHeight="15" customHeight="1"/>
  <cols>
    <col min="1" max="1" width="8" customWidth="1"/>
    <col min="2" max="2" width="10.7109375" customWidth="1"/>
    <col min="6" max="6" width="26.85546875" customWidth="1"/>
    <col min="7" max="7" width="7.85546875" customWidth="1"/>
    <col min="9" max="9" width="3.5703125" customWidth="1"/>
    <col min="10" max="10" width="10.140625" customWidth="1"/>
    <col min="11" max="11" width="4.7109375" customWidth="1"/>
    <col min="12" max="12" width="9.140625" customWidth="1"/>
    <col min="13" max="13" width="5.5703125" customWidth="1"/>
    <col min="14" max="14" width="106.5703125" customWidth="1"/>
  </cols>
  <sheetData>
    <row r="1" spans="1:14" ht="15" customHeight="1">
      <c r="A1" s="33" t="s">
        <v>1623</v>
      </c>
      <c r="B1" s="34" t="s">
        <v>1606</v>
      </c>
      <c r="C1" s="34" t="s">
        <v>1624</v>
      </c>
      <c r="D1" s="48" t="s">
        <v>1</v>
      </c>
      <c r="E1" s="35" t="s">
        <v>1608</v>
      </c>
      <c r="F1" s="48" t="s">
        <v>0</v>
      </c>
      <c r="G1" s="34" t="s">
        <v>1609</v>
      </c>
      <c r="H1" s="48" t="s">
        <v>5</v>
      </c>
      <c r="I1" s="48" t="s">
        <v>1620</v>
      </c>
      <c r="J1" s="48" t="s">
        <v>7</v>
      </c>
      <c r="K1" s="48" t="s">
        <v>1610</v>
      </c>
      <c r="L1" s="48" t="s">
        <v>1619</v>
      </c>
      <c r="M1" s="23" t="s">
        <v>1611</v>
      </c>
      <c r="N1" s="34" t="s">
        <v>1605</v>
      </c>
    </row>
    <row r="2" spans="1:14" ht="15" customHeight="1">
      <c r="A2" s="14" t="s">
        <v>1594</v>
      </c>
      <c r="B2" s="1">
        <v>1</v>
      </c>
      <c r="C2" s="27" t="s">
        <v>1593</v>
      </c>
      <c r="D2" s="1" t="s">
        <v>476</v>
      </c>
      <c r="E2" s="1" t="s">
        <v>1612</v>
      </c>
      <c r="F2" s="1" t="s">
        <v>475</v>
      </c>
      <c r="G2" s="1" t="s">
        <v>1599</v>
      </c>
      <c r="H2" s="1" t="s">
        <v>20</v>
      </c>
      <c r="I2" s="12" t="s">
        <v>1598</v>
      </c>
      <c r="J2" s="1">
        <v>8</v>
      </c>
      <c r="K2" s="12" t="s">
        <v>1596</v>
      </c>
      <c r="L2" s="1">
        <v>8</v>
      </c>
      <c r="M2" s="23" t="s">
        <v>1597</v>
      </c>
      <c r="N2" s="1" t="str">
        <f t="shared" ref="N2:N33" si="0">CONCATENATE(A2,B2,C2, D2, E2, F2,G2,H2, I2, J2, K2,L2, M2)</f>
        <v>case 1:sRetTemplate = "elem_earth_lg001";  break;  //  [AR] Earth Elemental, Large || FQ: Rare || 8 CR 8 HD</v>
      </c>
    </row>
    <row r="3" spans="1:14" ht="15" customHeight="1">
      <c r="A3" s="14" t="s">
        <v>1594</v>
      </c>
      <c r="B3" s="1">
        <f>SUM(B2+1)</f>
        <v>2</v>
      </c>
      <c r="C3" s="27" t="s">
        <v>1593</v>
      </c>
      <c r="D3" s="1" t="s">
        <v>476</v>
      </c>
      <c r="E3" s="1" t="s">
        <v>1612</v>
      </c>
      <c r="F3" s="1" t="s">
        <v>475</v>
      </c>
      <c r="G3" s="1" t="s">
        <v>1599</v>
      </c>
      <c r="H3" s="1" t="s">
        <v>20</v>
      </c>
      <c r="I3" s="12" t="s">
        <v>1598</v>
      </c>
      <c r="J3" s="1">
        <v>8</v>
      </c>
      <c r="K3" s="12" t="s">
        <v>1596</v>
      </c>
      <c r="L3" s="1">
        <v>8</v>
      </c>
      <c r="M3" s="23" t="s">
        <v>1597</v>
      </c>
      <c r="N3" s="1" t="str">
        <f t="shared" si="0"/>
        <v>case 2:sRetTemplate = "elem_earth_lg001";  break;  //  [AR] Earth Elemental, Large || FQ: Rare || 8 CR 8 HD</v>
      </c>
    </row>
    <row r="4" spans="1:14" ht="15" customHeight="1">
      <c r="A4" s="14" t="s">
        <v>1594</v>
      </c>
      <c r="B4" s="1">
        <f t="shared" ref="B4:B67" si="1">SUM(B3+1)</f>
        <v>3</v>
      </c>
      <c r="C4" s="27" t="s">
        <v>1593</v>
      </c>
      <c r="D4" s="1" t="s">
        <v>169</v>
      </c>
      <c r="E4" s="1" t="s">
        <v>1612</v>
      </c>
      <c r="F4" s="1" t="s">
        <v>168</v>
      </c>
      <c r="G4" s="1" t="s">
        <v>1599</v>
      </c>
      <c r="H4" s="1" t="s">
        <v>20</v>
      </c>
      <c r="I4" s="12" t="s">
        <v>1598</v>
      </c>
      <c r="J4" s="1">
        <v>7</v>
      </c>
      <c r="K4" s="12" t="s">
        <v>1596</v>
      </c>
      <c r="L4" s="1">
        <v>10</v>
      </c>
      <c r="M4" s="23" t="s">
        <v>1597</v>
      </c>
      <c r="N4" s="1" t="str">
        <f t="shared" si="0"/>
        <v>case 3:sRetTemplate = "ar_algoid001";  break;  //  Algoid, Large || FQ: Rare || 7 CR 10 HD</v>
      </c>
    </row>
    <row r="5" spans="1:14" ht="15" customHeight="1">
      <c r="A5" s="14" t="s">
        <v>1594</v>
      </c>
      <c r="B5" s="1">
        <f t="shared" si="1"/>
        <v>4</v>
      </c>
      <c r="C5" s="27" t="s">
        <v>1593</v>
      </c>
      <c r="D5" s="1" t="s">
        <v>169</v>
      </c>
      <c r="E5" s="1" t="s">
        <v>1612</v>
      </c>
      <c r="F5" s="1" t="s">
        <v>168</v>
      </c>
      <c r="G5" s="1" t="s">
        <v>1599</v>
      </c>
      <c r="H5" s="1" t="s">
        <v>20</v>
      </c>
      <c r="I5" s="12" t="s">
        <v>1598</v>
      </c>
      <c r="J5" s="1">
        <v>7</v>
      </c>
      <c r="K5" s="12" t="s">
        <v>1596</v>
      </c>
      <c r="L5" s="1">
        <v>10</v>
      </c>
      <c r="M5" s="23" t="s">
        <v>1597</v>
      </c>
      <c r="N5" s="1" t="str">
        <f t="shared" si="0"/>
        <v>case 4:sRetTemplate = "ar_algoid001";  break;  //  Algoid, Large || FQ: Rare || 7 CR 10 HD</v>
      </c>
    </row>
    <row r="6" spans="1:14" ht="15" customHeight="1">
      <c r="A6" s="14" t="s">
        <v>1594</v>
      </c>
      <c r="B6" s="1">
        <f t="shared" si="1"/>
        <v>5</v>
      </c>
      <c r="C6" s="27" t="s">
        <v>1593</v>
      </c>
      <c r="D6" s="1" t="s">
        <v>175</v>
      </c>
      <c r="E6" s="1" t="s">
        <v>1612</v>
      </c>
      <c r="F6" s="1" t="s">
        <v>174</v>
      </c>
      <c r="G6" s="1" t="s">
        <v>1599</v>
      </c>
      <c r="H6" s="1" t="s">
        <v>20</v>
      </c>
      <c r="I6" s="12" t="s">
        <v>1598</v>
      </c>
      <c r="J6" s="1">
        <v>4</v>
      </c>
      <c r="K6" s="12" t="s">
        <v>1596</v>
      </c>
      <c r="L6" s="1">
        <v>6</v>
      </c>
      <c r="M6" s="23" t="s">
        <v>1597</v>
      </c>
      <c r="N6" s="1" t="str">
        <f t="shared" si="0"/>
        <v>case 5:sRetTemplate = "ar_amphis001";  break;  //  Amphisibaena || FQ: Rare || 4 CR 6 HD</v>
      </c>
    </row>
    <row r="7" spans="1:14" ht="15" customHeight="1">
      <c r="A7" s="14" t="s">
        <v>1594</v>
      </c>
      <c r="B7" s="1">
        <f t="shared" si="1"/>
        <v>6</v>
      </c>
      <c r="C7" s="27" t="s">
        <v>1593</v>
      </c>
      <c r="D7" s="1" t="s">
        <v>175</v>
      </c>
      <c r="E7" s="1" t="s">
        <v>1612</v>
      </c>
      <c r="F7" s="1" t="s">
        <v>174</v>
      </c>
      <c r="G7" s="1" t="s">
        <v>1599</v>
      </c>
      <c r="H7" s="1" t="s">
        <v>20</v>
      </c>
      <c r="I7" s="12" t="s">
        <v>1598</v>
      </c>
      <c r="J7" s="1">
        <v>4</v>
      </c>
      <c r="K7" s="12" t="s">
        <v>1596</v>
      </c>
      <c r="L7" s="1">
        <v>6</v>
      </c>
      <c r="M7" s="23" t="s">
        <v>1597</v>
      </c>
      <c r="N7" s="1" t="str">
        <f t="shared" si="0"/>
        <v>case 6:sRetTemplate = "ar_amphis001";  break;  //  Amphisibaena || FQ: Rare || 4 CR 6 HD</v>
      </c>
    </row>
    <row r="8" spans="1:14" ht="15" customHeight="1">
      <c r="A8" s="14" t="s">
        <v>1594</v>
      </c>
      <c r="B8" s="1">
        <f t="shared" si="1"/>
        <v>7</v>
      </c>
      <c r="C8" s="27" t="s">
        <v>1593</v>
      </c>
      <c r="D8" s="1" t="s">
        <v>1436</v>
      </c>
      <c r="E8" s="1" t="s">
        <v>1612</v>
      </c>
      <c r="F8" s="1" t="s">
        <v>1435</v>
      </c>
      <c r="G8" s="1" t="s">
        <v>1599</v>
      </c>
      <c r="H8" s="1" t="s">
        <v>61</v>
      </c>
      <c r="I8" s="12" t="s">
        <v>1598</v>
      </c>
      <c r="J8" s="1">
        <v>5</v>
      </c>
      <c r="K8" s="12" t="s">
        <v>1596</v>
      </c>
      <c r="L8" s="1">
        <v>5</v>
      </c>
      <c r="M8" s="23" t="s">
        <v>1597</v>
      </c>
      <c r="N8" s="1" t="str">
        <f t="shared" si="0"/>
        <v>case 7:sRetTemplate = "ds_boringb001";  break;  //  Beetle: Boring || FQ: Uncommon || 5 CR 5 HD</v>
      </c>
    </row>
    <row r="9" spans="1:14" ht="15" customHeight="1">
      <c r="A9" s="14" t="s">
        <v>1594</v>
      </c>
      <c r="B9" s="1">
        <f t="shared" si="1"/>
        <v>8</v>
      </c>
      <c r="C9" s="27" t="s">
        <v>1593</v>
      </c>
      <c r="D9" s="1" t="s">
        <v>1436</v>
      </c>
      <c r="E9" s="1" t="s">
        <v>1612</v>
      </c>
      <c r="F9" s="1" t="s">
        <v>1435</v>
      </c>
      <c r="G9" s="1" t="s">
        <v>1599</v>
      </c>
      <c r="H9" s="1" t="s">
        <v>61</v>
      </c>
      <c r="I9" s="12" t="s">
        <v>1598</v>
      </c>
      <c r="J9" s="1">
        <v>5</v>
      </c>
      <c r="K9" s="12" t="s">
        <v>1596</v>
      </c>
      <c r="L9" s="1">
        <v>5</v>
      </c>
      <c r="M9" s="23" t="s">
        <v>1597</v>
      </c>
      <c r="N9" s="1" t="str">
        <f t="shared" si="0"/>
        <v>case 8:sRetTemplate = "ds_boringb001";  break;  //  Beetle: Boring || FQ: Uncommon || 5 CR 5 HD</v>
      </c>
    </row>
    <row r="10" spans="1:14" ht="15" customHeight="1">
      <c r="A10" s="14" t="s">
        <v>1594</v>
      </c>
      <c r="B10" s="1">
        <f t="shared" si="1"/>
        <v>9</v>
      </c>
      <c r="C10" s="27" t="s">
        <v>1593</v>
      </c>
      <c r="D10" s="1" t="s">
        <v>1436</v>
      </c>
      <c r="E10" s="1" t="s">
        <v>1612</v>
      </c>
      <c r="F10" s="1" t="s">
        <v>1435</v>
      </c>
      <c r="G10" s="1" t="s">
        <v>1599</v>
      </c>
      <c r="H10" s="1" t="s">
        <v>61</v>
      </c>
      <c r="I10" s="12" t="s">
        <v>1598</v>
      </c>
      <c r="J10" s="1">
        <v>5</v>
      </c>
      <c r="K10" s="12" t="s">
        <v>1596</v>
      </c>
      <c r="L10" s="1">
        <v>5</v>
      </c>
      <c r="M10" s="23" t="s">
        <v>1597</v>
      </c>
      <c r="N10" s="1" t="str">
        <f t="shared" si="0"/>
        <v>case 9:sRetTemplate = "ds_boringb001";  break;  //  Beetle: Boring || FQ: Uncommon || 5 CR 5 HD</v>
      </c>
    </row>
    <row r="11" spans="1:14" ht="15" customHeight="1">
      <c r="A11" s="14" t="s">
        <v>1594</v>
      </c>
      <c r="B11" s="1">
        <f t="shared" si="1"/>
        <v>10</v>
      </c>
      <c r="C11" s="27" t="s">
        <v>1593</v>
      </c>
      <c r="D11" s="1" t="s">
        <v>1436</v>
      </c>
      <c r="E11" s="1" t="s">
        <v>1612</v>
      </c>
      <c r="F11" s="1" t="s">
        <v>1435</v>
      </c>
      <c r="G11" s="1" t="s">
        <v>1599</v>
      </c>
      <c r="H11" s="1" t="s">
        <v>61</v>
      </c>
      <c r="I11" s="12" t="s">
        <v>1598</v>
      </c>
      <c r="J11" s="1">
        <v>5</v>
      </c>
      <c r="K11" s="12" t="s">
        <v>1596</v>
      </c>
      <c r="L11" s="1">
        <v>5</v>
      </c>
      <c r="M11" s="23" t="s">
        <v>1597</v>
      </c>
      <c r="N11" s="1" t="str">
        <f t="shared" si="0"/>
        <v>case 10:sRetTemplate = "ds_boringb001";  break;  //  Beetle: Boring || FQ: Uncommon || 5 CR 5 HD</v>
      </c>
    </row>
    <row r="12" spans="1:14" ht="15" customHeight="1">
      <c r="A12" s="14" t="s">
        <v>1594</v>
      </c>
      <c r="B12" s="1">
        <f t="shared" si="1"/>
        <v>11</v>
      </c>
      <c r="C12" s="27" t="s">
        <v>1593</v>
      </c>
      <c r="D12" s="1" t="s">
        <v>323</v>
      </c>
      <c r="E12" s="1" t="s">
        <v>1612</v>
      </c>
      <c r="F12" s="1" t="s">
        <v>322</v>
      </c>
      <c r="G12" s="1" t="s">
        <v>1599</v>
      </c>
      <c r="H12" s="1" t="s">
        <v>20</v>
      </c>
      <c r="I12" s="12" t="s">
        <v>1598</v>
      </c>
      <c r="J12" s="1">
        <v>5</v>
      </c>
      <c r="K12" s="12" t="s">
        <v>1596</v>
      </c>
      <c r="L12" s="1">
        <v>6</v>
      </c>
      <c r="M12" s="23" t="s">
        <v>1597</v>
      </c>
      <c r="N12" s="1" t="str">
        <f t="shared" si="0"/>
        <v>case 11:sRetTemplate = "ar_bladehood001";  break;  //  Blade Hood || FQ: Rare || 5 CR 6 HD</v>
      </c>
    </row>
    <row r="13" spans="1:14" ht="15" customHeight="1">
      <c r="A13" s="14" t="s">
        <v>1594</v>
      </c>
      <c r="B13" s="1">
        <f t="shared" si="1"/>
        <v>12</v>
      </c>
      <c r="C13" s="27" t="s">
        <v>1593</v>
      </c>
      <c r="D13" s="1" t="s">
        <v>323</v>
      </c>
      <c r="E13" s="1" t="s">
        <v>1612</v>
      </c>
      <c r="F13" s="1" t="s">
        <v>322</v>
      </c>
      <c r="G13" s="1" t="s">
        <v>1599</v>
      </c>
      <c r="H13" s="1" t="s">
        <v>20</v>
      </c>
      <c r="I13" s="12" t="s">
        <v>1598</v>
      </c>
      <c r="J13" s="1">
        <v>5</v>
      </c>
      <c r="K13" s="12" t="s">
        <v>1596</v>
      </c>
      <c r="L13" s="1">
        <v>6</v>
      </c>
      <c r="M13" s="23" t="s">
        <v>1597</v>
      </c>
      <c r="N13" s="1" t="str">
        <f t="shared" si="0"/>
        <v>case 12:sRetTemplate = "ar_bladehood001";  break;  //  Blade Hood || FQ: Rare || 5 CR 6 HD</v>
      </c>
    </row>
    <row r="14" spans="1:14" ht="15" customHeight="1">
      <c r="A14" s="14" t="s">
        <v>1594</v>
      </c>
      <c r="B14" s="1">
        <f t="shared" si="1"/>
        <v>13</v>
      </c>
      <c r="C14" s="27" t="s">
        <v>1593</v>
      </c>
      <c r="D14" s="1" t="s">
        <v>326</v>
      </c>
      <c r="E14" s="1" t="s">
        <v>1612</v>
      </c>
      <c r="F14" s="1" t="s">
        <v>325</v>
      </c>
      <c r="G14" s="1" t="s">
        <v>1599</v>
      </c>
      <c r="H14" s="1" t="s">
        <v>20</v>
      </c>
      <c r="I14" s="12" t="s">
        <v>1598</v>
      </c>
      <c r="J14" s="1">
        <v>8</v>
      </c>
      <c r="K14" s="12" t="s">
        <v>1596</v>
      </c>
      <c r="L14" s="1">
        <v>9</v>
      </c>
      <c r="M14" s="23" t="s">
        <v>1597</v>
      </c>
      <c r="N14" s="1" t="str">
        <f t="shared" si="0"/>
        <v>case 13:sRetTemplate = "ar_bladehood002";  break;  //  Blade Hood, Greater || FQ: Rare || 8 CR 9 HD</v>
      </c>
    </row>
    <row r="15" spans="1:14" ht="15" customHeight="1">
      <c r="A15" s="14" t="s">
        <v>1594</v>
      </c>
      <c r="B15" s="1">
        <f t="shared" si="1"/>
        <v>14</v>
      </c>
      <c r="C15" s="27" t="s">
        <v>1593</v>
      </c>
      <c r="D15" s="1" t="s">
        <v>326</v>
      </c>
      <c r="E15" s="1" t="s">
        <v>1612</v>
      </c>
      <c r="F15" s="1" t="s">
        <v>325</v>
      </c>
      <c r="G15" s="1" t="s">
        <v>1599</v>
      </c>
      <c r="H15" s="1" t="s">
        <v>20</v>
      </c>
      <c r="I15" s="12" t="s">
        <v>1598</v>
      </c>
      <c r="J15" s="1">
        <v>8</v>
      </c>
      <c r="K15" s="12" t="s">
        <v>1596</v>
      </c>
      <c r="L15" s="1">
        <v>9</v>
      </c>
      <c r="M15" s="23" t="s">
        <v>1597</v>
      </c>
      <c r="N15" s="1" t="str">
        <f t="shared" si="0"/>
        <v>case 14:sRetTemplate = "ar_bladehood002";  break;  //  Blade Hood, Greater || FQ: Rare || 8 CR 9 HD</v>
      </c>
    </row>
    <row r="16" spans="1:14" ht="15" customHeight="1">
      <c r="A16" s="14" t="s">
        <v>1594</v>
      </c>
      <c r="B16" s="1">
        <f t="shared" si="1"/>
        <v>15</v>
      </c>
      <c r="C16" s="27" t="s">
        <v>1593</v>
      </c>
      <c r="D16" s="1" t="s">
        <v>132</v>
      </c>
      <c r="E16" s="1" t="s">
        <v>1612</v>
      </c>
      <c r="F16" s="1" t="s">
        <v>131</v>
      </c>
      <c r="G16" s="1" t="s">
        <v>1599</v>
      </c>
      <c r="H16" s="1" t="s">
        <v>72</v>
      </c>
      <c r="I16" s="12" t="s">
        <v>1598</v>
      </c>
      <c r="J16" s="1">
        <v>9</v>
      </c>
      <c r="K16" s="12" t="s">
        <v>1596</v>
      </c>
      <c r="L16" s="1">
        <v>8</v>
      </c>
      <c r="M16" s="23" t="s">
        <v>1597</v>
      </c>
      <c r="N16" s="1" t="str">
        <f t="shared" si="0"/>
        <v>case 15:sRetTemplate = "ar_brdrinker_001";  break;  //  Breathdrinker || FQ: Very Rare || 9 CR 8 HD</v>
      </c>
    </row>
    <row r="17" spans="1:14" ht="15" customHeight="1">
      <c r="A17" s="14" t="s">
        <v>1594</v>
      </c>
      <c r="B17" s="1">
        <f t="shared" si="1"/>
        <v>16</v>
      </c>
      <c r="C17" s="27" t="s">
        <v>1593</v>
      </c>
      <c r="D17" s="1" t="s">
        <v>355</v>
      </c>
      <c r="E17" s="1" t="s">
        <v>1612</v>
      </c>
      <c r="F17" s="1" t="s">
        <v>354</v>
      </c>
      <c r="G17" s="1" t="s">
        <v>1599</v>
      </c>
      <c r="H17" s="1" t="s">
        <v>72</v>
      </c>
      <c r="I17" s="12" t="s">
        <v>1598</v>
      </c>
      <c r="J17" s="1">
        <v>10</v>
      </c>
      <c r="K17" s="12" t="s">
        <v>1596</v>
      </c>
      <c r="L17" s="1">
        <v>6</v>
      </c>
      <c r="M17" s="23" t="s">
        <v>1597</v>
      </c>
      <c r="N17" s="1" t="str">
        <f t="shared" si="0"/>
        <v>case 16:sRetTemplate = "cloaker001";  break;  //  Cloaker || FQ: Very Rare || 10 CR 6 HD</v>
      </c>
    </row>
    <row r="18" spans="1:14" ht="15" customHeight="1">
      <c r="A18" s="14" t="s">
        <v>1594</v>
      </c>
      <c r="B18" s="1">
        <f t="shared" si="1"/>
        <v>17</v>
      </c>
      <c r="C18" s="27" t="s">
        <v>1593</v>
      </c>
      <c r="D18" s="1" t="s">
        <v>288</v>
      </c>
      <c r="E18" s="1" t="s">
        <v>1612</v>
      </c>
      <c r="F18" s="1" t="s">
        <v>287</v>
      </c>
      <c r="G18" s="1" t="s">
        <v>1599</v>
      </c>
      <c r="H18" s="1" t="s">
        <v>72</v>
      </c>
      <c r="I18" s="12" t="s">
        <v>1598</v>
      </c>
      <c r="J18" s="1">
        <v>11</v>
      </c>
      <c r="K18" s="12" t="s">
        <v>1596</v>
      </c>
      <c r="L18" s="1">
        <v>8</v>
      </c>
      <c r="M18" s="23" t="s">
        <v>1597</v>
      </c>
      <c r="N18" s="1" t="str">
        <f t="shared" si="0"/>
        <v>case 17:sRetTemplate = "crystalspider001";  break;  //  Crystal Spider || FQ: Very Rare || 11 CR 8 HD</v>
      </c>
    </row>
    <row r="19" spans="1:14" ht="15" customHeight="1">
      <c r="A19" s="14" t="s">
        <v>1594</v>
      </c>
      <c r="B19" s="1">
        <f t="shared" si="1"/>
        <v>18</v>
      </c>
      <c r="C19" s="27" t="s">
        <v>1593</v>
      </c>
      <c r="D19" s="1" t="s">
        <v>276</v>
      </c>
      <c r="E19" s="1" t="s">
        <v>1612</v>
      </c>
      <c r="F19" s="1" t="s">
        <v>275</v>
      </c>
      <c r="G19" s="1" t="s">
        <v>1599</v>
      </c>
      <c r="H19" s="1" t="s">
        <v>20</v>
      </c>
      <c r="I19" s="12" t="s">
        <v>1598</v>
      </c>
      <c r="J19" s="1">
        <v>6</v>
      </c>
      <c r="K19" s="12" t="s">
        <v>1596</v>
      </c>
      <c r="L19" s="1">
        <v>7</v>
      </c>
      <c r="M19" s="23" t="s">
        <v>1597</v>
      </c>
      <c r="N19" s="1" t="str">
        <f t="shared" si="0"/>
        <v>case 18:sRetTemplate = "ar_dagslime_001";  break;  //  Dagolar Slime || FQ: Rare || 6 CR 7 HD</v>
      </c>
    </row>
    <row r="20" spans="1:14" ht="15" customHeight="1">
      <c r="A20" s="14" t="s">
        <v>1594</v>
      </c>
      <c r="B20" s="1">
        <f t="shared" si="1"/>
        <v>19</v>
      </c>
      <c r="C20" s="27" t="s">
        <v>1593</v>
      </c>
      <c r="D20" s="1" t="s">
        <v>276</v>
      </c>
      <c r="E20" s="1" t="s">
        <v>1612</v>
      </c>
      <c r="F20" s="1" t="s">
        <v>275</v>
      </c>
      <c r="G20" s="1" t="s">
        <v>1599</v>
      </c>
      <c r="H20" s="1" t="s">
        <v>20</v>
      </c>
      <c r="I20" s="12" t="s">
        <v>1598</v>
      </c>
      <c r="J20" s="1">
        <v>6</v>
      </c>
      <c r="K20" s="12" t="s">
        <v>1596</v>
      </c>
      <c r="L20" s="1">
        <v>7</v>
      </c>
      <c r="M20" s="23" t="s">
        <v>1597</v>
      </c>
      <c r="N20" s="1" t="str">
        <f t="shared" si="0"/>
        <v>case 19:sRetTemplate = "ar_dagslime_001";  break;  //  Dagolar Slime || FQ: Rare || 6 CR 7 HD</v>
      </c>
    </row>
    <row r="21" spans="1:14" ht="15" customHeight="1">
      <c r="A21" s="14" t="s">
        <v>1594</v>
      </c>
      <c r="B21" s="1">
        <f t="shared" si="1"/>
        <v>20</v>
      </c>
      <c r="C21" s="27" t="s">
        <v>1593</v>
      </c>
      <c r="D21" s="1" t="s">
        <v>297</v>
      </c>
      <c r="E21" s="1" t="s">
        <v>1612</v>
      </c>
      <c r="F21" s="1" t="s">
        <v>296</v>
      </c>
      <c r="G21" s="1" t="s">
        <v>1599</v>
      </c>
      <c r="H21" s="1" t="s">
        <v>72</v>
      </c>
      <c r="I21" s="12" t="s">
        <v>1598</v>
      </c>
      <c r="J21" s="1">
        <v>10</v>
      </c>
      <c r="K21" s="12" t="s">
        <v>1596</v>
      </c>
      <c r="L21" s="1">
        <v>6</v>
      </c>
      <c r="M21" s="23" t="s">
        <v>1597</v>
      </c>
      <c r="N21" s="1" t="str">
        <f t="shared" si="0"/>
        <v>case 20:sRetTemplate = "darkspider003";  break;  //  Dark  Spider, Psion || FQ: Very Rare || 10 CR 6 HD</v>
      </c>
    </row>
    <row r="22" spans="1:14" ht="15" customHeight="1">
      <c r="A22" s="14" t="s">
        <v>1594</v>
      </c>
      <c r="B22" s="1">
        <f t="shared" si="1"/>
        <v>21</v>
      </c>
      <c r="C22" s="27" t="s">
        <v>1593</v>
      </c>
      <c r="D22" s="1" t="s">
        <v>295</v>
      </c>
      <c r="E22" s="1" t="s">
        <v>1612</v>
      </c>
      <c r="F22" s="1" t="s">
        <v>294</v>
      </c>
      <c r="G22" s="1" t="s">
        <v>1599</v>
      </c>
      <c r="H22" s="1" t="s">
        <v>72</v>
      </c>
      <c r="I22" s="12" t="s">
        <v>1598</v>
      </c>
      <c r="J22" s="1">
        <v>9</v>
      </c>
      <c r="K22" s="12" t="s">
        <v>1596</v>
      </c>
      <c r="L22" s="1">
        <v>6</v>
      </c>
      <c r="M22" s="23" t="s">
        <v>1597</v>
      </c>
      <c r="N22" s="1" t="str">
        <f t="shared" si="0"/>
        <v>case 21:sRetTemplate = "darkspider002";  break;  //  Dark Spider, Defiler || FQ: Very Rare || 9 CR 6 HD</v>
      </c>
    </row>
    <row r="23" spans="1:14" ht="15" customHeight="1">
      <c r="A23" s="14" t="s">
        <v>1594</v>
      </c>
      <c r="B23" s="1">
        <f t="shared" si="1"/>
        <v>22</v>
      </c>
      <c r="C23" s="27" t="s">
        <v>1593</v>
      </c>
      <c r="D23" s="1" t="s">
        <v>293</v>
      </c>
      <c r="E23" s="1" t="s">
        <v>1612</v>
      </c>
      <c r="F23" s="1" t="s">
        <v>292</v>
      </c>
      <c r="G23" s="1" t="s">
        <v>1599</v>
      </c>
      <c r="H23" s="1" t="s">
        <v>72</v>
      </c>
      <c r="I23" s="12" t="s">
        <v>1598</v>
      </c>
      <c r="J23" s="1">
        <v>9</v>
      </c>
      <c r="K23" s="12" t="s">
        <v>1596</v>
      </c>
      <c r="L23" s="1">
        <v>6</v>
      </c>
      <c r="M23" s="23" t="s">
        <v>1597</v>
      </c>
      <c r="N23" s="1" t="str">
        <f t="shared" si="0"/>
        <v>case 22:sRetTemplate = "darkspider001";  break;  //  Dark Spider, Warrior || FQ: Very Rare || 9 CR 6 HD</v>
      </c>
    </row>
    <row r="24" spans="1:14" ht="15" customHeight="1">
      <c r="A24" s="14" t="s">
        <v>1594</v>
      </c>
      <c r="B24" s="1">
        <f t="shared" si="1"/>
        <v>23</v>
      </c>
      <c r="C24" s="27" t="s">
        <v>1593</v>
      </c>
      <c r="D24" s="1" t="s">
        <v>448</v>
      </c>
      <c r="E24" s="1" t="s">
        <v>1612</v>
      </c>
      <c r="F24" s="1" t="s">
        <v>447</v>
      </c>
      <c r="G24" s="1" t="s">
        <v>1599</v>
      </c>
      <c r="H24" s="1" t="s">
        <v>20</v>
      </c>
      <c r="I24" s="12" t="s">
        <v>1598</v>
      </c>
      <c r="J24" s="1">
        <v>7</v>
      </c>
      <c r="K24" s="12" t="s">
        <v>1596</v>
      </c>
      <c r="L24" s="1">
        <v>8</v>
      </c>
      <c r="M24" s="23" t="s">
        <v>1597</v>
      </c>
      <c r="N24" s="1" t="str">
        <f t="shared" si="0"/>
        <v>case 23:sRetTemplate = "ar_defiler_001";  break;  //  Defiler, Apprentice || FQ: Rare || 7 CR 8 HD</v>
      </c>
    </row>
    <row r="25" spans="1:14" ht="15" customHeight="1">
      <c r="A25" s="14" t="s">
        <v>1594</v>
      </c>
      <c r="B25" s="1">
        <f t="shared" si="1"/>
        <v>24</v>
      </c>
      <c r="C25" s="27" t="s">
        <v>1593</v>
      </c>
      <c r="D25" s="1" t="s">
        <v>448</v>
      </c>
      <c r="E25" s="1" t="s">
        <v>1612</v>
      </c>
      <c r="F25" s="1" t="s">
        <v>447</v>
      </c>
      <c r="G25" s="1" t="s">
        <v>1599</v>
      </c>
      <c r="H25" s="1" t="s">
        <v>20</v>
      </c>
      <c r="I25" s="12" t="s">
        <v>1598</v>
      </c>
      <c r="J25" s="1">
        <v>7</v>
      </c>
      <c r="K25" s="12" t="s">
        <v>1596</v>
      </c>
      <c r="L25" s="1">
        <v>8</v>
      </c>
      <c r="M25" s="23" t="s">
        <v>1597</v>
      </c>
      <c r="N25" s="1" t="str">
        <f t="shared" si="0"/>
        <v>case 24:sRetTemplate = "ar_defiler_001";  break;  //  Defiler, Apprentice || FQ: Rare || 7 CR 8 HD</v>
      </c>
    </row>
    <row r="26" spans="1:14" ht="15" customHeight="1">
      <c r="A26" s="14" t="s">
        <v>1594</v>
      </c>
      <c r="B26" s="1">
        <f t="shared" si="1"/>
        <v>25</v>
      </c>
      <c r="C26" s="27" t="s">
        <v>1593</v>
      </c>
      <c r="D26" s="1" t="s">
        <v>1626</v>
      </c>
      <c r="E26" s="1" t="s">
        <v>1612</v>
      </c>
      <c r="F26" s="1" t="s">
        <v>1625</v>
      </c>
      <c r="G26" s="1" t="s">
        <v>1599</v>
      </c>
      <c r="H26" s="1" t="s">
        <v>72</v>
      </c>
      <c r="I26" s="12" t="s">
        <v>1598</v>
      </c>
      <c r="J26" s="1">
        <v>9</v>
      </c>
      <c r="K26" s="12" t="s">
        <v>1596</v>
      </c>
      <c r="L26" s="1">
        <v>10</v>
      </c>
      <c r="M26" s="23" t="s">
        <v>1597</v>
      </c>
      <c r="N26" s="1" t="str">
        <f t="shared" si="0"/>
        <v>case 25:sRetTemplate = "ar_defiler_002";  break;  //  Defiler, Journeyman || FQ: Very Rare || 9 CR 10 HD</v>
      </c>
    </row>
    <row r="27" spans="1:14" ht="15" customHeight="1">
      <c r="A27" s="14" t="s">
        <v>1594</v>
      </c>
      <c r="B27" s="1">
        <f t="shared" si="1"/>
        <v>26</v>
      </c>
      <c r="C27" s="27" t="s">
        <v>1593</v>
      </c>
      <c r="D27" s="1" t="s">
        <v>906</v>
      </c>
      <c r="E27" s="1" t="s">
        <v>1612</v>
      </c>
      <c r="F27" s="1" t="s">
        <v>905</v>
      </c>
      <c r="G27" s="1" t="s">
        <v>1599</v>
      </c>
      <c r="H27" s="1" t="s">
        <v>72</v>
      </c>
      <c r="I27" s="12" t="s">
        <v>1598</v>
      </c>
      <c r="J27" s="1">
        <v>7</v>
      </c>
      <c r="K27" s="12" t="s">
        <v>1596</v>
      </c>
      <c r="L27" s="1">
        <v>6</v>
      </c>
      <c r="M27" s="23" t="s">
        <v>1597</v>
      </c>
      <c r="N27" s="1" t="str">
        <f t="shared" si="0"/>
        <v>case 26:sRetTemplate = "dunestalker_001";  break;  //  Dune Stalker || FQ: Very Rare || 7 CR 6 HD</v>
      </c>
    </row>
    <row r="28" spans="1:14" ht="15" customHeight="1">
      <c r="A28" s="14" t="s">
        <v>1594</v>
      </c>
      <c r="B28" s="1">
        <f t="shared" si="1"/>
        <v>27</v>
      </c>
      <c r="C28" s="27" t="s">
        <v>1593</v>
      </c>
      <c r="D28" s="1" t="s">
        <v>1516</v>
      </c>
      <c r="E28" s="1" t="s">
        <v>1612</v>
      </c>
      <c r="F28" s="1" t="s">
        <v>1515</v>
      </c>
      <c r="G28" s="1" t="s">
        <v>1599</v>
      </c>
      <c r="H28" s="1" t="s">
        <v>72</v>
      </c>
      <c r="I28" s="12" t="s">
        <v>1598</v>
      </c>
      <c r="J28" s="1">
        <v>9</v>
      </c>
      <c r="K28" s="12" t="s">
        <v>1596</v>
      </c>
      <c r="L28" s="1">
        <v>8</v>
      </c>
      <c r="M28" s="23" t="s">
        <v>1597</v>
      </c>
      <c r="N28" s="1" t="str">
        <f t="shared" si="0"/>
        <v>case 27:sRetTemplate = "ds_earthbeast001";  break;  //  Elemental Beast: Earth || FQ: Very Rare || 9 CR 8 HD</v>
      </c>
    </row>
    <row r="29" spans="1:14" ht="15" customHeight="1">
      <c r="A29" s="14" t="s">
        <v>1594</v>
      </c>
      <c r="B29" s="1">
        <f t="shared" si="1"/>
        <v>28</v>
      </c>
      <c r="C29" s="27" t="s">
        <v>1593</v>
      </c>
      <c r="D29" s="1" t="s">
        <v>362</v>
      </c>
      <c r="E29" s="1" t="s">
        <v>1612</v>
      </c>
      <c r="F29" s="1" t="s">
        <v>361</v>
      </c>
      <c r="G29" s="1" t="s">
        <v>1599</v>
      </c>
      <c r="H29" s="1" t="s">
        <v>20</v>
      </c>
      <c r="I29" s="12" t="s">
        <v>1598</v>
      </c>
      <c r="J29" s="1">
        <v>2</v>
      </c>
      <c r="K29" s="12" t="s">
        <v>1596</v>
      </c>
      <c r="L29" s="1">
        <v>5</v>
      </c>
      <c r="M29" s="23" t="s">
        <v>1597</v>
      </c>
      <c r="N29" s="1" t="str">
        <f t="shared" si="0"/>
        <v>case 28:sRetTemplate = "ar_ethfilcher001";  break;  //  Ethereal Filcher || FQ: Rare || 2 CR 5 HD</v>
      </c>
    </row>
    <row r="30" spans="1:14" ht="15" customHeight="1">
      <c r="A30" s="14" t="s">
        <v>1594</v>
      </c>
      <c r="B30" s="1">
        <f t="shared" si="1"/>
        <v>29</v>
      </c>
      <c r="C30" s="27" t="s">
        <v>1593</v>
      </c>
      <c r="D30" s="1" t="s">
        <v>362</v>
      </c>
      <c r="E30" s="1" t="s">
        <v>1612</v>
      </c>
      <c r="F30" s="1" t="s">
        <v>361</v>
      </c>
      <c r="G30" s="1" t="s">
        <v>1599</v>
      </c>
      <c r="H30" s="1" t="s">
        <v>20</v>
      </c>
      <c r="I30" s="12" t="s">
        <v>1598</v>
      </c>
      <c r="J30" s="1">
        <v>2</v>
      </c>
      <c r="K30" s="12" t="s">
        <v>1596</v>
      </c>
      <c r="L30" s="1">
        <v>5</v>
      </c>
      <c r="M30" s="23" t="s">
        <v>1597</v>
      </c>
      <c r="N30" s="1" t="str">
        <f t="shared" si="0"/>
        <v>case 29:sRetTemplate = "ar_ethfilcher001";  break;  //  Ethereal Filcher || FQ: Rare || 2 CR 5 HD</v>
      </c>
    </row>
    <row r="31" spans="1:14" ht="15" customHeight="1">
      <c r="A31" s="14" t="s">
        <v>1594</v>
      </c>
      <c r="B31" s="1">
        <f t="shared" si="1"/>
        <v>30</v>
      </c>
      <c r="C31" s="27" t="s">
        <v>1593</v>
      </c>
      <c r="D31" s="1" t="s">
        <v>230</v>
      </c>
      <c r="E31" s="1" t="s">
        <v>1612</v>
      </c>
      <c r="F31" s="1" t="s">
        <v>229</v>
      </c>
      <c r="G31" s="1" t="s">
        <v>1599</v>
      </c>
      <c r="H31" s="1" t="s">
        <v>20</v>
      </c>
      <c r="I31" s="12" t="s">
        <v>1598</v>
      </c>
      <c r="J31" s="1">
        <v>9</v>
      </c>
      <c r="K31" s="12" t="s">
        <v>1596</v>
      </c>
      <c r="L31" s="1">
        <v>8</v>
      </c>
      <c r="M31" s="23" t="s">
        <v>1597</v>
      </c>
      <c r="N31" s="1" t="str">
        <f t="shared" si="0"/>
        <v>case 30:sRetTemplate = "ar_flamsnake_002";  break;  //  Flame Snake, Lesser || FQ: Rare || 9 CR 8 HD</v>
      </c>
    </row>
    <row r="32" spans="1:14" ht="15" customHeight="1">
      <c r="A32" s="14" t="s">
        <v>1594</v>
      </c>
      <c r="B32" s="1">
        <f t="shared" si="1"/>
        <v>31</v>
      </c>
      <c r="C32" s="27" t="s">
        <v>1593</v>
      </c>
      <c r="D32" s="1" t="s">
        <v>230</v>
      </c>
      <c r="E32" s="1" t="s">
        <v>1612</v>
      </c>
      <c r="F32" s="1" t="s">
        <v>229</v>
      </c>
      <c r="G32" s="1" t="s">
        <v>1599</v>
      </c>
      <c r="H32" s="1" t="s">
        <v>20</v>
      </c>
      <c r="I32" s="12" t="s">
        <v>1598</v>
      </c>
      <c r="J32" s="1">
        <v>9</v>
      </c>
      <c r="K32" s="12" t="s">
        <v>1596</v>
      </c>
      <c r="L32" s="1">
        <v>8</v>
      </c>
      <c r="M32" s="23" t="s">
        <v>1597</v>
      </c>
      <c r="N32" s="1" t="str">
        <f t="shared" si="0"/>
        <v>case 31:sRetTemplate = "ar_flamsnake_002";  break;  //  Flame Snake, Lesser || FQ: Rare || 9 CR 8 HD</v>
      </c>
    </row>
    <row r="33" spans="1:14" ht="15" customHeight="1">
      <c r="A33" s="14" t="s">
        <v>1594</v>
      </c>
      <c r="B33" s="1">
        <f t="shared" si="1"/>
        <v>32</v>
      </c>
      <c r="C33" s="27" t="s">
        <v>1593</v>
      </c>
      <c r="D33" s="1" t="s">
        <v>263</v>
      </c>
      <c r="E33" s="1" t="s">
        <v>1612</v>
      </c>
      <c r="F33" s="1" t="s">
        <v>262</v>
      </c>
      <c r="G33" s="1" t="s">
        <v>1599</v>
      </c>
      <c r="H33" s="1" t="s">
        <v>20</v>
      </c>
      <c r="I33" s="12" t="s">
        <v>1598</v>
      </c>
      <c r="J33" s="1">
        <v>8</v>
      </c>
      <c r="K33" s="12" t="s">
        <v>1596</v>
      </c>
      <c r="L33" s="1">
        <v>9</v>
      </c>
      <c r="M33" s="23" t="s">
        <v>1597</v>
      </c>
      <c r="N33" s="1" t="str">
        <f t="shared" si="0"/>
        <v>case 32:sRetTemplate = "hejkincleric";  break;  //  Hej-Kin, Cleric || FQ: Rare || 8 CR 9 HD</v>
      </c>
    </row>
    <row r="34" spans="1:14" ht="15" customHeight="1">
      <c r="A34" s="14" t="s">
        <v>1594</v>
      </c>
      <c r="B34" s="1">
        <f t="shared" si="1"/>
        <v>33</v>
      </c>
      <c r="C34" s="27" t="s">
        <v>1593</v>
      </c>
      <c r="D34" s="1" t="s">
        <v>263</v>
      </c>
      <c r="E34" s="1" t="s">
        <v>1612</v>
      </c>
      <c r="F34" s="1" t="s">
        <v>262</v>
      </c>
      <c r="G34" s="1" t="s">
        <v>1599</v>
      </c>
      <c r="H34" s="1" t="s">
        <v>20</v>
      </c>
      <c r="I34" s="12" t="s">
        <v>1598</v>
      </c>
      <c r="J34" s="1">
        <v>8</v>
      </c>
      <c r="K34" s="12" t="s">
        <v>1596</v>
      </c>
      <c r="L34" s="1">
        <v>9</v>
      </c>
      <c r="M34" s="23" t="s">
        <v>1597</v>
      </c>
      <c r="N34" s="1" t="str">
        <f t="shared" ref="N34:N65" si="2">CONCATENATE(A34,B34,C34, D34, E34, F34,G34,H34, I34, J34, K34,L34, M34)</f>
        <v>case 33:sRetTemplate = "hejkincleric";  break;  //  Hej-Kin, Cleric || FQ: Rare || 8 CR 9 HD</v>
      </c>
    </row>
    <row r="35" spans="1:14" ht="15" customHeight="1">
      <c r="A35" s="14" t="s">
        <v>1594</v>
      </c>
      <c r="B35" s="1">
        <f t="shared" si="1"/>
        <v>34</v>
      </c>
      <c r="C35" s="27" t="s">
        <v>1593</v>
      </c>
      <c r="D35" s="1" t="s">
        <v>265</v>
      </c>
      <c r="E35" s="1" t="s">
        <v>1612</v>
      </c>
      <c r="F35" s="1" t="s">
        <v>264</v>
      </c>
      <c r="G35" s="1" t="s">
        <v>1599</v>
      </c>
      <c r="H35" s="1" t="s">
        <v>20</v>
      </c>
      <c r="I35" s="12" t="s">
        <v>1598</v>
      </c>
      <c r="J35" s="1">
        <v>8</v>
      </c>
      <c r="K35" s="12" t="s">
        <v>1596</v>
      </c>
      <c r="L35" s="1">
        <v>9</v>
      </c>
      <c r="M35" s="23" t="s">
        <v>1597</v>
      </c>
      <c r="N35" s="1" t="str">
        <f t="shared" si="2"/>
        <v>case 34:sRetTemplate = "hejkincleric001";  break;  //  Hej-Kin, Cleric 2 || FQ: Rare || 8 CR 9 HD</v>
      </c>
    </row>
    <row r="36" spans="1:14" ht="15" customHeight="1">
      <c r="A36" s="14" t="s">
        <v>1594</v>
      </c>
      <c r="B36" s="1">
        <f t="shared" si="1"/>
        <v>35</v>
      </c>
      <c r="C36" s="27" t="s">
        <v>1593</v>
      </c>
      <c r="D36" s="1" t="s">
        <v>265</v>
      </c>
      <c r="E36" s="1" t="s">
        <v>1612</v>
      </c>
      <c r="F36" s="1" t="s">
        <v>264</v>
      </c>
      <c r="G36" s="1" t="s">
        <v>1599</v>
      </c>
      <c r="H36" s="1" t="s">
        <v>20</v>
      </c>
      <c r="I36" s="12" t="s">
        <v>1598</v>
      </c>
      <c r="J36" s="1">
        <v>8</v>
      </c>
      <c r="K36" s="12" t="s">
        <v>1596</v>
      </c>
      <c r="L36" s="1">
        <v>9</v>
      </c>
      <c r="M36" s="23" t="s">
        <v>1597</v>
      </c>
      <c r="N36" s="1" t="str">
        <f t="shared" si="2"/>
        <v>case 35:sRetTemplate = "hejkincleric001";  break;  //  Hej-Kin, Cleric 2 || FQ: Rare || 8 CR 9 HD</v>
      </c>
    </row>
    <row r="37" spans="1:14" ht="15" customHeight="1">
      <c r="A37" s="14" t="s">
        <v>1594</v>
      </c>
      <c r="B37" s="1">
        <f t="shared" si="1"/>
        <v>36</v>
      </c>
      <c r="C37" s="27" t="s">
        <v>1593</v>
      </c>
      <c r="D37" s="1" t="s">
        <v>261</v>
      </c>
      <c r="E37" s="1" t="s">
        <v>1612</v>
      </c>
      <c r="F37" s="1" t="s">
        <v>260</v>
      </c>
      <c r="G37" s="1" t="s">
        <v>1599</v>
      </c>
      <c r="H37" s="1" t="s">
        <v>20</v>
      </c>
      <c r="I37" s="12" t="s">
        <v>1598</v>
      </c>
      <c r="J37" s="1">
        <v>6</v>
      </c>
      <c r="K37" s="12" t="s">
        <v>1596</v>
      </c>
      <c r="L37" s="1">
        <v>8</v>
      </c>
      <c r="M37" s="23" t="s">
        <v>1597</v>
      </c>
      <c r="N37" s="1" t="str">
        <f t="shared" si="2"/>
        <v>case 36:sRetTemplate = "hejkin001";  break;  //  Hej-Kin, Preserver || FQ: Rare || 6 CR 8 HD</v>
      </c>
    </row>
    <row r="38" spans="1:14" ht="15" customHeight="1">
      <c r="A38" s="14" t="s">
        <v>1594</v>
      </c>
      <c r="B38" s="1">
        <f t="shared" si="1"/>
        <v>37</v>
      </c>
      <c r="C38" s="27" t="s">
        <v>1593</v>
      </c>
      <c r="D38" s="1" t="s">
        <v>261</v>
      </c>
      <c r="E38" s="1" t="s">
        <v>1612</v>
      </c>
      <c r="F38" s="1" t="s">
        <v>260</v>
      </c>
      <c r="G38" s="1" t="s">
        <v>1599</v>
      </c>
      <c r="H38" s="1" t="s">
        <v>20</v>
      </c>
      <c r="I38" s="12" t="s">
        <v>1598</v>
      </c>
      <c r="J38" s="1">
        <v>6</v>
      </c>
      <c r="K38" s="12" t="s">
        <v>1596</v>
      </c>
      <c r="L38" s="1">
        <v>8</v>
      </c>
      <c r="M38" s="23" t="s">
        <v>1597</v>
      </c>
      <c r="N38" s="1" t="str">
        <f t="shared" si="2"/>
        <v>case 37:sRetTemplate = "hejkin001";  break;  //  Hej-Kin, Preserver || FQ: Rare || 6 CR 8 HD</v>
      </c>
    </row>
    <row r="39" spans="1:14" ht="15" customHeight="1">
      <c r="A39" s="14" t="s">
        <v>1594</v>
      </c>
      <c r="B39" s="1">
        <f t="shared" si="1"/>
        <v>38</v>
      </c>
      <c r="C39" s="27" t="s">
        <v>1593</v>
      </c>
      <c r="D39" s="1" t="s">
        <v>270</v>
      </c>
      <c r="E39" s="1" t="s">
        <v>1612</v>
      </c>
      <c r="F39" s="1" t="s">
        <v>269</v>
      </c>
      <c r="G39" s="1" t="s">
        <v>1599</v>
      </c>
      <c r="H39" s="1" t="s">
        <v>20</v>
      </c>
      <c r="I39" s="12" t="s">
        <v>1598</v>
      </c>
      <c r="J39" s="1">
        <v>9</v>
      </c>
      <c r="K39" s="12" t="s">
        <v>1596</v>
      </c>
      <c r="L39" s="1">
        <v>7</v>
      </c>
      <c r="M39" s="23" t="s">
        <v>1597</v>
      </c>
      <c r="N39" s="1" t="str">
        <f t="shared" si="2"/>
        <v>case 38:sRetTemplate = "idfiend_001";  break;  //  Id Fiend || FQ: Rare || 9 CR 7 HD</v>
      </c>
    </row>
    <row r="40" spans="1:14" ht="15" customHeight="1">
      <c r="A40" s="14" t="s">
        <v>1594</v>
      </c>
      <c r="B40" s="1">
        <f t="shared" si="1"/>
        <v>39</v>
      </c>
      <c r="C40" s="27" t="s">
        <v>1593</v>
      </c>
      <c r="D40" s="1" t="s">
        <v>270</v>
      </c>
      <c r="E40" s="1" t="s">
        <v>1612</v>
      </c>
      <c r="F40" s="1" t="s">
        <v>269</v>
      </c>
      <c r="G40" s="1" t="s">
        <v>1599</v>
      </c>
      <c r="H40" s="1" t="s">
        <v>20</v>
      </c>
      <c r="I40" s="12" t="s">
        <v>1598</v>
      </c>
      <c r="J40" s="1">
        <v>9</v>
      </c>
      <c r="K40" s="12" t="s">
        <v>1596</v>
      </c>
      <c r="L40" s="1">
        <v>7</v>
      </c>
      <c r="M40" s="23" t="s">
        <v>1597</v>
      </c>
      <c r="N40" s="1" t="str">
        <f t="shared" si="2"/>
        <v>case 39:sRetTemplate = "idfiend_001";  break;  //  Id Fiend || FQ: Rare || 9 CR 7 HD</v>
      </c>
    </row>
    <row r="41" spans="1:14" ht="15" customHeight="1">
      <c r="A41" s="14" t="s">
        <v>1594</v>
      </c>
      <c r="B41" s="1">
        <f t="shared" si="1"/>
        <v>40</v>
      </c>
      <c r="C41" s="27" t="s">
        <v>1593</v>
      </c>
      <c r="D41" s="1" t="s">
        <v>54</v>
      </c>
      <c r="E41" s="1" t="s">
        <v>1612</v>
      </c>
      <c r="F41" s="1" t="s">
        <v>53</v>
      </c>
      <c r="G41" s="1" t="s">
        <v>1599</v>
      </c>
      <c r="H41" s="1" t="s">
        <v>20</v>
      </c>
      <c r="I41" s="12" t="s">
        <v>1598</v>
      </c>
      <c r="J41" s="1">
        <v>10</v>
      </c>
      <c r="K41" s="12" t="s">
        <v>1596</v>
      </c>
      <c r="L41" s="1">
        <v>6</v>
      </c>
      <c r="M41" s="23" t="s">
        <v>1597</v>
      </c>
      <c r="N41" s="1" t="str">
        <f t="shared" si="2"/>
        <v>case 40:sRetTemplate = "intdevourer001";  break;  //  Intellect Devourer [AR] || FQ: Rare || 10 CR 6 HD</v>
      </c>
    </row>
    <row r="42" spans="1:14" ht="15" customHeight="1">
      <c r="A42" s="14" t="s">
        <v>1594</v>
      </c>
      <c r="B42" s="1">
        <f t="shared" si="1"/>
        <v>41</v>
      </c>
      <c r="C42" s="27" t="s">
        <v>1593</v>
      </c>
      <c r="D42" s="1" t="s">
        <v>54</v>
      </c>
      <c r="E42" s="1" t="s">
        <v>1612</v>
      </c>
      <c r="F42" s="1" t="s">
        <v>53</v>
      </c>
      <c r="G42" s="1" t="s">
        <v>1599</v>
      </c>
      <c r="H42" s="1" t="s">
        <v>20</v>
      </c>
      <c r="I42" s="12" t="s">
        <v>1598</v>
      </c>
      <c r="J42" s="1">
        <v>10</v>
      </c>
      <c r="K42" s="12" t="s">
        <v>1596</v>
      </c>
      <c r="L42" s="1">
        <v>6</v>
      </c>
      <c r="M42" s="23" t="s">
        <v>1597</v>
      </c>
      <c r="N42" s="1" t="str">
        <f t="shared" si="2"/>
        <v>case 41:sRetTemplate = "intdevourer001";  break;  //  Intellect Devourer [AR] || FQ: Rare || 10 CR 6 HD</v>
      </c>
    </row>
    <row r="43" spans="1:14" ht="15" customHeight="1">
      <c r="A43" s="14" t="s">
        <v>1594</v>
      </c>
      <c r="B43" s="1">
        <f t="shared" si="1"/>
        <v>42</v>
      </c>
      <c r="C43" s="27" t="s">
        <v>1593</v>
      </c>
      <c r="D43" s="1" t="s">
        <v>720</v>
      </c>
      <c r="E43" s="1" t="s">
        <v>1612</v>
      </c>
      <c r="F43" s="1" t="s">
        <v>719</v>
      </c>
      <c r="G43" s="1" t="s">
        <v>1599</v>
      </c>
      <c r="H43" s="1" t="s">
        <v>72</v>
      </c>
      <c r="I43" s="12" t="s">
        <v>1598</v>
      </c>
      <c r="J43" s="1">
        <v>9</v>
      </c>
      <c r="K43" s="12" t="s">
        <v>1596</v>
      </c>
      <c r="L43" s="1">
        <v>8</v>
      </c>
      <c r="M43" s="23" t="s">
        <v>1597</v>
      </c>
      <c r="N43" s="1" t="str">
        <f t="shared" si="2"/>
        <v>case 42:sRetTemplate = "ar_invstalk001";  break;  //  Invisible Stalker [AR] || FQ: Very Rare || 9 CR 8 HD</v>
      </c>
    </row>
    <row r="44" spans="1:14" ht="15" customHeight="1">
      <c r="A44" s="14" t="s">
        <v>1594</v>
      </c>
      <c r="B44" s="1">
        <f t="shared" si="1"/>
        <v>43</v>
      </c>
      <c r="C44" s="27" t="s">
        <v>1593</v>
      </c>
      <c r="D44" s="1" t="s">
        <v>186</v>
      </c>
      <c r="E44" s="1" t="s">
        <v>1612</v>
      </c>
      <c r="F44" s="1" t="s">
        <v>185</v>
      </c>
      <c r="G44" s="1" t="s">
        <v>1599</v>
      </c>
      <c r="H44" s="1" t="s">
        <v>61</v>
      </c>
      <c r="I44" s="12" t="s">
        <v>1598</v>
      </c>
      <c r="J44" s="1">
        <v>5</v>
      </c>
      <c r="K44" s="12" t="s">
        <v>1596</v>
      </c>
      <c r="L44" s="1">
        <v>7</v>
      </c>
      <c r="M44" s="23" t="s">
        <v>1597</v>
      </c>
      <c r="N44" s="1" t="str">
        <f t="shared" si="2"/>
        <v>case 43:sRetTemplate = "jellymustard001";  break;  //  Jelly, Mustard || FQ: Uncommon || 5 CR 7 HD</v>
      </c>
    </row>
    <row r="45" spans="1:14" ht="15" customHeight="1">
      <c r="A45" s="14" t="s">
        <v>1594</v>
      </c>
      <c r="B45" s="1">
        <f t="shared" si="1"/>
        <v>44</v>
      </c>
      <c r="C45" s="27" t="s">
        <v>1593</v>
      </c>
      <c r="D45" s="1" t="s">
        <v>186</v>
      </c>
      <c r="E45" s="1" t="s">
        <v>1612</v>
      </c>
      <c r="F45" s="1" t="s">
        <v>185</v>
      </c>
      <c r="G45" s="1" t="s">
        <v>1599</v>
      </c>
      <c r="H45" s="1" t="s">
        <v>61</v>
      </c>
      <c r="I45" s="12" t="s">
        <v>1598</v>
      </c>
      <c r="J45" s="1">
        <v>5</v>
      </c>
      <c r="K45" s="12" t="s">
        <v>1596</v>
      </c>
      <c r="L45" s="1">
        <v>7</v>
      </c>
      <c r="M45" s="23" t="s">
        <v>1597</v>
      </c>
      <c r="N45" s="1" t="str">
        <f t="shared" si="2"/>
        <v>case 44:sRetTemplate = "jellymustard001";  break;  //  Jelly, Mustard || FQ: Uncommon || 5 CR 7 HD</v>
      </c>
    </row>
    <row r="46" spans="1:14" ht="15" customHeight="1">
      <c r="A46" s="14" t="s">
        <v>1594</v>
      </c>
      <c r="B46" s="1">
        <f t="shared" si="1"/>
        <v>45</v>
      </c>
      <c r="C46" s="27" t="s">
        <v>1593</v>
      </c>
      <c r="D46" s="1" t="s">
        <v>186</v>
      </c>
      <c r="E46" s="1" t="s">
        <v>1612</v>
      </c>
      <c r="F46" s="1" t="s">
        <v>185</v>
      </c>
      <c r="G46" s="1" t="s">
        <v>1599</v>
      </c>
      <c r="H46" s="1" t="s">
        <v>61</v>
      </c>
      <c r="I46" s="12" t="s">
        <v>1598</v>
      </c>
      <c r="J46" s="1">
        <v>5</v>
      </c>
      <c r="K46" s="12" t="s">
        <v>1596</v>
      </c>
      <c r="L46" s="1">
        <v>7</v>
      </c>
      <c r="M46" s="23" t="s">
        <v>1597</v>
      </c>
      <c r="N46" s="1" t="str">
        <f t="shared" si="2"/>
        <v>case 45:sRetTemplate = "jellymustard001";  break;  //  Jelly, Mustard || FQ: Uncommon || 5 CR 7 HD</v>
      </c>
    </row>
    <row r="47" spans="1:14" ht="15" customHeight="1">
      <c r="A47" s="14" t="s">
        <v>1594</v>
      </c>
      <c r="B47" s="1">
        <f t="shared" si="1"/>
        <v>46</v>
      </c>
      <c r="C47" s="27" t="s">
        <v>1593</v>
      </c>
      <c r="D47" s="1" t="s">
        <v>186</v>
      </c>
      <c r="E47" s="1" t="s">
        <v>1612</v>
      </c>
      <c r="F47" s="1" t="s">
        <v>185</v>
      </c>
      <c r="G47" s="1" t="s">
        <v>1599</v>
      </c>
      <c r="H47" s="1" t="s">
        <v>61</v>
      </c>
      <c r="I47" s="12" t="s">
        <v>1598</v>
      </c>
      <c r="J47" s="1">
        <v>5</v>
      </c>
      <c r="K47" s="12" t="s">
        <v>1596</v>
      </c>
      <c r="L47" s="1">
        <v>7</v>
      </c>
      <c r="M47" s="23" t="s">
        <v>1597</v>
      </c>
      <c r="N47" s="1" t="str">
        <f t="shared" si="2"/>
        <v>case 46:sRetTemplate = "jellymustard001";  break;  //  Jelly, Mustard || FQ: Uncommon || 5 CR 7 HD</v>
      </c>
    </row>
    <row r="48" spans="1:14" ht="15" customHeight="1">
      <c r="A48" s="14" t="s">
        <v>1594</v>
      </c>
      <c r="B48" s="1">
        <f t="shared" si="1"/>
        <v>47</v>
      </c>
      <c r="C48" s="27" t="s">
        <v>1593</v>
      </c>
      <c r="D48" s="1" t="s">
        <v>1535</v>
      </c>
      <c r="E48" s="1" t="s">
        <v>1612</v>
      </c>
      <c r="F48" s="1" t="s">
        <v>1534</v>
      </c>
      <c r="G48" s="1" t="s">
        <v>1599</v>
      </c>
      <c r="H48" s="1" t="s">
        <v>61</v>
      </c>
      <c r="I48" s="12" t="s">
        <v>1598</v>
      </c>
      <c r="J48" s="1">
        <v>11</v>
      </c>
      <c r="K48" s="12" t="s">
        <v>1596</v>
      </c>
      <c r="L48" s="1">
        <v>7</v>
      </c>
      <c r="M48" s="23" t="s">
        <v>1597</v>
      </c>
      <c r="N48" s="1" t="str">
        <f t="shared" si="2"/>
        <v>case 47:sRetTemplate = "ds_kalin001";  break;  //  Kalin || FQ: Uncommon || 11 CR 7 HD</v>
      </c>
    </row>
    <row r="49" spans="1:14" ht="15" customHeight="1">
      <c r="A49" s="14" t="s">
        <v>1594</v>
      </c>
      <c r="B49" s="1">
        <f t="shared" si="1"/>
        <v>48</v>
      </c>
      <c r="C49" s="27" t="s">
        <v>1593</v>
      </c>
      <c r="D49" s="1" t="s">
        <v>1535</v>
      </c>
      <c r="E49" s="1" t="s">
        <v>1612</v>
      </c>
      <c r="F49" s="1" t="s">
        <v>1534</v>
      </c>
      <c r="G49" s="1" t="s">
        <v>1599</v>
      </c>
      <c r="H49" s="1" t="s">
        <v>61</v>
      </c>
      <c r="I49" s="12" t="s">
        <v>1598</v>
      </c>
      <c r="J49" s="1">
        <v>11</v>
      </c>
      <c r="K49" s="12" t="s">
        <v>1596</v>
      </c>
      <c r="L49" s="1">
        <v>7</v>
      </c>
      <c r="M49" s="23" t="s">
        <v>1597</v>
      </c>
      <c r="N49" s="1" t="str">
        <f t="shared" si="2"/>
        <v>case 48:sRetTemplate = "ds_kalin001";  break;  //  Kalin || FQ: Uncommon || 11 CR 7 HD</v>
      </c>
    </row>
    <row r="50" spans="1:14" ht="15" customHeight="1">
      <c r="A50" s="14" t="s">
        <v>1594</v>
      </c>
      <c r="B50" s="1">
        <f t="shared" si="1"/>
        <v>49</v>
      </c>
      <c r="C50" s="27" t="s">
        <v>1593</v>
      </c>
      <c r="D50" s="1" t="s">
        <v>1535</v>
      </c>
      <c r="E50" s="1" t="s">
        <v>1612</v>
      </c>
      <c r="F50" s="1" t="s">
        <v>1534</v>
      </c>
      <c r="G50" s="1" t="s">
        <v>1599</v>
      </c>
      <c r="H50" s="1" t="s">
        <v>61</v>
      </c>
      <c r="I50" s="12" t="s">
        <v>1598</v>
      </c>
      <c r="J50" s="1">
        <v>11</v>
      </c>
      <c r="K50" s="12" t="s">
        <v>1596</v>
      </c>
      <c r="L50" s="1">
        <v>7</v>
      </c>
      <c r="M50" s="23" t="s">
        <v>1597</v>
      </c>
      <c r="N50" s="1" t="str">
        <f t="shared" si="2"/>
        <v>case 49:sRetTemplate = "ds_kalin001";  break;  //  Kalin || FQ: Uncommon || 11 CR 7 HD</v>
      </c>
    </row>
    <row r="51" spans="1:14" ht="15" customHeight="1">
      <c r="A51" s="14" t="s">
        <v>1594</v>
      </c>
      <c r="B51" s="1">
        <f t="shared" si="1"/>
        <v>50</v>
      </c>
      <c r="C51" s="27" t="s">
        <v>1593</v>
      </c>
      <c r="D51" s="1" t="s">
        <v>1535</v>
      </c>
      <c r="E51" s="1" t="s">
        <v>1612</v>
      </c>
      <c r="F51" s="1" t="s">
        <v>1534</v>
      </c>
      <c r="G51" s="1" t="s">
        <v>1599</v>
      </c>
      <c r="H51" s="1" t="s">
        <v>61</v>
      </c>
      <c r="I51" s="12" t="s">
        <v>1598</v>
      </c>
      <c r="J51" s="1">
        <v>11</v>
      </c>
      <c r="K51" s="12" t="s">
        <v>1596</v>
      </c>
      <c r="L51" s="1">
        <v>7</v>
      </c>
      <c r="M51" s="23" t="s">
        <v>1597</v>
      </c>
      <c r="N51" s="1" t="str">
        <f t="shared" si="2"/>
        <v>case 50:sRetTemplate = "ds_kalin001";  break;  //  Kalin || FQ: Uncommon || 11 CR 7 HD</v>
      </c>
    </row>
    <row r="52" spans="1:14" ht="15" customHeight="1">
      <c r="A52" s="14" t="s">
        <v>1594</v>
      </c>
      <c r="B52" s="1">
        <f t="shared" si="1"/>
        <v>51</v>
      </c>
      <c r="C52" s="27" t="s">
        <v>1593</v>
      </c>
      <c r="D52" s="1" t="s">
        <v>1463</v>
      </c>
      <c r="E52" s="1" t="s">
        <v>1612</v>
      </c>
      <c r="F52" s="1" t="s">
        <v>1462</v>
      </c>
      <c r="G52" s="1" t="s">
        <v>1599</v>
      </c>
      <c r="H52" s="1" t="s">
        <v>61</v>
      </c>
      <c r="I52" s="12" t="s">
        <v>1598</v>
      </c>
      <c r="J52" s="1">
        <v>6</v>
      </c>
      <c r="K52" s="12" t="s">
        <v>1596</v>
      </c>
      <c r="L52" s="1">
        <v>6</v>
      </c>
      <c r="M52" s="23" t="s">
        <v>1597</v>
      </c>
      <c r="N52" s="1" t="str">
        <f t="shared" si="2"/>
        <v>case 51:sRetTemplate = "ds_lizsubterr001";  break;  //  Lizard: Subterranean || FQ: Uncommon || 6 CR 6 HD</v>
      </c>
    </row>
    <row r="53" spans="1:14" ht="15" customHeight="1">
      <c r="A53" s="14" t="s">
        <v>1594</v>
      </c>
      <c r="B53" s="1">
        <f t="shared" si="1"/>
        <v>52</v>
      </c>
      <c r="C53" s="27" t="s">
        <v>1593</v>
      </c>
      <c r="D53" s="1" t="s">
        <v>1463</v>
      </c>
      <c r="E53" s="1" t="s">
        <v>1612</v>
      </c>
      <c r="F53" s="1" t="s">
        <v>1462</v>
      </c>
      <c r="G53" s="1" t="s">
        <v>1599</v>
      </c>
      <c r="H53" s="1" t="s">
        <v>61</v>
      </c>
      <c r="I53" s="12" t="s">
        <v>1598</v>
      </c>
      <c r="J53" s="1">
        <v>6</v>
      </c>
      <c r="K53" s="12" t="s">
        <v>1596</v>
      </c>
      <c r="L53" s="1">
        <v>6</v>
      </c>
      <c r="M53" s="23" t="s">
        <v>1597</v>
      </c>
      <c r="N53" s="1" t="str">
        <f t="shared" si="2"/>
        <v>case 52:sRetTemplate = "ds_lizsubterr001";  break;  //  Lizard: Subterranean || FQ: Uncommon || 6 CR 6 HD</v>
      </c>
    </row>
    <row r="54" spans="1:14" ht="15" customHeight="1">
      <c r="A54" s="14" t="s">
        <v>1594</v>
      </c>
      <c r="B54" s="1">
        <f t="shared" si="1"/>
        <v>53</v>
      </c>
      <c r="C54" s="27" t="s">
        <v>1593</v>
      </c>
      <c r="D54" s="1" t="s">
        <v>1463</v>
      </c>
      <c r="E54" s="1" t="s">
        <v>1612</v>
      </c>
      <c r="F54" s="1" t="s">
        <v>1462</v>
      </c>
      <c r="G54" s="1" t="s">
        <v>1599</v>
      </c>
      <c r="H54" s="1" t="s">
        <v>61</v>
      </c>
      <c r="I54" s="12" t="s">
        <v>1598</v>
      </c>
      <c r="J54" s="1">
        <v>6</v>
      </c>
      <c r="K54" s="12" t="s">
        <v>1596</v>
      </c>
      <c r="L54" s="1">
        <v>6</v>
      </c>
      <c r="M54" s="23" t="s">
        <v>1597</v>
      </c>
      <c r="N54" s="1" t="str">
        <f t="shared" si="2"/>
        <v>case 53:sRetTemplate = "ds_lizsubterr001";  break;  //  Lizard: Subterranean || FQ: Uncommon || 6 CR 6 HD</v>
      </c>
    </row>
    <row r="55" spans="1:14" ht="15" customHeight="1">
      <c r="A55" s="14" t="s">
        <v>1594</v>
      </c>
      <c r="B55" s="1">
        <f t="shared" si="1"/>
        <v>54</v>
      </c>
      <c r="C55" s="27" t="s">
        <v>1593</v>
      </c>
      <c r="D55" s="1" t="s">
        <v>1463</v>
      </c>
      <c r="E55" s="1" t="s">
        <v>1612</v>
      </c>
      <c r="F55" s="1" t="s">
        <v>1462</v>
      </c>
      <c r="G55" s="1" t="s">
        <v>1599</v>
      </c>
      <c r="H55" s="1" t="s">
        <v>61</v>
      </c>
      <c r="I55" s="12" t="s">
        <v>1598</v>
      </c>
      <c r="J55" s="1">
        <v>6</v>
      </c>
      <c r="K55" s="12" t="s">
        <v>1596</v>
      </c>
      <c r="L55" s="1">
        <v>6</v>
      </c>
      <c r="M55" s="23" t="s">
        <v>1597</v>
      </c>
      <c r="N55" s="1" t="str">
        <f t="shared" si="2"/>
        <v>case 54:sRetTemplate = "ds_lizsubterr001";  break;  //  Lizard: Subterranean || FQ: Uncommon || 6 CR 6 HD</v>
      </c>
    </row>
    <row r="56" spans="1:14" ht="15" customHeight="1">
      <c r="A56" s="14" t="s">
        <v>1594</v>
      </c>
      <c r="B56" s="1">
        <f t="shared" si="1"/>
        <v>55</v>
      </c>
      <c r="C56" s="27" t="s">
        <v>1593</v>
      </c>
      <c r="D56" s="1" t="s">
        <v>314</v>
      </c>
      <c r="E56" s="1" t="s">
        <v>1612</v>
      </c>
      <c r="F56" s="1" t="s">
        <v>313</v>
      </c>
      <c r="G56" s="1" t="s">
        <v>1599</v>
      </c>
      <c r="H56" s="1" t="s">
        <v>61</v>
      </c>
      <c r="I56" s="12" t="s">
        <v>1598</v>
      </c>
      <c r="J56" s="1">
        <v>5</v>
      </c>
      <c r="K56" s="12" t="s">
        <v>1596</v>
      </c>
      <c r="L56" s="1">
        <v>6</v>
      </c>
      <c r="M56" s="23" t="s">
        <v>1597</v>
      </c>
      <c r="N56" s="1" t="str">
        <f t="shared" si="2"/>
        <v>case 55:sRetTemplate = "magera_001";  break;  //  Magera || FQ: Uncommon || 5 CR 6 HD</v>
      </c>
    </row>
    <row r="57" spans="1:14" ht="15" customHeight="1">
      <c r="A57" s="14" t="s">
        <v>1594</v>
      </c>
      <c r="B57" s="1">
        <f t="shared" si="1"/>
        <v>56</v>
      </c>
      <c r="C57" s="27" t="s">
        <v>1593</v>
      </c>
      <c r="D57" s="1" t="s">
        <v>314</v>
      </c>
      <c r="E57" s="1" t="s">
        <v>1612</v>
      </c>
      <c r="F57" s="1" t="s">
        <v>313</v>
      </c>
      <c r="G57" s="1" t="s">
        <v>1599</v>
      </c>
      <c r="H57" s="1" t="s">
        <v>61</v>
      </c>
      <c r="I57" s="12" t="s">
        <v>1598</v>
      </c>
      <c r="J57" s="1">
        <v>5</v>
      </c>
      <c r="K57" s="12" t="s">
        <v>1596</v>
      </c>
      <c r="L57" s="1">
        <v>6</v>
      </c>
      <c r="M57" s="23" t="s">
        <v>1597</v>
      </c>
      <c r="N57" s="1" t="str">
        <f t="shared" si="2"/>
        <v>case 56:sRetTemplate = "magera_001";  break;  //  Magera || FQ: Uncommon || 5 CR 6 HD</v>
      </c>
    </row>
    <row r="58" spans="1:14" ht="15" customHeight="1">
      <c r="A58" s="14" t="s">
        <v>1594</v>
      </c>
      <c r="B58" s="1">
        <f t="shared" si="1"/>
        <v>57</v>
      </c>
      <c r="C58" s="27" t="s">
        <v>1593</v>
      </c>
      <c r="D58" s="1" t="s">
        <v>314</v>
      </c>
      <c r="E58" s="1" t="s">
        <v>1612</v>
      </c>
      <c r="F58" s="1" t="s">
        <v>313</v>
      </c>
      <c r="G58" s="1" t="s">
        <v>1599</v>
      </c>
      <c r="H58" s="1" t="s">
        <v>61</v>
      </c>
      <c r="I58" s="12" t="s">
        <v>1598</v>
      </c>
      <c r="J58" s="1">
        <v>5</v>
      </c>
      <c r="K58" s="12" t="s">
        <v>1596</v>
      </c>
      <c r="L58" s="1">
        <v>6</v>
      </c>
      <c r="M58" s="23" t="s">
        <v>1597</v>
      </c>
      <c r="N58" s="1" t="str">
        <f t="shared" si="2"/>
        <v>case 57:sRetTemplate = "magera_001";  break;  //  Magera || FQ: Uncommon || 5 CR 6 HD</v>
      </c>
    </row>
    <row r="59" spans="1:14" ht="15" customHeight="1">
      <c r="A59" s="14" t="s">
        <v>1594</v>
      </c>
      <c r="B59" s="1">
        <f t="shared" si="1"/>
        <v>58</v>
      </c>
      <c r="C59" s="27" t="s">
        <v>1593</v>
      </c>
      <c r="D59" s="1" t="s">
        <v>314</v>
      </c>
      <c r="E59" s="1" t="s">
        <v>1612</v>
      </c>
      <c r="F59" s="1" t="s">
        <v>313</v>
      </c>
      <c r="G59" s="1" t="s">
        <v>1599</v>
      </c>
      <c r="H59" s="1" t="s">
        <v>61</v>
      </c>
      <c r="I59" s="12" t="s">
        <v>1598</v>
      </c>
      <c r="J59" s="1">
        <v>5</v>
      </c>
      <c r="K59" s="12" t="s">
        <v>1596</v>
      </c>
      <c r="L59" s="1">
        <v>6</v>
      </c>
      <c r="M59" s="23" t="s">
        <v>1597</v>
      </c>
      <c r="N59" s="1" t="str">
        <f t="shared" si="2"/>
        <v>case 58:sRetTemplate = "magera_001";  break;  //  Magera || FQ: Uncommon || 5 CR 6 HD</v>
      </c>
    </row>
    <row r="60" spans="1:14" ht="15" customHeight="1">
      <c r="A60" s="14" t="s">
        <v>1594</v>
      </c>
      <c r="B60" s="1">
        <f t="shared" si="1"/>
        <v>59</v>
      </c>
      <c r="C60" s="27" t="s">
        <v>1593</v>
      </c>
      <c r="D60" s="1" t="s">
        <v>318</v>
      </c>
      <c r="E60" s="1" t="s">
        <v>1612</v>
      </c>
      <c r="F60" s="1" t="s">
        <v>317</v>
      </c>
      <c r="G60" s="1" t="s">
        <v>1599</v>
      </c>
      <c r="H60" s="1" t="s">
        <v>20</v>
      </c>
      <c r="I60" s="12" t="s">
        <v>1598</v>
      </c>
      <c r="J60" s="1">
        <v>11</v>
      </c>
      <c r="K60" s="12" t="s">
        <v>1596</v>
      </c>
      <c r="L60" s="1">
        <v>10</v>
      </c>
      <c r="M60" s="23" t="s">
        <v>1597</v>
      </c>
      <c r="N60" s="1" t="str">
        <f t="shared" si="2"/>
        <v>case 59:sRetTemplate = "magera_002";  break;  //  Magera Fighter || FQ: Rare || 11 CR 10 HD</v>
      </c>
    </row>
    <row r="61" spans="1:14" ht="15" customHeight="1">
      <c r="A61" s="14" t="s">
        <v>1594</v>
      </c>
      <c r="B61" s="1">
        <f t="shared" si="1"/>
        <v>60</v>
      </c>
      <c r="C61" s="27" t="s">
        <v>1593</v>
      </c>
      <c r="D61" s="1" t="s">
        <v>318</v>
      </c>
      <c r="E61" s="1" t="s">
        <v>1612</v>
      </c>
      <c r="F61" s="1" t="s">
        <v>317</v>
      </c>
      <c r="G61" s="1" t="s">
        <v>1599</v>
      </c>
      <c r="H61" s="1" t="s">
        <v>20</v>
      </c>
      <c r="I61" s="12" t="s">
        <v>1598</v>
      </c>
      <c r="J61" s="1">
        <v>11</v>
      </c>
      <c r="K61" s="12" t="s">
        <v>1596</v>
      </c>
      <c r="L61" s="1">
        <v>10</v>
      </c>
      <c r="M61" s="23" t="s">
        <v>1597</v>
      </c>
      <c r="N61" s="1" t="str">
        <f t="shared" si="2"/>
        <v>case 60:sRetTemplate = "magera_002";  break;  //  Magera Fighter || FQ: Rare || 11 CR 10 HD</v>
      </c>
    </row>
    <row r="62" spans="1:14" ht="15" customHeight="1">
      <c r="A62" s="14" t="s">
        <v>1594</v>
      </c>
      <c r="B62" s="1">
        <f t="shared" si="1"/>
        <v>61</v>
      </c>
      <c r="C62" s="27" t="s">
        <v>1593</v>
      </c>
      <c r="D62" s="1" t="s">
        <v>340</v>
      </c>
      <c r="E62" s="1" t="s">
        <v>1612</v>
      </c>
      <c r="F62" s="1" t="s">
        <v>339</v>
      </c>
      <c r="G62" s="1" t="s">
        <v>1599</v>
      </c>
      <c r="H62" s="1" t="s">
        <v>20</v>
      </c>
      <c r="I62" s="12" t="s">
        <v>1598</v>
      </c>
      <c r="J62" s="1">
        <v>12</v>
      </c>
      <c r="K62" s="12" t="s">
        <v>1596</v>
      </c>
      <c r="L62" s="1">
        <v>9</v>
      </c>
      <c r="M62" s="23" t="s">
        <v>1597</v>
      </c>
      <c r="N62" s="1" t="str">
        <f t="shared" si="2"/>
        <v>case 61:sRetTemplate = "ar_bloodsent001";  break;  //  Marble Sentinel, Bloodstone || FQ: Rare || 12 CR 9 HD</v>
      </c>
    </row>
    <row r="63" spans="1:14" ht="15" customHeight="1">
      <c r="A63" s="14" t="s">
        <v>1594</v>
      </c>
      <c r="B63" s="1">
        <f t="shared" si="1"/>
        <v>62</v>
      </c>
      <c r="C63" s="27" t="s">
        <v>1593</v>
      </c>
      <c r="D63" s="1" t="s">
        <v>340</v>
      </c>
      <c r="E63" s="1" t="s">
        <v>1612</v>
      </c>
      <c r="F63" s="1" t="s">
        <v>339</v>
      </c>
      <c r="G63" s="1" t="s">
        <v>1599</v>
      </c>
      <c r="H63" s="1" t="s">
        <v>20</v>
      </c>
      <c r="I63" s="12" t="s">
        <v>1598</v>
      </c>
      <c r="J63" s="1">
        <v>12</v>
      </c>
      <c r="K63" s="12" t="s">
        <v>1596</v>
      </c>
      <c r="L63" s="1">
        <v>9</v>
      </c>
      <c r="M63" s="23" t="s">
        <v>1597</v>
      </c>
      <c r="N63" s="1" t="str">
        <f t="shared" si="2"/>
        <v>case 62:sRetTemplate = "ar_bloodsent001";  break;  //  Marble Sentinel, Bloodstone || FQ: Rare || 12 CR 9 HD</v>
      </c>
    </row>
    <row r="64" spans="1:14" ht="15" customHeight="1">
      <c r="A64" s="14" t="s">
        <v>1594</v>
      </c>
      <c r="B64" s="1">
        <f t="shared" si="1"/>
        <v>63</v>
      </c>
      <c r="C64" s="27" t="s">
        <v>1593</v>
      </c>
      <c r="D64" s="1" t="s">
        <v>346</v>
      </c>
      <c r="E64" s="1" t="s">
        <v>1612</v>
      </c>
      <c r="F64" s="1" t="s">
        <v>345</v>
      </c>
      <c r="G64" s="1" t="s">
        <v>1599</v>
      </c>
      <c r="H64" s="1" t="s">
        <v>20</v>
      </c>
      <c r="I64" s="12" t="s">
        <v>1598</v>
      </c>
      <c r="J64" s="1">
        <v>8</v>
      </c>
      <c r="K64" s="12" t="s">
        <v>1596</v>
      </c>
      <c r="L64" s="1">
        <v>6</v>
      </c>
      <c r="M64" s="23" t="s">
        <v>1597</v>
      </c>
      <c r="N64" s="1" t="str">
        <f t="shared" si="2"/>
        <v>case 63:sRetTemplate = "ar_onyxsent001";  break;  //  Marble Sentinel, Onyx || FQ: Rare || 8 CR 6 HD</v>
      </c>
    </row>
    <row r="65" spans="1:14" ht="15" customHeight="1">
      <c r="A65" s="14" t="s">
        <v>1594</v>
      </c>
      <c r="B65" s="1">
        <f t="shared" si="1"/>
        <v>64</v>
      </c>
      <c r="C65" s="27" t="s">
        <v>1593</v>
      </c>
      <c r="D65" s="1" t="s">
        <v>346</v>
      </c>
      <c r="E65" s="1" t="s">
        <v>1612</v>
      </c>
      <c r="F65" s="1" t="s">
        <v>345</v>
      </c>
      <c r="G65" s="1" t="s">
        <v>1599</v>
      </c>
      <c r="H65" s="1" t="s">
        <v>20</v>
      </c>
      <c r="I65" s="12" t="s">
        <v>1598</v>
      </c>
      <c r="J65" s="1">
        <v>8</v>
      </c>
      <c r="K65" s="12" t="s">
        <v>1596</v>
      </c>
      <c r="L65" s="1">
        <v>6</v>
      </c>
      <c r="M65" s="23" t="s">
        <v>1597</v>
      </c>
      <c r="N65" s="1" t="str">
        <f t="shared" si="2"/>
        <v>case 64:sRetTemplate = "ar_onyxsent001";  break;  //  Marble Sentinel, Onyx || FQ: Rare || 8 CR 6 HD</v>
      </c>
    </row>
    <row r="66" spans="1:14" ht="15" customHeight="1">
      <c r="A66" s="14" t="s">
        <v>1594</v>
      </c>
      <c r="B66" s="1">
        <f t="shared" si="1"/>
        <v>65</v>
      </c>
      <c r="C66" s="27" t="s">
        <v>1593</v>
      </c>
      <c r="D66" s="1" t="s">
        <v>235</v>
      </c>
      <c r="E66" s="1" t="s">
        <v>1612</v>
      </c>
      <c r="F66" s="1" t="s">
        <v>234</v>
      </c>
      <c r="G66" s="1" t="s">
        <v>1599</v>
      </c>
      <c r="H66" s="1" t="s">
        <v>72</v>
      </c>
      <c r="I66" s="12" t="s">
        <v>1598</v>
      </c>
      <c r="J66" s="1">
        <v>7</v>
      </c>
      <c r="K66" s="12" t="s">
        <v>1596</v>
      </c>
      <c r="L66" s="1">
        <v>6</v>
      </c>
      <c r="M66" s="23" t="s">
        <v>1597</v>
      </c>
      <c r="N66" s="1" t="str">
        <f t="shared" ref="N66:N97" si="3">CONCATENATE(A66,B66,C66, D66, E66, F66,G66,H66, I66, J66, K66,L66, M66)</f>
        <v>case 65:sRetTemplate = "necrophidius";  break;  //  Necrophidius || FQ: Very Rare || 7 CR 6 HD</v>
      </c>
    </row>
    <row r="67" spans="1:14" ht="15" customHeight="1">
      <c r="A67" s="14" t="s">
        <v>1594</v>
      </c>
      <c r="B67" s="1">
        <f t="shared" si="1"/>
        <v>66</v>
      </c>
      <c r="C67" s="27" t="s">
        <v>1593</v>
      </c>
      <c r="D67" s="1" t="s">
        <v>366</v>
      </c>
      <c r="E67" s="1" t="s">
        <v>1612</v>
      </c>
      <c r="F67" s="1" t="s">
        <v>365</v>
      </c>
      <c r="G67" s="1" t="s">
        <v>1599</v>
      </c>
      <c r="H67" s="1" t="s">
        <v>61</v>
      </c>
      <c r="I67" s="12" t="s">
        <v>1598</v>
      </c>
      <c r="J67" s="1">
        <v>6</v>
      </c>
      <c r="K67" s="12" t="s">
        <v>1596</v>
      </c>
      <c r="L67" s="1">
        <v>6</v>
      </c>
      <c r="M67" s="23" t="s">
        <v>1597</v>
      </c>
      <c r="N67" s="1" t="str">
        <f t="shared" si="3"/>
        <v>case 66:sRetTemplate = "ar_otyugh_001";  break;  //  Otyugh || FQ: Uncommon || 6 CR 6 HD</v>
      </c>
    </row>
    <row r="68" spans="1:14" ht="15" customHeight="1">
      <c r="A68" s="14" t="s">
        <v>1594</v>
      </c>
      <c r="B68" s="1">
        <f t="shared" ref="B68:B103" si="4">SUM(B67+1)</f>
        <v>67</v>
      </c>
      <c r="C68" s="27" t="s">
        <v>1593</v>
      </c>
      <c r="D68" s="1" t="s">
        <v>366</v>
      </c>
      <c r="E68" s="1" t="s">
        <v>1612</v>
      </c>
      <c r="F68" s="1" t="s">
        <v>365</v>
      </c>
      <c r="G68" s="1" t="s">
        <v>1599</v>
      </c>
      <c r="H68" s="1" t="s">
        <v>61</v>
      </c>
      <c r="I68" s="12" t="s">
        <v>1598</v>
      </c>
      <c r="J68" s="1">
        <v>6</v>
      </c>
      <c r="K68" s="12" t="s">
        <v>1596</v>
      </c>
      <c r="L68" s="1">
        <v>6</v>
      </c>
      <c r="M68" s="23" t="s">
        <v>1597</v>
      </c>
      <c r="N68" s="1" t="str">
        <f t="shared" si="3"/>
        <v>case 67:sRetTemplate = "ar_otyugh_001";  break;  //  Otyugh || FQ: Uncommon || 6 CR 6 HD</v>
      </c>
    </row>
    <row r="69" spans="1:14" ht="15" customHeight="1">
      <c r="A69" s="14" t="s">
        <v>1594</v>
      </c>
      <c r="B69" s="1">
        <f t="shared" si="4"/>
        <v>68</v>
      </c>
      <c r="C69" s="27" t="s">
        <v>1593</v>
      </c>
      <c r="D69" s="1" t="s">
        <v>366</v>
      </c>
      <c r="E69" s="1" t="s">
        <v>1612</v>
      </c>
      <c r="F69" s="1" t="s">
        <v>365</v>
      </c>
      <c r="G69" s="1" t="s">
        <v>1599</v>
      </c>
      <c r="H69" s="1" t="s">
        <v>61</v>
      </c>
      <c r="I69" s="12" t="s">
        <v>1598</v>
      </c>
      <c r="J69" s="1">
        <v>6</v>
      </c>
      <c r="K69" s="12" t="s">
        <v>1596</v>
      </c>
      <c r="L69" s="1">
        <v>6</v>
      </c>
      <c r="M69" s="23" t="s">
        <v>1597</v>
      </c>
      <c r="N69" s="1" t="str">
        <f t="shared" si="3"/>
        <v>case 68:sRetTemplate = "ar_otyugh_001";  break;  //  Otyugh || FQ: Uncommon || 6 CR 6 HD</v>
      </c>
    </row>
    <row r="70" spans="1:14" ht="15" customHeight="1">
      <c r="A70" s="14" t="s">
        <v>1594</v>
      </c>
      <c r="B70" s="1">
        <f t="shared" si="4"/>
        <v>69</v>
      </c>
      <c r="C70" s="27" t="s">
        <v>1593</v>
      </c>
      <c r="D70" s="1" t="s">
        <v>366</v>
      </c>
      <c r="E70" s="1" t="s">
        <v>1612</v>
      </c>
      <c r="F70" s="1" t="s">
        <v>365</v>
      </c>
      <c r="G70" s="1" t="s">
        <v>1599</v>
      </c>
      <c r="H70" s="1" t="s">
        <v>61</v>
      </c>
      <c r="I70" s="12" t="s">
        <v>1598</v>
      </c>
      <c r="J70" s="1">
        <v>6</v>
      </c>
      <c r="K70" s="12" t="s">
        <v>1596</v>
      </c>
      <c r="L70" s="1">
        <v>6</v>
      </c>
      <c r="M70" s="23" t="s">
        <v>1597</v>
      </c>
      <c r="N70" s="1" t="str">
        <f t="shared" si="3"/>
        <v>case 69:sRetTemplate = "ar_otyugh_001";  break;  //  Otyugh || FQ: Uncommon || 6 CR 6 HD</v>
      </c>
    </row>
    <row r="71" spans="1:14" ht="15" customHeight="1">
      <c r="A71" s="14" t="s">
        <v>1594</v>
      </c>
      <c r="B71" s="1">
        <f t="shared" si="4"/>
        <v>70</v>
      </c>
      <c r="C71" s="27" t="s">
        <v>1593</v>
      </c>
      <c r="D71" s="1" t="s">
        <v>936</v>
      </c>
      <c r="E71" s="1" t="s">
        <v>1612</v>
      </c>
      <c r="F71" s="1" t="s">
        <v>935</v>
      </c>
      <c r="G71" s="1" t="s">
        <v>1599</v>
      </c>
      <c r="H71" s="1" t="s">
        <v>20</v>
      </c>
      <c r="I71" s="12" t="s">
        <v>1598</v>
      </c>
      <c r="J71" s="1">
        <v>11</v>
      </c>
      <c r="K71" s="12" t="s">
        <v>1596</v>
      </c>
      <c r="L71" s="1">
        <v>9</v>
      </c>
      <c r="M71" s="23" t="s">
        <v>1597</v>
      </c>
      <c r="N71" s="1" t="str">
        <f t="shared" si="3"/>
        <v>case 70:sRetTemplate = "ar_otyugh_002";  break;  //  Otyugh, Greater || FQ: Rare || 11 CR 9 HD</v>
      </c>
    </row>
    <row r="72" spans="1:14" ht="15" customHeight="1">
      <c r="A72" s="14" t="s">
        <v>1594</v>
      </c>
      <c r="B72" s="1">
        <f t="shared" si="4"/>
        <v>71</v>
      </c>
      <c r="C72" s="27" t="s">
        <v>1593</v>
      </c>
      <c r="D72" s="1" t="s">
        <v>936</v>
      </c>
      <c r="E72" s="1" t="s">
        <v>1612</v>
      </c>
      <c r="F72" s="1" t="s">
        <v>935</v>
      </c>
      <c r="G72" s="1" t="s">
        <v>1599</v>
      </c>
      <c r="H72" s="1" t="s">
        <v>20</v>
      </c>
      <c r="I72" s="12" t="s">
        <v>1598</v>
      </c>
      <c r="J72" s="1">
        <v>11</v>
      </c>
      <c r="K72" s="12" t="s">
        <v>1596</v>
      </c>
      <c r="L72" s="1">
        <v>9</v>
      </c>
      <c r="M72" s="23" t="s">
        <v>1597</v>
      </c>
      <c r="N72" s="1" t="str">
        <f t="shared" si="3"/>
        <v>case 71:sRetTemplate = "ar_otyugh_002";  break;  //  Otyugh, Greater || FQ: Rare || 11 CR 9 HD</v>
      </c>
    </row>
    <row r="73" spans="1:14" ht="15" customHeight="1">
      <c r="A73" s="14" t="s">
        <v>1594</v>
      </c>
      <c r="B73" s="1">
        <f t="shared" si="4"/>
        <v>72</v>
      </c>
      <c r="C73" s="27" t="s">
        <v>1593</v>
      </c>
      <c r="D73" s="1" t="s">
        <v>273</v>
      </c>
      <c r="E73" s="1" t="s">
        <v>1612</v>
      </c>
      <c r="F73" s="1" t="s">
        <v>272</v>
      </c>
      <c r="G73" s="1" t="s">
        <v>1599</v>
      </c>
      <c r="H73" s="1" t="s">
        <v>20</v>
      </c>
      <c r="I73" s="12" t="s">
        <v>1598</v>
      </c>
      <c r="J73" s="1">
        <v>5</v>
      </c>
      <c r="K73" s="12" t="s">
        <v>1596</v>
      </c>
      <c r="L73" s="1">
        <v>6</v>
      </c>
      <c r="M73" s="23" t="s">
        <v>1597</v>
      </c>
      <c r="N73" s="1" t="str">
        <f t="shared" si="3"/>
        <v>case 72:sRetTemplate = "ar_pakubrazi_001";  break;  //  Pakubrazi || FQ: Rare || 5 CR 6 HD</v>
      </c>
    </row>
    <row r="74" spans="1:14" ht="15" customHeight="1">
      <c r="A74" s="14" t="s">
        <v>1594</v>
      </c>
      <c r="B74" s="1">
        <f t="shared" si="4"/>
        <v>73</v>
      </c>
      <c r="C74" s="27" t="s">
        <v>1593</v>
      </c>
      <c r="D74" s="1" t="s">
        <v>273</v>
      </c>
      <c r="E74" s="1" t="s">
        <v>1612</v>
      </c>
      <c r="F74" s="1" t="s">
        <v>272</v>
      </c>
      <c r="G74" s="1" t="s">
        <v>1599</v>
      </c>
      <c r="H74" s="1" t="s">
        <v>20</v>
      </c>
      <c r="I74" s="12" t="s">
        <v>1598</v>
      </c>
      <c r="J74" s="1">
        <v>5</v>
      </c>
      <c r="K74" s="12" t="s">
        <v>1596</v>
      </c>
      <c r="L74" s="1">
        <v>6</v>
      </c>
      <c r="M74" s="23" t="s">
        <v>1597</v>
      </c>
      <c r="N74" s="1" t="str">
        <f t="shared" si="3"/>
        <v>case 73:sRetTemplate = "ar_pakubrazi_001";  break;  //  Pakubrazi || FQ: Rare || 5 CR 6 HD</v>
      </c>
    </row>
    <row r="75" spans="1:14" ht="15" customHeight="1">
      <c r="A75" s="14" t="s">
        <v>1594</v>
      </c>
      <c r="B75" s="1">
        <f t="shared" si="4"/>
        <v>74</v>
      </c>
      <c r="C75" s="27" t="s">
        <v>1593</v>
      </c>
      <c r="D75" s="1" t="s">
        <v>1408</v>
      </c>
      <c r="E75" s="1" t="s">
        <v>1612</v>
      </c>
      <c r="F75" s="1" t="s">
        <v>1407</v>
      </c>
      <c r="G75" s="1" t="s">
        <v>1599</v>
      </c>
      <c r="H75" s="1" t="s">
        <v>72</v>
      </c>
      <c r="I75" s="12" t="s">
        <v>1598</v>
      </c>
      <c r="J75" s="1">
        <v>8</v>
      </c>
      <c r="K75" s="12" t="s">
        <v>1596</v>
      </c>
      <c r="L75" s="1">
        <v>6</v>
      </c>
      <c r="M75" s="23" t="s">
        <v>1597</v>
      </c>
      <c r="N75" s="1" t="str">
        <f t="shared" si="3"/>
        <v>case 74:sRetTemplate = "ds_psishadow001";  break;  //  Psi-Shadow || FQ: Very Rare || 8 CR 6 HD</v>
      </c>
    </row>
    <row r="76" spans="1:14" ht="15" customHeight="1">
      <c r="A76" s="14" t="s">
        <v>1594</v>
      </c>
      <c r="B76" s="1">
        <f t="shared" si="4"/>
        <v>75</v>
      </c>
      <c r="C76" s="27" t="s">
        <v>1593</v>
      </c>
      <c r="D76" s="1" t="s">
        <v>956</v>
      </c>
      <c r="E76" s="1" t="s">
        <v>1612</v>
      </c>
      <c r="F76" s="1" t="s">
        <v>955</v>
      </c>
      <c r="G76" s="1" t="s">
        <v>1599</v>
      </c>
      <c r="H76" s="1" t="s">
        <v>72</v>
      </c>
      <c r="I76" s="12" t="s">
        <v>1598</v>
      </c>
      <c r="J76" s="1">
        <v>11</v>
      </c>
      <c r="K76" s="12" t="s">
        <v>1596</v>
      </c>
      <c r="L76" s="1">
        <v>7</v>
      </c>
      <c r="M76" s="23" t="s">
        <v>1597</v>
      </c>
      <c r="N76" s="1" t="str">
        <f t="shared" si="3"/>
        <v>case 75:sRetTemplate = "ds_psurlon001";  break;  //  Psurlon, Average || FQ: Very Rare || 11 CR 7 HD</v>
      </c>
    </row>
    <row r="77" spans="1:14" ht="15" customHeight="1">
      <c r="A77" s="14" t="s">
        <v>1594</v>
      </c>
      <c r="B77" s="1">
        <f t="shared" si="4"/>
        <v>76</v>
      </c>
      <c r="C77" s="27" t="s">
        <v>1593</v>
      </c>
      <c r="D77" s="1" t="s">
        <v>178</v>
      </c>
      <c r="E77" s="1" t="s">
        <v>1612</v>
      </c>
      <c r="F77" s="1" t="s">
        <v>177</v>
      </c>
      <c r="G77" s="1" t="s">
        <v>1599</v>
      </c>
      <c r="H77" s="1" t="s">
        <v>61</v>
      </c>
      <c r="I77" s="12" t="s">
        <v>1598</v>
      </c>
      <c r="J77" s="1">
        <v>7</v>
      </c>
      <c r="K77" s="12" t="s">
        <v>1596</v>
      </c>
      <c r="L77" s="1">
        <v>11</v>
      </c>
      <c r="M77" s="23" t="s">
        <v>1597</v>
      </c>
      <c r="N77" s="1" t="str">
        <f t="shared" si="3"/>
        <v>case 76:sRetTemplate = "puddingbrown001";  break;  //  Pudding, Brown || FQ: Uncommon || 7 CR 11 HD</v>
      </c>
    </row>
    <row r="78" spans="1:14" ht="15" customHeight="1">
      <c r="A78" s="14" t="s">
        <v>1594</v>
      </c>
      <c r="B78" s="1">
        <f t="shared" si="4"/>
        <v>77</v>
      </c>
      <c r="C78" s="27" t="s">
        <v>1593</v>
      </c>
      <c r="D78" s="1" t="s">
        <v>178</v>
      </c>
      <c r="E78" s="1" t="s">
        <v>1612</v>
      </c>
      <c r="F78" s="1" t="s">
        <v>177</v>
      </c>
      <c r="G78" s="1" t="s">
        <v>1599</v>
      </c>
      <c r="H78" s="1" t="s">
        <v>61</v>
      </c>
      <c r="I78" s="12" t="s">
        <v>1598</v>
      </c>
      <c r="J78" s="1">
        <v>7</v>
      </c>
      <c r="K78" s="12" t="s">
        <v>1596</v>
      </c>
      <c r="L78" s="1">
        <v>11</v>
      </c>
      <c r="M78" s="23" t="s">
        <v>1597</v>
      </c>
      <c r="N78" s="1" t="str">
        <f t="shared" si="3"/>
        <v>case 77:sRetTemplate = "puddingbrown001";  break;  //  Pudding, Brown || FQ: Uncommon || 7 CR 11 HD</v>
      </c>
    </row>
    <row r="79" spans="1:14" ht="15" customHeight="1">
      <c r="A79" s="14" t="s">
        <v>1594</v>
      </c>
      <c r="B79" s="1">
        <f t="shared" si="4"/>
        <v>78</v>
      </c>
      <c r="C79" s="27" t="s">
        <v>1593</v>
      </c>
      <c r="D79" s="1" t="s">
        <v>178</v>
      </c>
      <c r="E79" s="1" t="s">
        <v>1612</v>
      </c>
      <c r="F79" s="1" t="s">
        <v>177</v>
      </c>
      <c r="G79" s="1" t="s">
        <v>1599</v>
      </c>
      <c r="H79" s="1" t="s">
        <v>61</v>
      </c>
      <c r="I79" s="12" t="s">
        <v>1598</v>
      </c>
      <c r="J79" s="1">
        <v>7</v>
      </c>
      <c r="K79" s="12" t="s">
        <v>1596</v>
      </c>
      <c r="L79" s="1">
        <v>11</v>
      </c>
      <c r="M79" s="23" t="s">
        <v>1597</v>
      </c>
      <c r="N79" s="1" t="str">
        <f t="shared" si="3"/>
        <v>case 78:sRetTemplate = "puddingbrown001";  break;  //  Pudding, Brown || FQ: Uncommon || 7 CR 11 HD</v>
      </c>
    </row>
    <row r="80" spans="1:14" ht="15" customHeight="1">
      <c r="A80" s="14" t="s">
        <v>1594</v>
      </c>
      <c r="B80" s="1">
        <f t="shared" si="4"/>
        <v>79</v>
      </c>
      <c r="C80" s="27" t="s">
        <v>1593</v>
      </c>
      <c r="D80" s="1" t="s">
        <v>178</v>
      </c>
      <c r="E80" s="1" t="s">
        <v>1612</v>
      </c>
      <c r="F80" s="1" t="s">
        <v>177</v>
      </c>
      <c r="G80" s="1" t="s">
        <v>1599</v>
      </c>
      <c r="H80" s="1" t="s">
        <v>61</v>
      </c>
      <c r="I80" s="12" t="s">
        <v>1598</v>
      </c>
      <c r="J80" s="1">
        <v>7</v>
      </c>
      <c r="K80" s="12" t="s">
        <v>1596</v>
      </c>
      <c r="L80" s="1">
        <v>11</v>
      </c>
      <c r="M80" s="23" t="s">
        <v>1597</v>
      </c>
      <c r="N80" s="1" t="str">
        <f t="shared" si="3"/>
        <v>case 79:sRetTemplate = "puddingbrown001";  break;  //  Pudding, Brown || FQ: Uncommon || 7 CR 11 HD</v>
      </c>
    </row>
    <row r="81" spans="1:14" ht="15" customHeight="1">
      <c r="A81" s="14" t="s">
        <v>1594</v>
      </c>
      <c r="B81" s="1">
        <f t="shared" si="4"/>
        <v>80</v>
      </c>
      <c r="C81" s="27" t="s">
        <v>1593</v>
      </c>
      <c r="D81" s="1" t="s">
        <v>183</v>
      </c>
      <c r="E81" s="1" t="s">
        <v>1612</v>
      </c>
      <c r="F81" s="1" t="s">
        <v>182</v>
      </c>
      <c r="G81" s="1" t="s">
        <v>1599</v>
      </c>
      <c r="H81" s="1" t="s">
        <v>61</v>
      </c>
      <c r="I81" s="12" t="s">
        <v>1598</v>
      </c>
      <c r="J81" s="1">
        <v>7</v>
      </c>
      <c r="K81" s="12" t="s">
        <v>1596</v>
      </c>
      <c r="L81" s="1">
        <v>8</v>
      </c>
      <c r="M81" s="23" t="s">
        <v>1597</v>
      </c>
      <c r="N81" s="1" t="str">
        <f t="shared" si="3"/>
        <v>case 80:sRetTemplate = "puddingdun001";  break;  //  Pudding, Dun || FQ: Uncommon || 7 CR 8 HD</v>
      </c>
    </row>
    <row r="82" spans="1:14" ht="15" customHeight="1">
      <c r="A82" s="14" t="s">
        <v>1594</v>
      </c>
      <c r="B82" s="1">
        <f t="shared" si="4"/>
        <v>81</v>
      </c>
      <c r="C82" s="27" t="s">
        <v>1593</v>
      </c>
      <c r="D82" s="1" t="s">
        <v>183</v>
      </c>
      <c r="E82" s="1" t="s">
        <v>1612</v>
      </c>
      <c r="F82" s="1" t="s">
        <v>182</v>
      </c>
      <c r="G82" s="1" t="s">
        <v>1599</v>
      </c>
      <c r="H82" s="1" t="s">
        <v>61</v>
      </c>
      <c r="I82" s="12" t="s">
        <v>1598</v>
      </c>
      <c r="J82" s="1">
        <v>7</v>
      </c>
      <c r="K82" s="12" t="s">
        <v>1596</v>
      </c>
      <c r="L82" s="1">
        <v>8</v>
      </c>
      <c r="M82" s="23" t="s">
        <v>1597</v>
      </c>
      <c r="N82" s="1" t="str">
        <f t="shared" si="3"/>
        <v>case 81:sRetTemplate = "puddingdun001";  break;  //  Pudding, Dun || FQ: Uncommon || 7 CR 8 HD</v>
      </c>
    </row>
    <row r="83" spans="1:14" ht="15" customHeight="1">
      <c r="A83" s="14" t="s">
        <v>1594</v>
      </c>
      <c r="B83" s="1">
        <f t="shared" si="4"/>
        <v>82</v>
      </c>
      <c r="C83" s="27" t="s">
        <v>1593</v>
      </c>
      <c r="D83" s="1" t="s">
        <v>183</v>
      </c>
      <c r="E83" s="1" t="s">
        <v>1612</v>
      </c>
      <c r="F83" s="1" t="s">
        <v>182</v>
      </c>
      <c r="G83" s="1" t="s">
        <v>1599</v>
      </c>
      <c r="H83" s="1" t="s">
        <v>61</v>
      </c>
      <c r="I83" s="12" t="s">
        <v>1598</v>
      </c>
      <c r="J83" s="1">
        <v>7</v>
      </c>
      <c r="K83" s="12" t="s">
        <v>1596</v>
      </c>
      <c r="L83" s="1">
        <v>8</v>
      </c>
      <c r="M83" s="23" t="s">
        <v>1597</v>
      </c>
      <c r="N83" s="1" t="str">
        <f t="shared" si="3"/>
        <v>case 82:sRetTemplate = "puddingdun001";  break;  //  Pudding, Dun || FQ: Uncommon || 7 CR 8 HD</v>
      </c>
    </row>
    <row r="84" spans="1:14" ht="15" customHeight="1">
      <c r="A84" s="14" t="s">
        <v>1594</v>
      </c>
      <c r="B84" s="1">
        <f t="shared" si="4"/>
        <v>83</v>
      </c>
      <c r="C84" s="27" t="s">
        <v>1593</v>
      </c>
      <c r="D84" s="1" t="s">
        <v>183</v>
      </c>
      <c r="E84" s="1" t="s">
        <v>1612</v>
      </c>
      <c r="F84" s="1" t="s">
        <v>182</v>
      </c>
      <c r="G84" s="1" t="s">
        <v>1599</v>
      </c>
      <c r="H84" s="1" t="s">
        <v>61</v>
      </c>
      <c r="I84" s="12" t="s">
        <v>1598</v>
      </c>
      <c r="J84" s="1">
        <v>7</v>
      </c>
      <c r="K84" s="12" t="s">
        <v>1596</v>
      </c>
      <c r="L84" s="1">
        <v>8</v>
      </c>
      <c r="M84" s="23" t="s">
        <v>1597</v>
      </c>
      <c r="N84" s="1" t="str">
        <f t="shared" si="3"/>
        <v>case 83:sRetTemplate = "puddingdun001";  break;  //  Pudding, Dun || FQ: Uncommon || 7 CR 8 HD</v>
      </c>
    </row>
    <row r="85" spans="1:14" ht="15" customHeight="1">
      <c r="A85" s="14" t="s">
        <v>1594</v>
      </c>
      <c r="B85" s="1">
        <f t="shared" si="4"/>
        <v>84</v>
      </c>
      <c r="C85" s="27" t="s">
        <v>1593</v>
      </c>
      <c r="D85" s="1" t="s">
        <v>217</v>
      </c>
      <c r="E85" s="1" t="s">
        <v>1612</v>
      </c>
      <c r="F85" s="1" t="s">
        <v>216</v>
      </c>
      <c r="G85" s="1" t="s">
        <v>1599</v>
      </c>
      <c r="H85" s="1" t="s">
        <v>72</v>
      </c>
      <c r="I85" s="12" t="s">
        <v>1598</v>
      </c>
      <c r="J85" s="1">
        <v>7</v>
      </c>
      <c r="K85" s="12" t="s">
        <v>1596</v>
      </c>
      <c r="L85" s="1">
        <v>9</v>
      </c>
      <c r="M85" s="23" t="s">
        <v>1597</v>
      </c>
      <c r="N85" s="1" t="str">
        <f t="shared" si="3"/>
        <v>case 84:sRetTemplate = "puddingwhite001";  break;  //  Pudding, White || FQ: Very Rare || 7 CR 9 HD</v>
      </c>
    </row>
    <row r="86" spans="1:14" ht="15" customHeight="1">
      <c r="A86" s="14" t="s">
        <v>1594</v>
      </c>
      <c r="B86" s="1">
        <f t="shared" si="4"/>
        <v>85</v>
      </c>
      <c r="C86" s="27" t="s">
        <v>1593</v>
      </c>
      <c r="D86" s="1" t="s">
        <v>1026</v>
      </c>
      <c r="E86" s="1" t="s">
        <v>1612</v>
      </c>
      <c r="F86" s="1" t="s">
        <v>1025</v>
      </c>
      <c r="G86" s="1" t="s">
        <v>1599</v>
      </c>
      <c r="H86" s="1" t="s">
        <v>20</v>
      </c>
      <c r="I86" s="12" t="s">
        <v>1598</v>
      </c>
      <c r="J86" s="1">
        <v>5</v>
      </c>
      <c r="K86" s="12" t="s">
        <v>1596</v>
      </c>
      <c r="L86" s="1">
        <v>6</v>
      </c>
      <c r="M86" s="23" t="s">
        <v>1597</v>
      </c>
      <c r="N86" s="1" t="str">
        <f t="shared" si="3"/>
        <v>case 85:sRetTemplate = "direrat_003";  break;  //  Rat, Dire - Elder || FQ: Rare || 5 CR 6 HD</v>
      </c>
    </row>
    <row r="87" spans="1:14" ht="15" customHeight="1">
      <c r="A87" s="14" t="s">
        <v>1594</v>
      </c>
      <c r="B87" s="1">
        <f t="shared" si="4"/>
        <v>86</v>
      </c>
      <c r="C87" s="27" t="s">
        <v>1593</v>
      </c>
      <c r="D87" s="1" t="s">
        <v>1026</v>
      </c>
      <c r="E87" s="1" t="s">
        <v>1612</v>
      </c>
      <c r="F87" s="1" t="s">
        <v>1025</v>
      </c>
      <c r="G87" s="1" t="s">
        <v>1599</v>
      </c>
      <c r="H87" s="1" t="s">
        <v>20</v>
      </c>
      <c r="I87" s="12" t="s">
        <v>1598</v>
      </c>
      <c r="J87" s="1">
        <v>5</v>
      </c>
      <c r="K87" s="12" t="s">
        <v>1596</v>
      </c>
      <c r="L87" s="1">
        <v>6</v>
      </c>
      <c r="M87" s="23" t="s">
        <v>1597</v>
      </c>
      <c r="N87" s="1" t="str">
        <f t="shared" si="3"/>
        <v>case 86:sRetTemplate = "direrat_003";  break;  //  Rat, Dire - Elder || FQ: Rare || 5 CR 6 HD</v>
      </c>
    </row>
    <row r="88" spans="1:14" ht="15" customHeight="1">
      <c r="A88" s="14" t="s">
        <v>1594</v>
      </c>
      <c r="B88" s="1">
        <f t="shared" si="4"/>
        <v>87</v>
      </c>
      <c r="C88" s="27" t="s">
        <v>1593</v>
      </c>
      <c r="D88" s="1" t="s">
        <v>1140</v>
      </c>
      <c r="E88" s="1" t="s">
        <v>1612</v>
      </c>
      <c r="F88" s="1" t="s">
        <v>1139</v>
      </c>
      <c r="G88" s="1" t="s">
        <v>1599</v>
      </c>
      <c r="H88" s="1" t="s">
        <v>72</v>
      </c>
      <c r="I88" s="12" t="s">
        <v>1598</v>
      </c>
      <c r="J88" s="1">
        <v>9</v>
      </c>
      <c r="K88" s="12" t="s">
        <v>1596</v>
      </c>
      <c r="L88" s="1">
        <v>8</v>
      </c>
      <c r="M88" s="23" t="s">
        <v>1597</v>
      </c>
      <c r="N88" s="1" t="str">
        <f t="shared" si="3"/>
        <v>case 87:sRetTemplate = "ruve002";  break;  //  Ruve, Greater || FQ: Very Rare || 9 CR 8 HD</v>
      </c>
    </row>
    <row r="89" spans="1:14" ht="15" customHeight="1">
      <c r="A89" s="14" t="s">
        <v>1594</v>
      </c>
      <c r="B89" s="1">
        <f t="shared" si="4"/>
        <v>88</v>
      </c>
      <c r="C89" s="27" t="s">
        <v>1593</v>
      </c>
      <c r="D89" s="1" t="s">
        <v>202</v>
      </c>
      <c r="E89" s="1" t="s">
        <v>1612</v>
      </c>
      <c r="F89" s="1" t="s">
        <v>201</v>
      </c>
      <c r="G89" s="1" t="s">
        <v>1599</v>
      </c>
      <c r="H89" s="1" t="s">
        <v>61</v>
      </c>
      <c r="I89" s="12" t="s">
        <v>1598</v>
      </c>
      <c r="J89" s="1">
        <v>4</v>
      </c>
      <c r="K89" s="12" t="s">
        <v>1596</v>
      </c>
      <c r="L89" s="1">
        <v>5</v>
      </c>
      <c r="M89" s="23" t="s">
        <v>1597</v>
      </c>
      <c r="N89" s="1" t="str">
        <f t="shared" si="3"/>
        <v>case 88:sRetTemplate = "slithertrack001";  break;  //  Slithering Tracker || FQ: Uncommon || 4 CR 5 HD</v>
      </c>
    </row>
    <row r="90" spans="1:14" ht="15" customHeight="1">
      <c r="A90" s="14" t="s">
        <v>1594</v>
      </c>
      <c r="B90" s="1">
        <f t="shared" si="4"/>
        <v>89</v>
      </c>
      <c r="C90" s="27" t="s">
        <v>1593</v>
      </c>
      <c r="D90" s="1" t="s">
        <v>202</v>
      </c>
      <c r="E90" s="1" t="s">
        <v>1612</v>
      </c>
      <c r="F90" s="1" t="s">
        <v>201</v>
      </c>
      <c r="G90" s="1" t="s">
        <v>1599</v>
      </c>
      <c r="H90" s="1" t="s">
        <v>61</v>
      </c>
      <c r="I90" s="12" t="s">
        <v>1598</v>
      </c>
      <c r="J90" s="1">
        <v>4</v>
      </c>
      <c r="K90" s="12" t="s">
        <v>1596</v>
      </c>
      <c r="L90" s="1">
        <v>5</v>
      </c>
      <c r="M90" s="23" t="s">
        <v>1597</v>
      </c>
      <c r="N90" s="1" t="str">
        <f t="shared" si="3"/>
        <v>case 89:sRetTemplate = "slithertrack001";  break;  //  Slithering Tracker || FQ: Uncommon || 4 CR 5 HD</v>
      </c>
    </row>
    <row r="91" spans="1:14" ht="15" customHeight="1">
      <c r="A91" s="14" t="s">
        <v>1594</v>
      </c>
      <c r="B91" s="1">
        <f t="shared" si="4"/>
        <v>90</v>
      </c>
      <c r="C91" s="27" t="s">
        <v>1593</v>
      </c>
      <c r="D91" s="1" t="s">
        <v>202</v>
      </c>
      <c r="E91" s="1" t="s">
        <v>1612</v>
      </c>
      <c r="F91" s="1" t="s">
        <v>201</v>
      </c>
      <c r="G91" s="1" t="s">
        <v>1599</v>
      </c>
      <c r="H91" s="1" t="s">
        <v>61</v>
      </c>
      <c r="I91" s="12" t="s">
        <v>1598</v>
      </c>
      <c r="J91" s="1">
        <v>4</v>
      </c>
      <c r="K91" s="12" t="s">
        <v>1596</v>
      </c>
      <c r="L91" s="1">
        <v>5</v>
      </c>
      <c r="M91" s="23" t="s">
        <v>1597</v>
      </c>
      <c r="N91" s="1" t="str">
        <f t="shared" si="3"/>
        <v>case 90:sRetTemplate = "slithertrack001";  break;  //  Slithering Tracker || FQ: Uncommon || 4 CR 5 HD</v>
      </c>
    </row>
    <row r="92" spans="1:14" ht="15" customHeight="1">
      <c r="A92" s="14" t="s">
        <v>1594</v>
      </c>
      <c r="B92" s="1">
        <f t="shared" si="4"/>
        <v>91</v>
      </c>
      <c r="C92" s="27" t="s">
        <v>1593</v>
      </c>
      <c r="D92" s="1" t="s">
        <v>202</v>
      </c>
      <c r="E92" s="1" t="s">
        <v>1612</v>
      </c>
      <c r="F92" s="1" t="s">
        <v>201</v>
      </c>
      <c r="G92" s="1" t="s">
        <v>1599</v>
      </c>
      <c r="H92" s="1" t="s">
        <v>61</v>
      </c>
      <c r="I92" s="12" t="s">
        <v>1598</v>
      </c>
      <c r="J92" s="1">
        <v>4</v>
      </c>
      <c r="K92" s="12" t="s">
        <v>1596</v>
      </c>
      <c r="L92" s="1">
        <v>5</v>
      </c>
      <c r="M92" s="23" t="s">
        <v>1597</v>
      </c>
      <c r="N92" s="1" t="str">
        <f t="shared" si="3"/>
        <v>case 91:sRetTemplate = "slithertrack001";  break;  //  Slithering Tracker || FQ: Uncommon || 4 CR 5 HD</v>
      </c>
    </row>
    <row r="93" spans="1:14" ht="15" customHeight="1">
      <c r="A93" s="14" t="s">
        <v>1594</v>
      </c>
      <c r="B93" s="1">
        <f t="shared" si="4"/>
        <v>92</v>
      </c>
      <c r="C93" s="27" t="s">
        <v>1593</v>
      </c>
      <c r="D93" s="1" t="s">
        <v>308</v>
      </c>
      <c r="E93" s="1" t="s">
        <v>1612</v>
      </c>
      <c r="F93" s="1" t="s">
        <v>307</v>
      </c>
      <c r="G93" s="1" t="s">
        <v>1599</v>
      </c>
      <c r="H93" s="1" t="s">
        <v>61</v>
      </c>
      <c r="I93" s="12" t="s">
        <v>1598</v>
      </c>
      <c r="J93" s="1">
        <v>5</v>
      </c>
      <c r="K93" s="12" t="s">
        <v>1596</v>
      </c>
      <c r="L93" s="1">
        <v>5</v>
      </c>
      <c r="M93" s="23" t="s">
        <v>1597</v>
      </c>
      <c r="N93" s="1" t="str">
        <f t="shared" si="3"/>
        <v>case 92:sRetTemplate = "tarek_001";  break;  //  Tarek || FQ: Uncommon || 5 CR 5 HD</v>
      </c>
    </row>
    <row r="94" spans="1:14" ht="15" customHeight="1">
      <c r="A94" s="14" t="s">
        <v>1594</v>
      </c>
      <c r="B94" s="1">
        <f t="shared" si="4"/>
        <v>93</v>
      </c>
      <c r="C94" s="27" t="s">
        <v>1593</v>
      </c>
      <c r="D94" s="1" t="s">
        <v>308</v>
      </c>
      <c r="E94" s="1" t="s">
        <v>1612</v>
      </c>
      <c r="F94" s="1" t="s">
        <v>307</v>
      </c>
      <c r="G94" s="1" t="s">
        <v>1599</v>
      </c>
      <c r="H94" s="1" t="s">
        <v>61</v>
      </c>
      <c r="I94" s="12" t="s">
        <v>1598</v>
      </c>
      <c r="J94" s="1">
        <v>5</v>
      </c>
      <c r="K94" s="12" t="s">
        <v>1596</v>
      </c>
      <c r="L94" s="1">
        <v>5</v>
      </c>
      <c r="M94" s="23" t="s">
        <v>1597</v>
      </c>
      <c r="N94" s="1" t="str">
        <f t="shared" si="3"/>
        <v>case 93:sRetTemplate = "tarek_001";  break;  //  Tarek || FQ: Uncommon || 5 CR 5 HD</v>
      </c>
    </row>
    <row r="95" spans="1:14" ht="15" customHeight="1">
      <c r="A95" s="14" t="s">
        <v>1594</v>
      </c>
      <c r="B95" s="1">
        <f t="shared" si="4"/>
        <v>94</v>
      </c>
      <c r="C95" s="27" t="s">
        <v>1593</v>
      </c>
      <c r="D95" s="1" t="s">
        <v>308</v>
      </c>
      <c r="E95" s="1" t="s">
        <v>1612</v>
      </c>
      <c r="F95" s="1" t="s">
        <v>307</v>
      </c>
      <c r="G95" s="1" t="s">
        <v>1599</v>
      </c>
      <c r="H95" s="1" t="s">
        <v>61</v>
      </c>
      <c r="I95" s="12" t="s">
        <v>1598</v>
      </c>
      <c r="J95" s="1">
        <v>5</v>
      </c>
      <c r="K95" s="12" t="s">
        <v>1596</v>
      </c>
      <c r="L95" s="1">
        <v>5</v>
      </c>
      <c r="M95" s="23" t="s">
        <v>1597</v>
      </c>
      <c r="N95" s="1" t="str">
        <f t="shared" si="3"/>
        <v>case 94:sRetTemplate = "tarek_001";  break;  //  Tarek || FQ: Uncommon || 5 CR 5 HD</v>
      </c>
    </row>
    <row r="96" spans="1:14" ht="15" customHeight="1">
      <c r="A96" s="14" t="s">
        <v>1594</v>
      </c>
      <c r="B96" s="1">
        <f t="shared" si="4"/>
        <v>95</v>
      </c>
      <c r="C96" s="27" t="s">
        <v>1593</v>
      </c>
      <c r="D96" s="1" t="s">
        <v>308</v>
      </c>
      <c r="E96" s="1" t="s">
        <v>1612</v>
      </c>
      <c r="F96" s="1" t="s">
        <v>307</v>
      </c>
      <c r="G96" s="1" t="s">
        <v>1599</v>
      </c>
      <c r="H96" s="1" t="s">
        <v>61</v>
      </c>
      <c r="I96" s="12" t="s">
        <v>1598</v>
      </c>
      <c r="J96" s="1">
        <v>5</v>
      </c>
      <c r="K96" s="12" t="s">
        <v>1596</v>
      </c>
      <c r="L96" s="1">
        <v>5</v>
      </c>
      <c r="M96" s="23" t="s">
        <v>1597</v>
      </c>
      <c r="N96" s="1" t="str">
        <f t="shared" si="3"/>
        <v>case 95:sRetTemplate = "tarek_001";  break;  //  Tarek || FQ: Uncommon || 5 CR 5 HD</v>
      </c>
    </row>
    <row r="97" spans="1:14" ht="15" customHeight="1">
      <c r="A97" s="14" t="s">
        <v>1594</v>
      </c>
      <c r="B97" s="1">
        <f t="shared" si="4"/>
        <v>96</v>
      </c>
      <c r="C97" s="27" t="s">
        <v>1593</v>
      </c>
      <c r="D97" s="1" t="s">
        <v>282</v>
      </c>
      <c r="E97" s="1" t="s">
        <v>1612</v>
      </c>
      <c r="F97" s="1" t="s">
        <v>281</v>
      </c>
      <c r="G97" s="1" t="s">
        <v>1599</v>
      </c>
      <c r="H97" s="1" t="s">
        <v>20</v>
      </c>
      <c r="I97" s="12" t="s">
        <v>1598</v>
      </c>
      <c r="J97" s="1">
        <v>6</v>
      </c>
      <c r="K97" s="12" t="s">
        <v>1596</v>
      </c>
      <c r="L97" s="1">
        <v>5</v>
      </c>
      <c r="M97" s="23" t="s">
        <v>1597</v>
      </c>
      <c r="N97" s="1" t="str">
        <f t="shared" si="3"/>
        <v>case 96:sRetTemplate = "ar_tyrslime_001";  break;  //  Tyrian Slime || FQ: Rare || 6 CR 5 HD</v>
      </c>
    </row>
    <row r="98" spans="1:14" ht="15" customHeight="1">
      <c r="A98" s="14" t="s">
        <v>1594</v>
      </c>
      <c r="B98" s="1">
        <f t="shared" si="4"/>
        <v>97</v>
      </c>
      <c r="C98" s="27" t="s">
        <v>1593</v>
      </c>
      <c r="D98" s="1" t="s">
        <v>282</v>
      </c>
      <c r="E98" s="1" t="s">
        <v>1612</v>
      </c>
      <c r="F98" s="1" t="s">
        <v>281</v>
      </c>
      <c r="G98" s="1" t="s">
        <v>1599</v>
      </c>
      <c r="H98" s="1" t="s">
        <v>20</v>
      </c>
      <c r="I98" s="12" t="s">
        <v>1598</v>
      </c>
      <c r="J98" s="1">
        <v>6</v>
      </c>
      <c r="K98" s="12" t="s">
        <v>1596</v>
      </c>
      <c r="L98" s="1">
        <v>5</v>
      </c>
      <c r="M98" s="23" t="s">
        <v>1597</v>
      </c>
      <c r="N98" s="1" t="str">
        <f t="shared" ref="N98:N103" si="5">CONCATENATE(A98,B98,C98, D98, E98, F98,G98,H98, I98, J98, K98,L98, M98)</f>
        <v>case 97:sRetTemplate = "ar_tyrslime_001";  break;  //  Tyrian Slime || FQ: Rare || 6 CR 5 HD</v>
      </c>
    </row>
    <row r="99" spans="1:14" ht="15" customHeight="1">
      <c r="A99" s="14" t="s">
        <v>1594</v>
      </c>
      <c r="B99" s="1">
        <f t="shared" si="4"/>
        <v>98</v>
      </c>
      <c r="C99" s="27" t="s">
        <v>1593</v>
      </c>
      <c r="D99" s="1" t="s">
        <v>286</v>
      </c>
      <c r="E99" s="1" t="s">
        <v>1612</v>
      </c>
      <c r="F99" s="1" t="s">
        <v>285</v>
      </c>
      <c r="G99" s="1" t="s">
        <v>1599</v>
      </c>
      <c r="H99" s="1" t="s">
        <v>20</v>
      </c>
      <c r="I99" s="12" t="s">
        <v>1598</v>
      </c>
      <c r="J99" s="1">
        <v>9</v>
      </c>
      <c r="K99" s="12" t="s">
        <v>1596</v>
      </c>
      <c r="L99" s="1">
        <v>11</v>
      </c>
      <c r="M99" s="23" t="s">
        <v>1597</v>
      </c>
      <c r="N99" s="1" t="str">
        <f t="shared" si="5"/>
        <v>case 98:sRetTemplate = "ar_tyrslime_002";  break;  //  Tyrian Slime, Large || FQ: Rare || 9 CR 11 HD</v>
      </c>
    </row>
    <row r="100" spans="1:14" ht="15" customHeight="1">
      <c r="A100" s="14" t="s">
        <v>1594</v>
      </c>
      <c r="B100" s="1">
        <f t="shared" si="4"/>
        <v>99</v>
      </c>
      <c r="C100" s="27" t="s">
        <v>1593</v>
      </c>
      <c r="D100" s="1" t="s">
        <v>286</v>
      </c>
      <c r="E100" s="1" t="s">
        <v>1612</v>
      </c>
      <c r="F100" s="1" t="s">
        <v>285</v>
      </c>
      <c r="G100" s="1" t="s">
        <v>1599</v>
      </c>
      <c r="H100" s="1" t="s">
        <v>20</v>
      </c>
      <c r="I100" s="12" t="s">
        <v>1598</v>
      </c>
      <c r="J100" s="1">
        <v>9</v>
      </c>
      <c r="K100" s="12" t="s">
        <v>1596</v>
      </c>
      <c r="L100" s="1">
        <v>11</v>
      </c>
      <c r="M100" s="23" t="s">
        <v>1597</v>
      </c>
      <c r="N100" s="1" t="str">
        <f t="shared" si="5"/>
        <v>case 99:sRetTemplate = "ar_tyrslime_002";  break;  //  Tyrian Slime, Large || FQ: Rare || 9 CR 11 HD</v>
      </c>
    </row>
    <row r="101" spans="1:14" ht="15" customHeight="1">
      <c r="A101" s="14" t="s">
        <v>1594</v>
      </c>
      <c r="B101" s="1">
        <f t="shared" si="4"/>
        <v>100</v>
      </c>
      <c r="C101" s="27" t="s">
        <v>1593</v>
      </c>
      <c r="D101" s="1" t="s">
        <v>368</v>
      </c>
      <c r="E101" s="1" t="s">
        <v>1612</v>
      </c>
      <c r="F101" s="1" t="s">
        <v>367</v>
      </c>
      <c r="G101" s="1" t="s">
        <v>1599</v>
      </c>
      <c r="H101" s="1" t="s">
        <v>20</v>
      </c>
      <c r="I101" s="12" t="s">
        <v>1598</v>
      </c>
      <c r="J101" s="1">
        <v>9</v>
      </c>
      <c r="K101" s="12" t="s">
        <v>1596</v>
      </c>
      <c r="L101" s="1">
        <v>8</v>
      </c>
      <c r="M101" s="23" t="s">
        <v>1597</v>
      </c>
      <c r="N101" s="1" t="str">
        <f t="shared" si="5"/>
        <v>case 100:sRetTemplate = "ar_umberhulk";  break;  //  Umber Hulk || FQ: Rare || 9 CR 8 HD</v>
      </c>
    </row>
    <row r="102" spans="1:14" ht="15" customHeight="1">
      <c r="A102" s="14" t="s">
        <v>1594</v>
      </c>
      <c r="B102" s="1">
        <f t="shared" si="4"/>
        <v>101</v>
      </c>
      <c r="C102" s="27" t="s">
        <v>1593</v>
      </c>
      <c r="D102" s="1" t="s">
        <v>368</v>
      </c>
      <c r="E102" s="1" t="s">
        <v>1612</v>
      </c>
      <c r="F102" s="1" t="s">
        <v>367</v>
      </c>
      <c r="G102" s="1" t="s">
        <v>1599</v>
      </c>
      <c r="H102" s="1" t="s">
        <v>20</v>
      </c>
      <c r="I102" s="12" t="s">
        <v>1598</v>
      </c>
      <c r="J102" s="1">
        <v>9</v>
      </c>
      <c r="K102" s="12" t="s">
        <v>1596</v>
      </c>
      <c r="L102" s="1">
        <v>8</v>
      </c>
      <c r="M102" s="23" t="s">
        <v>1597</v>
      </c>
      <c r="N102" s="1" t="str">
        <f t="shared" si="5"/>
        <v>case 101:sRetTemplate = "ar_umberhulk";  break;  //  Umber Hulk || FQ: Rare || 9 CR 8 HD</v>
      </c>
    </row>
    <row r="103" spans="1:14" ht="15" customHeight="1" thickBot="1">
      <c r="A103" s="14" t="s">
        <v>1594</v>
      </c>
      <c r="B103" s="1">
        <f t="shared" si="4"/>
        <v>102</v>
      </c>
      <c r="C103" s="27" t="s">
        <v>1593</v>
      </c>
      <c r="D103" s="4" t="s">
        <v>220</v>
      </c>
      <c r="E103" s="1" t="s">
        <v>1612</v>
      </c>
      <c r="F103" s="4" t="s">
        <v>219</v>
      </c>
      <c r="G103" s="1" t="s">
        <v>1599</v>
      </c>
      <c r="H103" s="4" t="s">
        <v>222</v>
      </c>
      <c r="I103" s="12" t="s">
        <v>1598</v>
      </c>
      <c r="J103" s="4">
        <v>7</v>
      </c>
      <c r="K103" s="12" t="s">
        <v>1596</v>
      </c>
      <c r="L103" s="4">
        <v>6</v>
      </c>
      <c r="M103" s="23" t="s">
        <v>1597</v>
      </c>
      <c r="N103" s="1" t="str">
        <f t="shared" si="5"/>
        <v>case 102:sRetTemplate = "windwalker001";  break;  //  Wind  Walker || FQ: Very  Rare || 7 CR 6 HD</v>
      </c>
    </row>
  </sheetData>
  <sortState ref="A2:N124">
    <sortCondition ref="F81"/>
  </sortState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>
  <dimension ref="A1:N49"/>
  <sheetViews>
    <sheetView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N2" sqref="N2"/>
    </sheetView>
  </sheetViews>
  <sheetFormatPr defaultColWidth="20.7109375" defaultRowHeight="15" customHeight="1"/>
  <cols>
    <col min="1" max="1" width="7" customWidth="1"/>
    <col min="2" max="2" width="9.42578125" customWidth="1"/>
    <col min="3" max="3" width="17.28515625" customWidth="1"/>
    <col min="4" max="5" width="21.7109375" customWidth="1"/>
    <col min="6" max="6" width="25.42578125" customWidth="1"/>
    <col min="7" max="7" width="7.7109375" customWidth="1"/>
    <col min="9" max="9" width="4.7109375" customWidth="1"/>
    <col min="10" max="11" width="6.85546875" customWidth="1"/>
    <col min="12" max="12" width="7.28515625" customWidth="1"/>
    <col min="13" max="13" width="4.7109375" customWidth="1"/>
    <col min="14" max="14" width="101.5703125" customWidth="1"/>
  </cols>
  <sheetData>
    <row r="1" spans="1:14" ht="15" customHeight="1" thickBot="1">
      <c r="A1" s="51" t="s">
        <v>1623</v>
      </c>
      <c r="B1" s="52" t="s">
        <v>1606</v>
      </c>
      <c r="C1" s="52" t="s">
        <v>1624</v>
      </c>
      <c r="D1" s="55" t="s">
        <v>1</v>
      </c>
      <c r="E1" s="56" t="s">
        <v>1608</v>
      </c>
      <c r="F1" s="55" t="s">
        <v>0</v>
      </c>
      <c r="G1" s="52" t="s">
        <v>1609</v>
      </c>
      <c r="H1" s="55" t="s">
        <v>5</v>
      </c>
      <c r="I1" s="55" t="s">
        <v>1620</v>
      </c>
      <c r="J1" s="55" t="s">
        <v>7</v>
      </c>
      <c r="K1" s="55"/>
      <c r="L1" s="55" t="s">
        <v>1619</v>
      </c>
    </row>
    <row r="2" spans="1:14" ht="15" customHeight="1">
      <c r="A2" s="50" t="s">
        <v>1594</v>
      </c>
      <c r="B2" s="1">
        <v>1</v>
      </c>
      <c r="C2" s="54" t="s">
        <v>1593</v>
      </c>
      <c r="D2" s="53" t="s">
        <v>1178</v>
      </c>
      <c r="E2" s="53" t="s">
        <v>1612</v>
      </c>
      <c r="F2" s="53" t="s">
        <v>1177</v>
      </c>
      <c r="G2" s="53" t="s">
        <v>1599</v>
      </c>
      <c r="H2" s="53" t="s">
        <v>72</v>
      </c>
      <c r="I2" s="57" t="s">
        <v>1598</v>
      </c>
      <c r="J2" s="53">
        <v>7</v>
      </c>
      <c r="K2" s="57" t="s">
        <v>1596</v>
      </c>
      <c r="L2" s="53">
        <v>5</v>
      </c>
      <c r="M2" s="23" t="s">
        <v>1597</v>
      </c>
      <c r="N2" t="str">
        <f t="shared" ref="N2:N49" si="0">CONCATENATE(A2,B2,C2, D2, E2, F2,G2,H2, I2, J2, K2,L2, M2)</f>
        <v>case 1:sRetTemplate = "ghast003";  break;  //  Ancient Ghast || FQ: Very Rare || 7 CR 5 HD</v>
      </c>
    </row>
    <row r="3" spans="1:14" ht="15" customHeight="1">
      <c r="A3" s="14" t="s">
        <v>1594</v>
      </c>
      <c r="B3" s="1">
        <f>SUM(B2+1)</f>
        <v>2</v>
      </c>
      <c r="C3" s="27" t="s">
        <v>1593</v>
      </c>
      <c r="D3" s="1" t="s">
        <v>1190</v>
      </c>
      <c r="E3" s="1" t="s">
        <v>1612</v>
      </c>
      <c r="F3" s="1" t="s">
        <v>1189</v>
      </c>
      <c r="G3" s="1" t="s">
        <v>1599</v>
      </c>
      <c r="H3" s="1" t="s">
        <v>20</v>
      </c>
      <c r="I3" s="12" t="s">
        <v>1598</v>
      </c>
      <c r="J3" s="1">
        <v>15</v>
      </c>
      <c r="K3" s="12" t="s">
        <v>1596</v>
      </c>
      <c r="L3" s="1">
        <v>11</v>
      </c>
      <c r="M3" s="23" t="s">
        <v>1597</v>
      </c>
      <c r="N3" t="str">
        <f t="shared" si="0"/>
        <v>case 2:sRetTemplate = "ashen001";  break;  //  Ashen || FQ: Rare || 15 CR 11 HD</v>
      </c>
    </row>
    <row r="4" spans="1:14" ht="15" customHeight="1">
      <c r="A4" s="14" t="s">
        <v>1594</v>
      </c>
      <c r="B4" s="1">
        <f t="shared" ref="B4:B49" si="1">SUM(B3+1)</f>
        <v>3</v>
      </c>
      <c r="C4" s="27" t="s">
        <v>1593</v>
      </c>
      <c r="D4" s="1" t="s">
        <v>1190</v>
      </c>
      <c r="E4" s="1" t="s">
        <v>1612</v>
      </c>
      <c r="F4" s="1" t="s">
        <v>1189</v>
      </c>
      <c r="G4" s="1" t="s">
        <v>1599</v>
      </c>
      <c r="H4" s="1" t="s">
        <v>20</v>
      </c>
      <c r="I4" s="12" t="s">
        <v>1598</v>
      </c>
      <c r="J4" s="1">
        <v>15</v>
      </c>
      <c r="K4" s="12" t="s">
        <v>1596</v>
      </c>
      <c r="L4" s="1">
        <v>11</v>
      </c>
      <c r="M4" s="23" t="s">
        <v>1597</v>
      </c>
      <c r="N4" t="str">
        <f t="shared" si="0"/>
        <v>case 3:sRetTemplate = "ashen001";  break;  //  Ashen || FQ: Rare || 15 CR 11 HD</v>
      </c>
    </row>
    <row r="5" spans="1:14" ht="15" customHeight="1">
      <c r="A5" s="14" t="s">
        <v>1594</v>
      </c>
      <c r="B5" s="1">
        <f t="shared" si="1"/>
        <v>4</v>
      </c>
      <c r="C5" s="27" t="s">
        <v>1593</v>
      </c>
      <c r="D5" s="1" t="s">
        <v>119</v>
      </c>
      <c r="E5" s="1" t="s">
        <v>1612</v>
      </c>
      <c r="F5" s="1" t="s">
        <v>118</v>
      </c>
      <c r="G5" s="1" t="s">
        <v>1599</v>
      </c>
      <c r="H5" s="1" t="s">
        <v>72</v>
      </c>
      <c r="I5" s="12" t="s">
        <v>1598</v>
      </c>
      <c r="J5" s="1">
        <v>19</v>
      </c>
      <c r="K5" s="12" t="s">
        <v>1596</v>
      </c>
      <c r="L5" s="1">
        <v>9</v>
      </c>
      <c r="M5" s="23" t="s">
        <v>1597</v>
      </c>
      <c r="N5" t="str">
        <f t="shared" si="0"/>
        <v>case 4:sRetTemplate = "atropalscion001";  break;  //  Atropal Scion || FQ: Very Rare || 19 CR 9 HD</v>
      </c>
    </row>
    <row r="6" spans="1:14" ht="15" customHeight="1">
      <c r="A6" s="14" t="s">
        <v>1594</v>
      </c>
      <c r="B6" s="1">
        <f t="shared" si="1"/>
        <v>5</v>
      </c>
      <c r="C6" s="27" t="s">
        <v>1593</v>
      </c>
      <c r="D6" s="1" t="s">
        <v>121</v>
      </c>
      <c r="E6" s="1" t="s">
        <v>1612</v>
      </c>
      <c r="F6" s="1" t="s">
        <v>120</v>
      </c>
      <c r="G6" s="1" t="s">
        <v>1599</v>
      </c>
      <c r="H6" s="1" t="s">
        <v>72</v>
      </c>
      <c r="I6" s="12" t="s">
        <v>1598</v>
      </c>
      <c r="J6" s="1">
        <v>11</v>
      </c>
      <c r="K6" s="12" t="s">
        <v>1596</v>
      </c>
      <c r="L6" s="1">
        <v>8</v>
      </c>
      <c r="M6" s="23" t="s">
        <v>1597</v>
      </c>
      <c r="N6" t="str">
        <f t="shared" si="0"/>
        <v>case 5:sRetTemplate = "bleakborn001";  break;  //  Bleakborn || FQ: Very Rare || 11 CR 8 HD</v>
      </c>
    </row>
    <row r="7" spans="1:14" ht="15" customHeight="1">
      <c r="A7" s="14" t="s">
        <v>1594</v>
      </c>
      <c r="B7" s="1">
        <f t="shared" si="1"/>
        <v>6</v>
      </c>
      <c r="C7" s="27" t="s">
        <v>1593</v>
      </c>
      <c r="D7" s="1" t="s">
        <v>121</v>
      </c>
      <c r="E7" s="1" t="s">
        <v>1612</v>
      </c>
      <c r="F7" s="1" t="s">
        <v>120</v>
      </c>
      <c r="G7" s="1" t="s">
        <v>1599</v>
      </c>
      <c r="H7" s="1" t="s">
        <v>72</v>
      </c>
      <c r="I7" s="12" t="s">
        <v>1598</v>
      </c>
      <c r="J7" s="1">
        <v>11</v>
      </c>
      <c r="K7" s="12" t="s">
        <v>1596</v>
      </c>
      <c r="L7" s="1">
        <v>8</v>
      </c>
      <c r="M7" s="23" t="s">
        <v>1597</v>
      </c>
      <c r="N7" t="str">
        <f t="shared" si="0"/>
        <v>case 6:sRetTemplate = "bleakborn001";  break;  //  Bleakborn || FQ: Very Rare || 11 CR 8 HD</v>
      </c>
    </row>
    <row r="8" spans="1:14" ht="15" customHeight="1">
      <c r="A8" s="14" t="s">
        <v>1594</v>
      </c>
      <c r="B8" s="1">
        <f t="shared" si="1"/>
        <v>7</v>
      </c>
      <c r="C8" s="27" t="s">
        <v>1593</v>
      </c>
      <c r="D8" s="1" t="s">
        <v>1197</v>
      </c>
      <c r="E8" s="1" t="s">
        <v>1612</v>
      </c>
      <c r="F8" s="1" t="s">
        <v>1196</v>
      </c>
      <c r="G8" s="1" t="s">
        <v>1599</v>
      </c>
      <c r="H8" s="1" t="s">
        <v>20</v>
      </c>
      <c r="I8" s="12" t="s">
        <v>1598</v>
      </c>
      <c r="J8" s="1">
        <v>12</v>
      </c>
      <c r="K8" s="12" t="s">
        <v>1596</v>
      </c>
      <c r="L8" s="1">
        <v>10</v>
      </c>
      <c r="M8" s="23" t="s">
        <v>1597</v>
      </c>
      <c r="N8" t="str">
        <f t="shared" si="0"/>
        <v>case 7:sRetTemplate = "bloodamniote001";  break;  //  Blood Amniote || FQ: Rare || 12 CR 10 HD</v>
      </c>
    </row>
    <row r="9" spans="1:14" ht="15" customHeight="1">
      <c r="A9" s="14" t="s">
        <v>1594</v>
      </c>
      <c r="B9" s="1">
        <f t="shared" si="1"/>
        <v>8</v>
      </c>
      <c r="C9" s="27" t="s">
        <v>1593</v>
      </c>
      <c r="D9" s="1" t="s">
        <v>1197</v>
      </c>
      <c r="E9" s="1" t="s">
        <v>1612</v>
      </c>
      <c r="F9" s="1" t="s">
        <v>1196</v>
      </c>
      <c r="G9" s="1" t="s">
        <v>1599</v>
      </c>
      <c r="H9" s="1" t="s">
        <v>20</v>
      </c>
      <c r="I9" s="12" t="s">
        <v>1598</v>
      </c>
      <c r="J9" s="1">
        <v>12</v>
      </c>
      <c r="K9" s="12" t="s">
        <v>1596</v>
      </c>
      <c r="L9" s="1">
        <v>10</v>
      </c>
      <c r="M9" s="23" t="s">
        <v>1597</v>
      </c>
      <c r="N9" t="str">
        <f t="shared" si="0"/>
        <v>case 8:sRetTemplate = "bloodamniote001";  break;  //  Blood Amniote || FQ: Rare || 12 CR 10 HD</v>
      </c>
    </row>
    <row r="10" spans="1:14" ht="15" customHeight="1">
      <c r="A10" s="14" t="s">
        <v>1594</v>
      </c>
      <c r="B10" s="1">
        <f t="shared" si="1"/>
        <v>9</v>
      </c>
      <c r="C10" s="27" t="s">
        <v>1593</v>
      </c>
      <c r="D10" s="1" t="s">
        <v>1199</v>
      </c>
      <c r="E10" s="1" t="s">
        <v>1612</v>
      </c>
      <c r="F10" s="1" t="s">
        <v>1198</v>
      </c>
      <c r="G10" s="1" t="s">
        <v>1599</v>
      </c>
      <c r="H10" s="1" t="s">
        <v>61</v>
      </c>
      <c r="I10" s="12" t="s">
        <v>1598</v>
      </c>
      <c r="J10" s="1">
        <v>5</v>
      </c>
      <c r="K10" s="12" t="s">
        <v>1596</v>
      </c>
      <c r="L10" s="1">
        <v>4</v>
      </c>
      <c r="M10" s="23" t="s">
        <v>1597</v>
      </c>
      <c r="N10" t="str">
        <f t="shared" si="0"/>
        <v>case 9:sRetTemplate = "bonebat001";  break;  //  Bonebat || FQ: Uncommon || 5 CR 4 HD</v>
      </c>
    </row>
    <row r="11" spans="1:14" ht="15" customHeight="1">
      <c r="A11" s="14" t="s">
        <v>1594</v>
      </c>
      <c r="B11" s="1">
        <f t="shared" si="1"/>
        <v>10</v>
      </c>
      <c r="C11" s="27" t="s">
        <v>1593</v>
      </c>
      <c r="D11" s="1" t="s">
        <v>1199</v>
      </c>
      <c r="E11" s="1" t="s">
        <v>1612</v>
      </c>
      <c r="F11" s="1" t="s">
        <v>1198</v>
      </c>
      <c r="G11" s="1" t="s">
        <v>1599</v>
      </c>
      <c r="H11" s="1" t="s">
        <v>61</v>
      </c>
      <c r="I11" s="12" t="s">
        <v>1598</v>
      </c>
      <c r="J11" s="1">
        <v>5</v>
      </c>
      <c r="K11" s="12" t="s">
        <v>1596</v>
      </c>
      <c r="L11" s="1">
        <v>4</v>
      </c>
      <c r="M11" s="23" t="s">
        <v>1597</v>
      </c>
      <c r="N11" t="str">
        <f t="shared" si="0"/>
        <v>case 10:sRetTemplate = "bonebat001";  break;  //  Bonebat || FQ: Uncommon || 5 CR 4 HD</v>
      </c>
    </row>
    <row r="12" spans="1:14" ht="15" customHeight="1">
      <c r="A12" s="14" t="s">
        <v>1594</v>
      </c>
      <c r="B12" s="1">
        <f t="shared" si="1"/>
        <v>11</v>
      </c>
      <c r="C12" s="27" t="s">
        <v>1593</v>
      </c>
      <c r="D12" s="1" t="s">
        <v>1199</v>
      </c>
      <c r="E12" s="1" t="s">
        <v>1612</v>
      </c>
      <c r="F12" s="1" t="s">
        <v>1198</v>
      </c>
      <c r="G12" s="1" t="s">
        <v>1599</v>
      </c>
      <c r="H12" s="1" t="s">
        <v>61</v>
      </c>
      <c r="I12" s="12" t="s">
        <v>1598</v>
      </c>
      <c r="J12" s="1">
        <v>5</v>
      </c>
      <c r="K12" s="12" t="s">
        <v>1596</v>
      </c>
      <c r="L12" s="1">
        <v>4</v>
      </c>
      <c r="M12" s="23" t="s">
        <v>1597</v>
      </c>
      <c r="N12" t="str">
        <f t="shared" si="0"/>
        <v>case 11:sRetTemplate = "bonebat001";  break;  //  Bonebat || FQ: Uncommon || 5 CR 4 HD</v>
      </c>
    </row>
    <row r="13" spans="1:14" ht="15" customHeight="1">
      <c r="A13" s="14" t="s">
        <v>1594</v>
      </c>
      <c r="B13" s="1">
        <f t="shared" si="1"/>
        <v>12</v>
      </c>
      <c r="C13" s="27" t="s">
        <v>1593</v>
      </c>
      <c r="D13" s="1" t="s">
        <v>1199</v>
      </c>
      <c r="E13" s="1" t="s">
        <v>1612</v>
      </c>
      <c r="F13" s="1" t="s">
        <v>1198</v>
      </c>
      <c r="G13" s="1" t="s">
        <v>1599</v>
      </c>
      <c r="H13" s="1" t="s">
        <v>61</v>
      </c>
      <c r="I13" s="12" t="s">
        <v>1598</v>
      </c>
      <c r="J13" s="1">
        <v>5</v>
      </c>
      <c r="K13" s="12" t="s">
        <v>1596</v>
      </c>
      <c r="L13" s="1">
        <v>4</v>
      </c>
      <c r="M13" s="23" t="s">
        <v>1597</v>
      </c>
      <c r="N13" t="str">
        <f t="shared" si="0"/>
        <v>case 12:sRetTemplate = "bonebat001";  break;  //  Bonebat || FQ: Uncommon || 5 CR 4 HD</v>
      </c>
    </row>
    <row r="14" spans="1:14" ht="15" customHeight="1">
      <c r="A14" s="14" t="s">
        <v>1594</v>
      </c>
      <c r="B14" s="1">
        <f t="shared" si="1"/>
        <v>13</v>
      </c>
      <c r="C14" s="27" t="s">
        <v>1593</v>
      </c>
      <c r="D14" s="1" t="s">
        <v>1201</v>
      </c>
      <c r="E14" s="1" t="s">
        <v>1612</v>
      </c>
      <c r="F14" s="1" t="s">
        <v>1200</v>
      </c>
      <c r="G14" s="1" t="s">
        <v>1599</v>
      </c>
      <c r="H14" s="1" t="s">
        <v>20</v>
      </c>
      <c r="I14" s="12" t="s">
        <v>1598</v>
      </c>
      <c r="J14" s="1">
        <v>16</v>
      </c>
      <c r="K14" s="12" t="s">
        <v>1596</v>
      </c>
      <c r="L14" s="1">
        <v>10</v>
      </c>
      <c r="M14" s="23" t="s">
        <v>1597</v>
      </c>
      <c r="N14" t="str">
        <f t="shared" si="0"/>
        <v>case 13:sRetTemplate = "boneclaw001";  break;  //  Boneclaw || FQ: Rare || 16 CR 10 HD</v>
      </c>
    </row>
    <row r="15" spans="1:14" ht="15" customHeight="1">
      <c r="A15" s="14" t="s">
        <v>1594</v>
      </c>
      <c r="B15" s="1">
        <f t="shared" si="1"/>
        <v>14</v>
      </c>
      <c r="C15" s="27" t="s">
        <v>1593</v>
      </c>
      <c r="D15" s="1" t="s">
        <v>1201</v>
      </c>
      <c r="E15" s="1" t="s">
        <v>1612</v>
      </c>
      <c r="F15" s="1" t="s">
        <v>1200</v>
      </c>
      <c r="G15" s="1" t="s">
        <v>1599</v>
      </c>
      <c r="H15" s="1" t="s">
        <v>20</v>
      </c>
      <c r="I15" s="12" t="s">
        <v>1598</v>
      </c>
      <c r="J15" s="1">
        <v>16</v>
      </c>
      <c r="K15" s="12" t="s">
        <v>1596</v>
      </c>
      <c r="L15" s="1">
        <v>10</v>
      </c>
      <c r="M15" s="23" t="s">
        <v>1597</v>
      </c>
      <c r="N15" t="str">
        <f t="shared" si="0"/>
        <v>case 14:sRetTemplate = "boneclaw001";  break;  //  Boneclaw || FQ: Rare || 16 CR 10 HD</v>
      </c>
    </row>
    <row r="16" spans="1:14" ht="15" customHeight="1">
      <c r="A16" s="14" t="s">
        <v>1594</v>
      </c>
      <c r="B16" s="1">
        <f t="shared" si="1"/>
        <v>15</v>
      </c>
      <c r="C16" s="27" t="s">
        <v>1593</v>
      </c>
      <c r="D16" s="1" t="s">
        <v>113</v>
      </c>
      <c r="E16" s="1" t="s">
        <v>1612</v>
      </c>
      <c r="F16" s="1" t="s">
        <v>112</v>
      </c>
      <c r="G16" s="1" t="s">
        <v>1599</v>
      </c>
      <c r="H16" s="1" t="s">
        <v>72</v>
      </c>
      <c r="I16" s="12" t="s">
        <v>1598</v>
      </c>
      <c r="J16" s="1">
        <v>11</v>
      </c>
      <c r="K16" s="12" t="s">
        <v>1596</v>
      </c>
      <c r="L16" s="1">
        <v>10</v>
      </c>
      <c r="M16" s="23" t="s">
        <v>1597</v>
      </c>
      <c r="N16" t="str">
        <f t="shared" si="0"/>
        <v>case 15:sRetTemplate = "cinderspawn001";  break;  //  Cinderspawn || FQ: Very Rare || 11 CR 10 HD</v>
      </c>
    </row>
    <row r="17" spans="1:14" ht="15" customHeight="1">
      <c r="A17" s="14" t="s">
        <v>1594</v>
      </c>
      <c r="B17" s="1">
        <f t="shared" si="1"/>
        <v>16</v>
      </c>
      <c r="C17" s="27" t="s">
        <v>1593</v>
      </c>
      <c r="D17" s="1" t="s">
        <v>152</v>
      </c>
      <c r="E17" s="1" t="s">
        <v>1612</v>
      </c>
      <c r="F17" s="1" t="s">
        <v>151</v>
      </c>
      <c r="G17" s="1" t="s">
        <v>1599</v>
      </c>
      <c r="H17" s="1" t="s">
        <v>72</v>
      </c>
      <c r="I17" s="12" t="s">
        <v>1598</v>
      </c>
      <c r="J17" s="1">
        <v>8</v>
      </c>
      <c r="K17" s="12" t="s">
        <v>1596</v>
      </c>
      <c r="L17" s="1">
        <v>7</v>
      </c>
      <c r="M17" s="23" t="s">
        <v>1597</v>
      </c>
      <c r="N17" t="str">
        <f t="shared" si="0"/>
        <v>case 16:sRetTemplate = "cryptchanter001";  break;  //  Crypt Chanter || FQ: Very Rare || 8 CR 7 HD</v>
      </c>
    </row>
    <row r="18" spans="1:14" ht="15" customHeight="1">
      <c r="A18" s="14" t="s">
        <v>1594</v>
      </c>
      <c r="B18" s="1">
        <f t="shared" si="1"/>
        <v>17</v>
      </c>
      <c r="C18" s="27" t="s">
        <v>1593</v>
      </c>
      <c r="D18" s="1" t="s">
        <v>1207</v>
      </c>
      <c r="E18" s="1" t="s">
        <v>1612</v>
      </c>
      <c r="F18" s="1" t="s">
        <v>1206</v>
      </c>
      <c r="G18" s="1" t="s">
        <v>1599</v>
      </c>
      <c r="H18" s="1" t="s">
        <v>20</v>
      </c>
      <c r="I18" s="12" t="s">
        <v>1598</v>
      </c>
      <c r="J18" s="1">
        <v>12</v>
      </c>
      <c r="K18" s="12" t="s">
        <v>1596</v>
      </c>
      <c r="L18" s="1">
        <v>6</v>
      </c>
      <c r="M18" s="23" t="s">
        <v>1597</v>
      </c>
      <c r="N18" t="str">
        <f t="shared" si="0"/>
        <v>case 17:sRetTemplate = "cursed_dwarf001";  break;  //  Cursed Dwarf || FQ: Rare || 12 CR 6 HD</v>
      </c>
    </row>
    <row r="19" spans="1:14" ht="15" customHeight="1">
      <c r="A19" s="14" t="s">
        <v>1594</v>
      </c>
      <c r="B19" s="1">
        <f t="shared" si="1"/>
        <v>18</v>
      </c>
      <c r="C19" s="27" t="s">
        <v>1593</v>
      </c>
      <c r="D19" s="1" t="s">
        <v>1207</v>
      </c>
      <c r="E19" s="1" t="s">
        <v>1612</v>
      </c>
      <c r="F19" s="1" t="s">
        <v>1206</v>
      </c>
      <c r="G19" s="1" t="s">
        <v>1599</v>
      </c>
      <c r="H19" s="1" t="s">
        <v>20</v>
      </c>
      <c r="I19" s="12" t="s">
        <v>1598</v>
      </c>
      <c r="J19" s="1">
        <v>12</v>
      </c>
      <c r="K19" s="12" t="s">
        <v>1596</v>
      </c>
      <c r="L19" s="1">
        <v>6</v>
      </c>
      <c r="M19" s="23" t="s">
        <v>1597</v>
      </c>
      <c r="N19" t="str">
        <f t="shared" si="0"/>
        <v>case 18:sRetTemplate = "cursed_dwarf001";  break;  //  Cursed Dwarf || FQ: Rare || 12 CR 6 HD</v>
      </c>
    </row>
    <row r="20" spans="1:14" ht="15" customHeight="1">
      <c r="A20" s="14" t="s">
        <v>1594</v>
      </c>
      <c r="B20" s="1">
        <f t="shared" si="1"/>
        <v>19</v>
      </c>
      <c r="C20" s="27" t="s">
        <v>1593</v>
      </c>
      <c r="D20" s="1" t="s">
        <v>1209</v>
      </c>
      <c r="E20" s="1" t="s">
        <v>1612</v>
      </c>
      <c r="F20" s="1" t="s">
        <v>1208</v>
      </c>
      <c r="G20" s="1" t="s">
        <v>1599</v>
      </c>
      <c r="H20" s="1" t="s">
        <v>20</v>
      </c>
      <c r="I20" s="12" t="s">
        <v>1598</v>
      </c>
      <c r="J20" s="1">
        <v>14</v>
      </c>
      <c r="K20" s="12" t="s">
        <v>1596</v>
      </c>
      <c r="L20" s="1">
        <v>8</v>
      </c>
      <c r="M20" s="23" t="s">
        <v>1597</v>
      </c>
      <c r="N20" t="str">
        <f t="shared" si="0"/>
        <v>case 19:sRetTemplate = "fael001";  break;  //  Fael || FQ: Rare || 14 CR 8 HD</v>
      </c>
    </row>
    <row r="21" spans="1:14" ht="15" customHeight="1">
      <c r="A21" s="14" t="s">
        <v>1594</v>
      </c>
      <c r="B21" s="1">
        <f t="shared" si="1"/>
        <v>20</v>
      </c>
      <c r="C21" s="27" t="s">
        <v>1593</v>
      </c>
      <c r="D21" s="1" t="s">
        <v>1209</v>
      </c>
      <c r="E21" s="1" t="s">
        <v>1612</v>
      </c>
      <c r="F21" s="1" t="s">
        <v>1208</v>
      </c>
      <c r="G21" s="1" t="s">
        <v>1599</v>
      </c>
      <c r="H21" s="1" t="s">
        <v>20</v>
      </c>
      <c r="I21" s="12" t="s">
        <v>1598</v>
      </c>
      <c r="J21" s="1">
        <v>14</v>
      </c>
      <c r="K21" s="12" t="s">
        <v>1596</v>
      </c>
      <c r="L21" s="1">
        <v>8</v>
      </c>
      <c r="M21" s="23" t="s">
        <v>1597</v>
      </c>
      <c r="N21" t="str">
        <f t="shared" si="0"/>
        <v>case 20:sRetTemplate = "fael001";  break;  //  Fael || FQ: Rare || 14 CR 8 HD</v>
      </c>
    </row>
    <row r="22" spans="1:14" ht="15" customHeight="1">
      <c r="A22" s="14" t="s">
        <v>1594</v>
      </c>
      <c r="B22" s="1">
        <f t="shared" si="1"/>
        <v>21</v>
      </c>
      <c r="C22" s="27" t="s">
        <v>1593</v>
      </c>
      <c r="D22" s="1" t="s">
        <v>1182</v>
      </c>
      <c r="E22" s="1" t="s">
        <v>1612</v>
      </c>
      <c r="F22" s="1" t="s">
        <v>1181</v>
      </c>
      <c r="G22" s="1" t="s">
        <v>1599</v>
      </c>
      <c r="H22" s="1" t="s">
        <v>72</v>
      </c>
      <c r="I22" s="12" t="s">
        <v>1598</v>
      </c>
      <c r="J22" s="1">
        <v>10</v>
      </c>
      <c r="K22" s="12" t="s">
        <v>1596</v>
      </c>
      <c r="L22" s="1">
        <v>8</v>
      </c>
      <c r="M22" s="23" t="s">
        <v>1597</v>
      </c>
      <c r="N22" t="str">
        <f t="shared" si="0"/>
        <v>case 21:sRetTemplate = "ghast002";  break;  //  Ghast, Greater || FQ: Very Rare || 10 CR 8 HD</v>
      </c>
    </row>
    <row r="23" spans="1:14" ht="15" customHeight="1">
      <c r="A23" s="14" t="s">
        <v>1594</v>
      </c>
      <c r="B23" s="1">
        <f t="shared" si="1"/>
        <v>22</v>
      </c>
      <c r="C23" s="27" t="s">
        <v>1593</v>
      </c>
      <c r="D23" s="1" t="s">
        <v>1221</v>
      </c>
      <c r="E23" s="1" t="s">
        <v>1612</v>
      </c>
      <c r="F23" s="1" t="s">
        <v>1220</v>
      </c>
      <c r="G23" s="1" t="s">
        <v>1599</v>
      </c>
      <c r="H23" s="1" t="s">
        <v>20</v>
      </c>
      <c r="I23" s="12" t="s">
        <v>1598</v>
      </c>
      <c r="J23" s="1">
        <v>15</v>
      </c>
      <c r="K23" s="12" t="s">
        <v>1596</v>
      </c>
      <c r="L23" s="1">
        <v>11</v>
      </c>
      <c r="M23" s="23" t="s">
        <v>1597</v>
      </c>
      <c r="N23" t="str">
        <f t="shared" si="0"/>
        <v>case 22:sRetTemplate = "krag_fire001";  break;  //  Krag, Fire || FQ: Rare || 15 CR 11 HD</v>
      </c>
    </row>
    <row r="24" spans="1:14" ht="15" customHeight="1">
      <c r="A24" s="14" t="s">
        <v>1594</v>
      </c>
      <c r="B24" s="1">
        <f t="shared" si="1"/>
        <v>23</v>
      </c>
      <c r="C24" s="27" t="s">
        <v>1593</v>
      </c>
      <c r="D24" s="1" t="s">
        <v>1221</v>
      </c>
      <c r="E24" s="1" t="s">
        <v>1612</v>
      </c>
      <c r="F24" s="1" t="s">
        <v>1220</v>
      </c>
      <c r="G24" s="1" t="s">
        <v>1599</v>
      </c>
      <c r="H24" s="1" t="s">
        <v>20</v>
      </c>
      <c r="I24" s="12" t="s">
        <v>1598</v>
      </c>
      <c r="J24" s="1">
        <v>15</v>
      </c>
      <c r="K24" s="12" t="s">
        <v>1596</v>
      </c>
      <c r="L24" s="1">
        <v>11</v>
      </c>
      <c r="M24" s="23" t="s">
        <v>1597</v>
      </c>
      <c r="N24" t="str">
        <f t="shared" si="0"/>
        <v>case 23:sRetTemplate = "krag_fire001";  break;  //  Krag, Fire || FQ: Rare || 15 CR 11 HD</v>
      </c>
    </row>
    <row r="25" spans="1:14" ht="15" customHeight="1">
      <c r="A25" s="14" t="s">
        <v>1594</v>
      </c>
      <c r="B25" s="1">
        <f t="shared" si="1"/>
        <v>24</v>
      </c>
      <c r="C25" s="27" t="s">
        <v>1593</v>
      </c>
      <c r="D25" s="1" t="s">
        <v>1231</v>
      </c>
      <c r="E25" s="1" t="s">
        <v>1612</v>
      </c>
      <c r="F25" s="1" t="s">
        <v>1230</v>
      </c>
      <c r="G25" s="1" t="s">
        <v>1599</v>
      </c>
      <c r="H25" s="1" t="s">
        <v>61</v>
      </c>
      <c r="I25" s="12" t="s">
        <v>1598</v>
      </c>
      <c r="J25" s="1">
        <v>11</v>
      </c>
      <c r="K25" s="12" t="s">
        <v>1596</v>
      </c>
      <c r="L25" s="1">
        <v>9</v>
      </c>
      <c r="M25" s="23" t="s">
        <v>1597</v>
      </c>
      <c r="N25" t="str">
        <f t="shared" si="0"/>
        <v>case 24:sRetTemplate = "namech_rogue001";  break;  //  Namech, Rogue || FQ: Uncommon || 11 CR 9 HD</v>
      </c>
    </row>
    <row r="26" spans="1:14" ht="15" customHeight="1">
      <c r="A26" s="14" t="s">
        <v>1594</v>
      </c>
      <c r="B26" s="1">
        <f t="shared" si="1"/>
        <v>25</v>
      </c>
      <c r="C26" s="27" t="s">
        <v>1593</v>
      </c>
      <c r="D26" s="1" t="s">
        <v>1231</v>
      </c>
      <c r="E26" s="1" t="s">
        <v>1612</v>
      </c>
      <c r="F26" s="1" t="s">
        <v>1230</v>
      </c>
      <c r="G26" s="1" t="s">
        <v>1599</v>
      </c>
      <c r="H26" s="1" t="s">
        <v>61</v>
      </c>
      <c r="I26" s="12" t="s">
        <v>1598</v>
      </c>
      <c r="J26" s="1">
        <v>11</v>
      </c>
      <c r="K26" s="12" t="s">
        <v>1596</v>
      </c>
      <c r="L26" s="1">
        <v>9</v>
      </c>
      <c r="M26" s="23" t="s">
        <v>1597</v>
      </c>
      <c r="N26" t="str">
        <f t="shared" si="0"/>
        <v>case 25:sRetTemplate = "namech_rogue001";  break;  //  Namech, Rogue || FQ: Uncommon || 11 CR 9 HD</v>
      </c>
    </row>
    <row r="27" spans="1:14" ht="15" customHeight="1">
      <c r="A27" s="14" t="s">
        <v>1594</v>
      </c>
      <c r="B27" s="1">
        <f t="shared" si="1"/>
        <v>26</v>
      </c>
      <c r="C27" s="27" t="s">
        <v>1593</v>
      </c>
      <c r="D27" s="1" t="s">
        <v>1231</v>
      </c>
      <c r="E27" s="1" t="s">
        <v>1612</v>
      </c>
      <c r="F27" s="1" t="s">
        <v>1230</v>
      </c>
      <c r="G27" s="1" t="s">
        <v>1599</v>
      </c>
      <c r="H27" s="1" t="s">
        <v>61</v>
      </c>
      <c r="I27" s="12" t="s">
        <v>1598</v>
      </c>
      <c r="J27" s="1">
        <v>11</v>
      </c>
      <c r="K27" s="12" t="s">
        <v>1596</v>
      </c>
      <c r="L27" s="1">
        <v>9</v>
      </c>
      <c r="M27" s="23" t="s">
        <v>1597</v>
      </c>
      <c r="N27" t="str">
        <f t="shared" si="0"/>
        <v>case 26:sRetTemplate = "namech_rogue001";  break;  //  Namech, Rogue || FQ: Uncommon || 11 CR 9 HD</v>
      </c>
    </row>
    <row r="28" spans="1:14" ht="15" customHeight="1">
      <c r="A28" s="14" t="s">
        <v>1594</v>
      </c>
      <c r="B28" s="1">
        <f t="shared" si="1"/>
        <v>27</v>
      </c>
      <c r="C28" s="27" t="s">
        <v>1593</v>
      </c>
      <c r="D28" s="1" t="s">
        <v>1231</v>
      </c>
      <c r="E28" s="1" t="s">
        <v>1612</v>
      </c>
      <c r="F28" s="1" t="s">
        <v>1230</v>
      </c>
      <c r="G28" s="1" t="s">
        <v>1599</v>
      </c>
      <c r="H28" s="1" t="s">
        <v>61</v>
      </c>
      <c r="I28" s="12" t="s">
        <v>1598</v>
      </c>
      <c r="J28" s="1">
        <v>11</v>
      </c>
      <c r="K28" s="12" t="s">
        <v>1596</v>
      </c>
      <c r="L28" s="1">
        <v>9</v>
      </c>
      <c r="M28" s="23" t="s">
        <v>1597</v>
      </c>
      <c r="N28" t="str">
        <f t="shared" si="0"/>
        <v>case 27:sRetTemplate = "namech_rogue001";  break;  //  Namech, Rogue || FQ: Uncommon || 11 CR 9 HD</v>
      </c>
    </row>
    <row r="29" spans="1:14" ht="15" customHeight="1">
      <c r="A29" s="14" t="s">
        <v>1594</v>
      </c>
      <c r="B29" s="1">
        <f t="shared" si="1"/>
        <v>28</v>
      </c>
      <c r="C29" s="27" t="s">
        <v>1593</v>
      </c>
      <c r="D29" s="1" t="s">
        <v>138</v>
      </c>
      <c r="E29" s="1" t="s">
        <v>1612</v>
      </c>
      <c r="F29" s="1" t="s">
        <v>137</v>
      </c>
      <c r="G29" s="1" t="s">
        <v>1599</v>
      </c>
      <c r="H29" s="1" t="s">
        <v>72</v>
      </c>
      <c r="I29" s="12" t="s">
        <v>1598</v>
      </c>
      <c r="J29" s="1">
        <v>6</v>
      </c>
      <c r="K29" s="12" t="s">
        <v>1596</v>
      </c>
      <c r="L29" s="1">
        <v>6</v>
      </c>
      <c r="M29" s="23" t="s">
        <v>1597</v>
      </c>
      <c r="N29" t="str">
        <f t="shared" si="0"/>
        <v>case 28:sRetTemplate = "plagueblight001";  break;  //  Plague Blight || FQ: Very Rare || 6 CR 6 HD</v>
      </c>
    </row>
    <row r="30" spans="1:14" ht="15" customHeight="1">
      <c r="A30" s="14" t="s">
        <v>1594</v>
      </c>
      <c r="B30" s="1">
        <f t="shared" si="1"/>
        <v>29</v>
      </c>
      <c r="C30" s="27" t="s">
        <v>1593</v>
      </c>
      <c r="D30" s="1" t="s">
        <v>104</v>
      </c>
      <c r="E30" s="1" t="s">
        <v>1612</v>
      </c>
      <c r="F30" s="1" t="s">
        <v>103</v>
      </c>
      <c r="G30" s="1" t="s">
        <v>1599</v>
      </c>
      <c r="H30" s="1" t="s">
        <v>20</v>
      </c>
      <c r="I30" s="12" t="s">
        <v>1598</v>
      </c>
      <c r="J30" s="1">
        <v>11</v>
      </c>
      <c r="K30" s="12" t="s">
        <v>1596</v>
      </c>
      <c r="L30" s="1">
        <v>9</v>
      </c>
      <c r="M30" s="23" t="s">
        <v>1597</v>
      </c>
      <c r="N30" t="str">
        <f t="shared" si="0"/>
        <v>case 29:sRetTemplate = "shadow002";  break;  //  Shadow, Greater || FQ: Rare || 11 CR 9 HD</v>
      </c>
    </row>
    <row r="31" spans="1:14" ht="15" customHeight="1">
      <c r="A31" s="14" t="s">
        <v>1594</v>
      </c>
      <c r="B31" s="1">
        <f t="shared" si="1"/>
        <v>30</v>
      </c>
      <c r="C31" s="27" t="s">
        <v>1593</v>
      </c>
      <c r="D31" s="1" t="s">
        <v>104</v>
      </c>
      <c r="E31" s="1" t="s">
        <v>1612</v>
      </c>
      <c r="F31" s="1" t="s">
        <v>103</v>
      </c>
      <c r="G31" s="1" t="s">
        <v>1599</v>
      </c>
      <c r="H31" s="1" t="s">
        <v>20</v>
      </c>
      <c r="I31" s="12" t="s">
        <v>1598</v>
      </c>
      <c r="J31" s="1">
        <v>11</v>
      </c>
      <c r="K31" s="12" t="s">
        <v>1596</v>
      </c>
      <c r="L31" s="1">
        <v>9</v>
      </c>
      <c r="M31" s="23" t="s">
        <v>1597</v>
      </c>
      <c r="N31" t="str">
        <f t="shared" si="0"/>
        <v>case 30:sRetTemplate = "shadow002";  break;  //  Shadow, Greater || FQ: Rare || 11 CR 9 HD</v>
      </c>
    </row>
    <row r="32" spans="1:14" ht="15" customHeight="1">
      <c r="A32" s="14" t="s">
        <v>1594</v>
      </c>
      <c r="B32" s="1">
        <f t="shared" si="1"/>
        <v>31</v>
      </c>
      <c r="C32" s="27" t="s">
        <v>1593</v>
      </c>
      <c r="D32" s="1" t="s">
        <v>126</v>
      </c>
      <c r="E32" s="1" t="s">
        <v>1612</v>
      </c>
      <c r="F32" s="1" t="s">
        <v>125</v>
      </c>
      <c r="G32" s="1" t="s">
        <v>1599</v>
      </c>
      <c r="H32" s="1" t="s">
        <v>72</v>
      </c>
      <c r="I32" s="12" t="s">
        <v>1598</v>
      </c>
      <c r="J32" s="1">
        <v>9</v>
      </c>
      <c r="K32" s="12" t="s">
        <v>1596</v>
      </c>
      <c r="L32" s="1">
        <v>6</v>
      </c>
      <c r="M32" s="23" t="s">
        <v>1597</v>
      </c>
      <c r="N32" t="str">
        <f t="shared" si="0"/>
        <v>case 31:sRetTemplate = "voidwraith001";  break;  //  Voidwraith || FQ: Very Rare || 9 CR 6 HD</v>
      </c>
    </row>
    <row r="33" spans="1:14" ht="15" customHeight="1">
      <c r="A33" s="14" t="s">
        <v>1594</v>
      </c>
      <c r="B33" s="1">
        <f t="shared" si="1"/>
        <v>32</v>
      </c>
      <c r="C33" s="27" t="s">
        <v>1593</v>
      </c>
      <c r="D33" s="1" t="s">
        <v>145</v>
      </c>
      <c r="E33" s="1" t="s">
        <v>1612</v>
      </c>
      <c r="F33" s="1" t="s">
        <v>144</v>
      </c>
      <c r="G33" s="1" t="s">
        <v>1599</v>
      </c>
      <c r="H33" s="1" t="s">
        <v>72</v>
      </c>
      <c r="I33" s="12" t="s">
        <v>1598</v>
      </c>
      <c r="J33" s="1">
        <v>7</v>
      </c>
      <c r="K33" s="12" t="s">
        <v>1596</v>
      </c>
      <c r="L33" s="1">
        <v>5</v>
      </c>
      <c r="M33" s="23" t="s">
        <v>1597</v>
      </c>
      <c r="N33" t="str">
        <f t="shared" si="0"/>
        <v>case 32:sRetTemplate = "ar_wraith001";  break;  //  Wraith [AR] || FQ: Very Rare || 7 CR 5 HD</v>
      </c>
    </row>
    <row r="34" spans="1:14" ht="15" customHeight="1">
      <c r="A34" s="14" t="s">
        <v>1594</v>
      </c>
      <c r="B34" s="1">
        <f t="shared" si="1"/>
        <v>33</v>
      </c>
      <c r="C34" s="27" t="s">
        <v>1593</v>
      </c>
      <c r="D34" s="1" t="s">
        <v>64</v>
      </c>
      <c r="E34" s="1" t="s">
        <v>1612</v>
      </c>
      <c r="F34" s="1" t="s">
        <v>63</v>
      </c>
      <c r="G34" s="1" t="s">
        <v>1599</v>
      </c>
      <c r="H34" s="1" t="s">
        <v>61</v>
      </c>
      <c r="I34" s="12" t="s">
        <v>1598</v>
      </c>
      <c r="J34" s="1">
        <v>7</v>
      </c>
      <c r="K34" s="12" t="s">
        <v>1596</v>
      </c>
      <c r="L34" s="1">
        <v>7</v>
      </c>
      <c r="M34" s="23" t="s">
        <v>1597</v>
      </c>
      <c r="N34" t="str">
        <f t="shared" si="0"/>
        <v>case 33:sRetTemplate = "zombie003";  break;  //  Zombie, Human || FQ: Uncommon || 7 CR 7 HD</v>
      </c>
    </row>
    <row r="35" spans="1:14" ht="15" customHeight="1">
      <c r="A35" s="14" t="s">
        <v>1594</v>
      </c>
      <c r="B35" s="1">
        <f t="shared" si="1"/>
        <v>34</v>
      </c>
      <c r="C35" s="27" t="s">
        <v>1593</v>
      </c>
      <c r="D35" s="1" t="s">
        <v>64</v>
      </c>
      <c r="E35" s="1" t="s">
        <v>1612</v>
      </c>
      <c r="F35" s="1" t="s">
        <v>63</v>
      </c>
      <c r="G35" s="1" t="s">
        <v>1599</v>
      </c>
      <c r="H35" s="1" t="s">
        <v>61</v>
      </c>
      <c r="I35" s="12" t="s">
        <v>1598</v>
      </c>
      <c r="J35" s="1">
        <v>7</v>
      </c>
      <c r="K35" s="12" t="s">
        <v>1596</v>
      </c>
      <c r="L35" s="1">
        <v>7</v>
      </c>
      <c r="M35" s="23" t="s">
        <v>1597</v>
      </c>
      <c r="N35" t="str">
        <f t="shared" si="0"/>
        <v>case 34:sRetTemplate = "zombie003";  break;  //  Zombie, Human || FQ: Uncommon || 7 CR 7 HD</v>
      </c>
    </row>
    <row r="36" spans="1:14" ht="15" customHeight="1">
      <c r="A36" s="14" t="s">
        <v>1594</v>
      </c>
      <c r="B36" s="1">
        <f t="shared" si="1"/>
        <v>35</v>
      </c>
      <c r="C36" s="27" t="s">
        <v>1593</v>
      </c>
      <c r="D36" s="1" t="s">
        <v>64</v>
      </c>
      <c r="E36" s="1" t="s">
        <v>1612</v>
      </c>
      <c r="F36" s="1" t="s">
        <v>63</v>
      </c>
      <c r="G36" s="1" t="s">
        <v>1599</v>
      </c>
      <c r="H36" s="1" t="s">
        <v>61</v>
      </c>
      <c r="I36" s="12" t="s">
        <v>1598</v>
      </c>
      <c r="J36" s="1">
        <v>7</v>
      </c>
      <c r="K36" s="12" t="s">
        <v>1596</v>
      </c>
      <c r="L36" s="1">
        <v>7</v>
      </c>
      <c r="M36" s="23" t="s">
        <v>1597</v>
      </c>
      <c r="N36" t="str">
        <f t="shared" si="0"/>
        <v>case 35:sRetTemplate = "zombie003";  break;  //  Zombie, Human || FQ: Uncommon || 7 CR 7 HD</v>
      </c>
    </row>
    <row r="37" spans="1:14" ht="15" customHeight="1">
      <c r="A37" s="14" t="s">
        <v>1594</v>
      </c>
      <c r="B37" s="1">
        <f t="shared" si="1"/>
        <v>36</v>
      </c>
      <c r="C37" s="27" t="s">
        <v>1593</v>
      </c>
      <c r="D37" s="1" t="s">
        <v>64</v>
      </c>
      <c r="E37" s="1" t="s">
        <v>1612</v>
      </c>
      <c r="F37" s="1" t="s">
        <v>63</v>
      </c>
      <c r="G37" s="1" t="s">
        <v>1599</v>
      </c>
      <c r="H37" s="1" t="s">
        <v>61</v>
      </c>
      <c r="I37" s="12" t="s">
        <v>1598</v>
      </c>
      <c r="J37" s="1">
        <v>7</v>
      </c>
      <c r="K37" s="12" t="s">
        <v>1596</v>
      </c>
      <c r="L37" s="1">
        <v>7</v>
      </c>
      <c r="M37" s="23" t="s">
        <v>1597</v>
      </c>
      <c r="N37" t="str">
        <f t="shared" si="0"/>
        <v>case 36:sRetTemplate = "zombie003";  break;  //  Zombie, Human || FQ: Uncommon || 7 CR 7 HD</v>
      </c>
    </row>
    <row r="38" spans="1:14" ht="15" customHeight="1">
      <c r="A38" s="14" t="s">
        <v>1594</v>
      </c>
      <c r="B38" s="1">
        <f t="shared" si="1"/>
        <v>37</v>
      </c>
      <c r="C38" s="27" t="s">
        <v>1593</v>
      </c>
      <c r="D38" s="1" t="s">
        <v>64</v>
      </c>
      <c r="E38" s="1" t="s">
        <v>1612</v>
      </c>
      <c r="F38" s="1" t="s">
        <v>63</v>
      </c>
      <c r="G38" s="1" t="s">
        <v>1599</v>
      </c>
      <c r="H38" s="1" t="s">
        <v>61</v>
      </c>
      <c r="I38" s="12" t="s">
        <v>1598</v>
      </c>
      <c r="J38" s="1">
        <v>7</v>
      </c>
      <c r="K38" s="12" t="s">
        <v>1596</v>
      </c>
      <c r="L38" s="1">
        <v>7</v>
      </c>
      <c r="M38" s="23" t="s">
        <v>1597</v>
      </c>
      <c r="N38" t="str">
        <f t="shared" si="0"/>
        <v>case 37:sRetTemplate = "zombie003";  break;  //  Zombie, Human || FQ: Uncommon || 7 CR 7 HD</v>
      </c>
    </row>
    <row r="39" spans="1:14" ht="15" customHeight="1">
      <c r="A39" s="14" t="s">
        <v>1594</v>
      </c>
      <c r="B39" s="1">
        <f t="shared" si="1"/>
        <v>38</v>
      </c>
      <c r="C39" s="27" t="s">
        <v>1593</v>
      </c>
      <c r="D39" s="1" t="s">
        <v>64</v>
      </c>
      <c r="E39" s="1" t="s">
        <v>1612</v>
      </c>
      <c r="F39" s="1" t="s">
        <v>63</v>
      </c>
      <c r="G39" s="1" t="s">
        <v>1599</v>
      </c>
      <c r="H39" s="1" t="s">
        <v>61</v>
      </c>
      <c r="I39" s="12" t="s">
        <v>1598</v>
      </c>
      <c r="J39" s="1">
        <v>7</v>
      </c>
      <c r="K39" s="12" t="s">
        <v>1596</v>
      </c>
      <c r="L39" s="1">
        <v>7</v>
      </c>
      <c r="M39" s="23" t="s">
        <v>1597</v>
      </c>
      <c r="N39" t="str">
        <f t="shared" si="0"/>
        <v>case 38:sRetTemplate = "zombie003";  break;  //  Zombie, Human || FQ: Uncommon || 7 CR 7 HD</v>
      </c>
    </row>
    <row r="40" spans="1:14" ht="15" customHeight="1">
      <c r="A40" s="14" t="s">
        <v>1594</v>
      </c>
      <c r="B40" s="1">
        <f t="shared" si="1"/>
        <v>39</v>
      </c>
      <c r="C40" s="27" t="s">
        <v>1593</v>
      </c>
      <c r="D40" s="1" t="s">
        <v>64</v>
      </c>
      <c r="E40" s="1" t="s">
        <v>1612</v>
      </c>
      <c r="F40" s="1" t="s">
        <v>63</v>
      </c>
      <c r="G40" s="1" t="s">
        <v>1599</v>
      </c>
      <c r="H40" s="1" t="s">
        <v>61</v>
      </c>
      <c r="I40" s="12" t="s">
        <v>1598</v>
      </c>
      <c r="J40" s="1">
        <v>7</v>
      </c>
      <c r="K40" s="12" t="s">
        <v>1596</v>
      </c>
      <c r="L40" s="1">
        <v>7</v>
      </c>
      <c r="M40" s="23" t="s">
        <v>1597</v>
      </c>
      <c r="N40" t="str">
        <f t="shared" si="0"/>
        <v>case 39:sRetTemplate = "zombie003";  break;  //  Zombie, Human || FQ: Uncommon || 7 CR 7 HD</v>
      </c>
    </row>
    <row r="41" spans="1:14" ht="15" customHeight="1">
      <c r="A41" s="14" t="s">
        <v>1594</v>
      </c>
      <c r="B41" s="1">
        <f t="shared" si="1"/>
        <v>40</v>
      </c>
      <c r="C41" s="27" t="s">
        <v>1593</v>
      </c>
      <c r="D41" s="1" t="s">
        <v>64</v>
      </c>
      <c r="E41" s="1" t="s">
        <v>1612</v>
      </c>
      <c r="F41" s="1" t="s">
        <v>63</v>
      </c>
      <c r="G41" s="1" t="s">
        <v>1599</v>
      </c>
      <c r="H41" s="1" t="s">
        <v>61</v>
      </c>
      <c r="I41" s="12" t="s">
        <v>1598</v>
      </c>
      <c r="J41" s="1">
        <v>7</v>
      </c>
      <c r="K41" s="12" t="s">
        <v>1596</v>
      </c>
      <c r="L41" s="1">
        <v>7</v>
      </c>
      <c r="M41" s="23" t="s">
        <v>1597</v>
      </c>
      <c r="N41" t="str">
        <f t="shared" si="0"/>
        <v>case 40:sRetTemplate = "zombie003";  break;  //  Zombie, Human || FQ: Uncommon || 7 CR 7 HD</v>
      </c>
    </row>
    <row r="42" spans="1:14" ht="15" customHeight="1">
      <c r="A42" s="14" t="s">
        <v>1594</v>
      </c>
      <c r="B42" s="1">
        <f t="shared" si="1"/>
        <v>41</v>
      </c>
      <c r="C42" s="27" t="s">
        <v>1593</v>
      </c>
      <c r="D42" s="1" t="s">
        <v>58</v>
      </c>
      <c r="E42" s="1" t="s">
        <v>1612</v>
      </c>
      <c r="F42" s="1" t="s">
        <v>57</v>
      </c>
      <c r="G42" s="1" t="s">
        <v>1599</v>
      </c>
      <c r="H42" s="1" t="s">
        <v>61</v>
      </c>
      <c r="I42" s="12" t="s">
        <v>1598</v>
      </c>
      <c r="J42" s="1">
        <v>7</v>
      </c>
      <c r="K42" s="12" t="s">
        <v>1596</v>
      </c>
      <c r="L42" s="1">
        <v>7</v>
      </c>
      <c r="M42" s="23" t="s">
        <v>1597</v>
      </c>
      <c r="N42" t="str">
        <f t="shared" si="0"/>
        <v>case 41:sRetTemplate = "zombie002";  break;  //  Zombie, Mul || FQ: Uncommon || 7 CR 7 HD</v>
      </c>
    </row>
    <row r="43" spans="1:14" ht="15" customHeight="1">
      <c r="A43" s="14" t="s">
        <v>1594</v>
      </c>
      <c r="B43" s="1">
        <f t="shared" si="1"/>
        <v>42</v>
      </c>
      <c r="C43" s="27" t="s">
        <v>1593</v>
      </c>
      <c r="D43" s="1" t="s">
        <v>58</v>
      </c>
      <c r="E43" s="1" t="s">
        <v>1612</v>
      </c>
      <c r="F43" s="1" t="s">
        <v>57</v>
      </c>
      <c r="G43" s="1" t="s">
        <v>1599</v>
      </c>
      <c r="H43" s="1" t="s">
        <v>61</v>
      </c>
      <c r="I43" s="12" t="s">
        <v>1598</v>
      </c>
      <c r="J43" s="1">
        <v>7</v>
      </c>
      <c r="K43" s="12" t="s">
        <v>1596</v>
      </c>
      <c r="L43" s="1">
        <v>7</v>
      </c>
      <c r="M43" s="23" t="s">
        <v>1597</v>
      </c>
      <c r="N43" t="str">
        <f t="shared" si="0"/>
        <v>case 42:sRetTemplate = "zombie002";  break;  //  Zombie, Mul || FQ: Uncommon || 7 CR 7 HD</v>
      </c>
    </row>
    <row r="44" spans="1:14" ht="15" customHeight="1">
      <c r="A44" s="14" t="s">
        <v>1594</v>
      </c>
      <c r="B44" s="1">
        <f t="shared" si="1"/>
        <v>43</v>
      </c>
      <c r="C44" s="27" t="s">
        <v>1593</v>
      </c>
      <c r="D44" s="1" t="s">
        <v>58</v>
      </c>
      <c r="E44" s="1" t="s">
        <v>1612</v>
      </c>
      <c r="F44" s="1" t="s">
        <v>57</v>
      </c>
      <c r="G44" s="1" t="s">
        <v>1599</v>
      </c>
      <c r="H44" s="1" t="s">
        <v>61</v>
      </c>
      <c r="I44" s="12" t="s">
        <v>1598</v>
      </c>
      <c r="J44" s="1">
        <v>7</v>
      </c>
      <c r="K44" s="12" t="s">
        <v>1596</v>
      </c>
      <c r="L44" s="1">
        <v>7</v>
      </c>
      <c r="M44" s="23" t="s">
        <v>1597</v>
      </c>
      <c r="N44" t="str">
        <f t="shared" si="0"/>
        <v>case 43:sRetTemplate = "zombie002";  break;  //  Zombie, Mul || FQ: Uncommon || 7 CR 7 HD</v>
      </c>
    </row>
    <row r="45" spans="1:14" ht="15" customHeight="1">
      <c r="A45" s="14" t="s">
        <v>1594</v>
      </c>
      <c r="B45" s="1">
        <f t="shared" si="1"/>
        <v>44</v>
      </c>
      <c r="C45" s="27" t="s">
        <v>1593</v>
      </c>
      <c r="D45" s="1" t="s">
        <v>58</v>
      </c>
      <c r="E45" s="1" t="s">
        <v>1612</v>
      </c>
      <c r="F45" s="1" t="s">
        <v>57</v>
      </c>
      <c r="G45" s="1" t="s">
        <v>1599</v>
      </c>
      <c r="H45" s="1" t="s">
        <v>61</v>
      </c>
      <c r="I45" s="12" t="s">
        <v>1598</v>
      </c>
      <c r="J45" s="1">
        <v>7</v>
      </c>
      <c r="K45" s="12" t="s">
        <v>1596</v>
      </c>
      <c r="L45" s="1">
        <v>7</v>
      </c>
      <c r="M45" s="23" t="s">
        <v>1597</v>
      </c>
      <c r="N45" t="str">
        <f t="shared" si="0"/>
        <v>case 44:sRetTemplate = "zombie002";  break;  //  Zombie, Mul || FQ: Uncommon || 7 CR 7 HD</v>
      </c>
    </row>
    <row r="46" spans="1:14" ht="15" customHeight="1">
      <c r="A46" s="14" t="s">
        <v>1594</v>
      </c>
      <c r="B46" s="1">
        <f t="shared" si="1"/>
        <v>45</v>
      </c>
      <c r="C46" s="27" t="s">
        <v>1593</v>
      </c>
      <c r="D46" s="1" t="s">
        <v>58</v>
      </c>
      <c r="E46" s="1" t="s">
        <v>1612</v>
      </c>
      <c r="F46" s="1" t="s">
        <v>57</v>
      </c>
      <c r="G46" s="1" t="s">
        <v>1599</v>
      </c>
      <c r="H46" s="1" t="s">
        <v>61</v>
      </c>
      <c r="I46" s="12" t="s">
        <v>1598</v>
      </c>
      <c r="J46" s="1">
        <v>7</v>
      </c>
      <c r="K46" s="12" t="s">
        <v>1596</v>
      </c>
      <c r="L46" s="1">
        <v>7</v>
      </c>
      <c r="M46" s="23" t="s">
        <v>1597</v>
      </c>
      <c r="N46" t="str">
        <f t="shared" si="0"/>
        <v>case 45:sRetTemplate = "zombie002";  break;  //  Zombie, Mul || FQ: Uncommon || 7 CR 7 HD</v>
      </c>
    </row>
    <row r="47" spans="1:14" ht="15" customHeight="1">
      <c r="A47" s="14" t="s">
        <v>1594</v>
      </c>
      <c r="B47" s="1">
        <f t="shared" si="1"/>
        <v>46</v>
      </c>
      <c r="C47" s="27" t="s">
        <v>1593</v>
      </c>
      <c r="D47" s="1" t="s">
        <v>58</v>
      </c>
      <c r="E47" s="1" t="s">
        <v>1612</v>
      </c>
      <c r="F47" s="1" t="s">
        <v>57</v>
      </c>
      <c r="G47" s="1" t="s">
        <v>1599</v>
      </c>
      <c r="H47" s="1" t="s">
        <v>61</v>
      </c>
      <c r="I47" s="12" t="s">
        <v>1598</v>
      </c>
      <c r="J47" s="1">
        <v>7</v>
      </c>
      <c r="K47" s="12" t="s">
        <v>1596</v>
      </c>
      <c r="L47" s="1">
        <v>7</v>
      </c>
      <c r="M47" s="23" t="s">
        <v>1597</v>
      </c>
      <c r="N47" t="str">
        <f t="shared" si="0"/>
        <v>case 46:sRetTemplate = "zombie002";  break;  //  Zombie, Mul || FQ: Uncommon || 7 CR 7 HD</v>
      </c>
    </row>
    <row r="48" spans="1:14" ht="15" customHeight="1">
      <c r="A48" s="14" t="s">
        <v>1594</v>
      </c>
      <c r="B48" s="1">
        <f t="shared" si="1"/>
        <v>47</v>
      </c>
      <c r="C48" s="27" t="s">
        <v>1593</v>
      </c>
      <c r="D48" s="1" t="s">
        <v>58</v>
      </c>
      <c r="E48" s="1" t="s">
        <v>1612</v>
      </c>
      <c r="F48" s="1" t="s">
        <v>57</v>
      </c>
      <c r="G48" s="1" t="s">
        <v>1599</v>
      </c>
      <c r="H48" s="1" t="s">
        <v>61</v>
      </c>
      <c r="I48" s="12" t="s">
        <v>1598</v>
      </c>
      <c r="J48" s="1">
        <v>7</v>
      </c>
      <c r="K48" s="12" t="s">
        <v>1596</v>
      </c>
      <c r="L48" s="1">
        <v>7</v>
      </c>
      <c r="M48" s="23" t="s">
        <v>1597</v>
      </c>
      <c r="N48" t="str">
        <f t="shared" si="0"/>
        <v>case 47:sRetTemplate = "zombie002";  break;  //  Zombie, Mul || FQ: Uncommon || 7 CR 7 HD</v>
      </c>
    </row>
    <row r="49" spans="1:14" ht="15" customHeight="1">
      <c r="A49" s="14" t="s">
        <v>1594</v>
      </c>
      <c r="B49" s="1">
        <f t="shared" si="1"/>
        <v>48</v>
      </c>
      <c r="C49" s="27" t="s">
        <v>1593</v>
      </c>
      <c r="D49" s="1" t="s">
        <v>58</v>
      </c>
      <c r="E49" s="1" t="s">
        <v>1612</v>
      </c>
      <c r="F49" s="1" t="s">
        <v>57</v>
      </c>
      <c r="G49" s="1" t="s">
        <v>1599</v>
      </c>
      <c r="H49" s="1" t="s">
        <v>61</v>
      </c>
      <c r="I49" s="12" t="s">
        <v>1598</v>
      </c>
      <c r="J49" s="1">
        <v>7</v>
      </c>
      <c r="K49" s="12" t="s">
        <v>1596</v>
      </c>
      <c r="L49" s="1">
        <v>7</v>
      </c>
      <c r="M49" s="23" t="s">
        <v>1597</v>
      </c>
      <c r="N49" t="str">
        <f t="shared" si="0"/>
        <v>case 48:sRetTemplate = "zombie002";  break;  //  Zombie, Mul || FQ: Uncommon || 7 CR 7 HD</v>
      </c>
    </row>
  </sheetData>
  <sortState ref="A1:N63">
    <sortCondition ref="F1"/>
  </sortState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>
  <dimension ref="A1:N47"/>
  <sheetViews>
    <sheetView workbookViewId="0">
      <pane xSplit="6" ySplit="1" topLeftCell="G2" activePane="bottomRight" state="frozen"/>
      <selection pane="topRight" activeCell="G1" sqref="G1"/>
      <selection pane="bottomLeft" activeCell="A2" sqref="A2"/>
      <selection pane="bottomRight" activeCell="N2" sqref="N2"/>
    </sheetView>
  </sheetViews>
  <sheetFormatPr defaultColWidth="43.42578125" defaultRowHeight="15" customHeight="1"/>
  <cols>
    <col min="1" max="1" width="6.140625" style="17" customWidth="1"/>
    <col min="2" max="2" width="11.85546875" style="17" customWidth="1"/>
    <col min="3" max="3" width="16.42578125" style="17" customWidth="1"/>
    <col min="4" max="4" width="17.28515625" style="17" customWidth="1"/>
    <col min="5" max="5" width="12.140625" style="17" customWidth="1"/>
    <col min="6" max="6" width="24.42578125" style="17" customWidth="1"/>
    <col min="7" max="7" width="8.28515625" style="17" customWidth="1"/>
    <col min="8" max="8" width="14" style="17" customWidth="1"/>
    <col min="9" max="9" width="3.7109375" style="17" customWidth="1"/>
    <col min="10" max="10" width="11.42578125" style="17" customWidth="1"/>
    <col min="11" max="11" width="5.28515625" style="17" customWidth="1"/>
    <col min="12" max="12" width="11" style="17" customWidth="1"/>
    <col min="13" max="13" width="5.28515625" style="17" customWidth="1"/>
    <col min="14" max="14" width="104.85546875" style="17" customWidth="1"/>
    <col min="15" max="16384" width="43.42578125" style="17"/>
  </cols>
  <sheetData>
    <row r="1" spans="1:14" ht="15" customHeight="1">
      <c r="A1" s="58" t="s">
        <v>1623</v>
      </c>
      <c r="B1" s="59" t="s">
        <v>1606</v>
      </c>
      <c r="C1" s="59" t="s">
        <v>1624</v>
      </c>
      <c r="D1" s="59" t="s">
        <v>1</v>
      </c>
      <c r="E1" s="60" t="s">
        <v>1608</v>
      </c>
      <c r="F1" s="59" t="s">
        <v>0</v>
      </c>
      <c r="G1" s="59" t="s">
        <v>1609</v>
      </c>
      <c r="H1" s="59" t="s">
        <v>5</v>
      </c>
      <c r="I1" s="59"/>
      <c r="J1" s="59" t="s">
        <v>7</v>
      </c>
      <c r="K1" s="59"/>
      <c r="L1" s="59" t="s">
        <v>1619</v>
      </c>
      <c r="M1" s="59"/>
      <c r="N1" s="61"/>
    </row>
    <row r="2" spans="1:14" ht="15" customHeight="1">
      <c r="A2" s="14" t="s">
        <v>1594</v>
      </c>
      <c r="B2" s="1">
        <v>1</v>
      </c>
      <c r="C2" s="27" t="s">
        <v>1593</v>
      </c>
      <c r="D2" s="1" t="s">
        <v>478</v>
      </c>
      <c r="E2" s="1" t="s">
        <v>1612</v>
      </c>
      <c r="F2" s="1" t="s">
        <v>477</v>
      </c>
      <c r="G2" s="1" t="s">
        <v>1599</v>
      </c>
      <c r="H2" s="1" t="s">
        <v>20</v>
      </c>
      <c r="I2" s="1" t="s">
        <v>1598</v>
      </c>
      <c r="J2" s="1">
        <v>17</v>
      </c>
      <c r="K2" s="1" t="s">
        <v>1596</v>
      </c>
      <c r="L2" s="1">
        <v>16</v>
      </c>
      <c r="M2" s="1" t="s">
        <v>1597</v>
      </c>
      <c r="N2" s="1" t="str">
        <f>CONCATENATE(A2,B2,C2, D2, E2, F2,G2,H2, I2, J2, K2,L2, M2)</f>
        <v>case 1:sRetTemplate = "elem_earth_hg001";  break;  //  [AR] Earth Elemental, Huge || FQ: Rare || 17 CR 16 HD</v>
      </c>
    </row>
    <row r="3" spans="1:14" ht="15" customHeight="1">
      <c r="A3" s="62" t="s">
        <v>1594</v>
      </c>
      <c r="B3" s="1">
        <f>SUM(B2+1)</f>
        <v>2</v>
      </c>
      <c r="C3" s="27" t="s">
        <v>1593</v>
      </c>
      <c r="D3" s="1" t="s">
        <v>478</v>
      </c>
      <c r="E3" s="1" t="s">
        <v>1612</v>
      </c>
      <c r="F3" s="1" t="s">
        <v>477</v>
      </c>
      <c r="G3" s="1" t="s">
        <v>1599</v>
      </c>
      <c r="H3" s="1" t="s">
        <v>20</v>
      </c>
      <c r="I3" s="1" t="s">
        <v>1598</v>
      </c>
      <c r="J3" s="1">
        <v>17</v>
      </c>
      <c r="K3" s="1" t="s">
        <v>1596</v>
      </c>
      <c r="L3" s="1">
        <v>16</v>
      </c>
      <c r="M3" s="1" t="s">
        <v>1597</v>
      </c>
      <c r="N3" s="1" t="str">
        <f t="shared" ref="N3:N47" si="0">CONCATENATE(A3,B3,C3, D3, E3, F3,G3,H3, I3, J3, K3,L3, M3)</f>
        <v>case 2:sRetTemplate = "elem_earth_hg001";  break;  //  [AR] Earth Elemental, Huge || FQ: Rare || 17 CR 16 HD</v>
      </c>
    </row>
    <row r="4" spans="1:14" ht="15" customHeight="1">
      <c r="A4" s="62" t="s">
        <v>1594</v>
      </c>
      <c r="B4" s="1">
        <f t="shared" ref="B4:B47" si="1">SUM(B3+1)</f>
        <v>3</v>
      </c>
      <c r="C4" s="27" t="s">
        <v>1593</v>
      </c>
      <c r="D4" s="1" t="s">
        <v>163</v>
      </c>
      <c r="E4" s="1" t="s">
        <v>1612</v>
      </c>
      <c r="F4" s="1" t="s">
        <v>162</v>
      </c>
      <c r="G4" s="1" t="s">
        <v>1599</v>
      </c>
      <c r="H4" s="1" t="s">
        <v>20</v>
      </c>
      <c r="I4" s="1" t="s">
        <v>1598</v>
      </c>
      <c r="J4" s="1">
        <v>18</v>
      </c>
      <c r="K4" s="1" t="s">
        <v>1596</v>
      </c>
      <c r="L4" s="1">
        <v>16</v>
      </c>
      <c r="M4" s="1" t="s">
        <v>1597</v>
      </c>
      <c r="N4" s="1" t="str">
        <f t="shared" si="0"/>
        <v>case 3:sRetTemplate = "ar_aerservant001";  break;  //  Aerial Servant || FQ: Rare || 18 CR 16 HD</v>
      </c>
    </row>
    <row r="5" spans="1:14" ht="15" customHeight="1">
      <c r="A5" s="62" t="s">
        <v>1594</v>
      </c>
      <c r="B5" s="1">
        <f t="shared" si="1"/>
        <v>4</v>
      </c>
      <c r="C5" s="27" t="s">
        <v>1593</v>
      </c>
      <c r="D5" s="1" t="s">
        <v>163</v>
      </c>
      <c r="E5" s="1" t="s">
        <v>1612</v>
      </c>
      <c r="F5" s="1" t="s">
        <v>162</v>
      </c>
      <c r="G5" s="1" t="s">
        <v>1599</v>
      </c>
      <c r="H5" s="1" t="s">
        <v>20</v>
      </c>
      <c r="I5" s="1" t="s">
        <v>1598</v>
      </c>
      <c r="J5" s="1">
        <v>18</v>
      </c>
      <c r="K5" s="1" t="s">
        <v>1596</v>
      </c>
      <c r="L5" s="1">
        <v>16</v>
      </c>
      <c r="M5" s="1" t="s">
        <v>1597</v>
      </c>
      <c r="N5" s="1" t="str">
        <f t="shared" si="0"/>
        <v>case 4:sRetTemplate = "ar_aerservant001";  break;  //  Aerial Servant || FQ: Rare || 18 CR 16 HD</v>
      </c>
    </row>
    <row r="6" spans="1:14" ht="15" customHeight="1">
      <c r="A6" s="62" t="s">
        <v>1594</v>
      </c>
      <c r="B6" s="1">
        <f t="shared" si="1"/>
        <v>5</v>
      </c>
      <c r="C6" s="27" t="s">
        <v>1593</v>
      </c>
      <c r="D6" s="1" t="s">
        <v>169</v>
      </c>
      <c r="E6" s="1" t="s">
        <v>1612</v>
      </c>
      <c r="F6" s="1" t="s">
        <v>168</v>
      </c>
      <c r="G6" s="1" t="s">
        <v>1599</v>
      </c>
      <c r="H6" s="1" t="s">
        <v>20</v>
      </c>
      <c r="I6" s="1" t="s">
        <v>1598</v>
      </c>
      <c r="J6" s="1">
        <v>7</v>
      </c>
      <c r="K6" s="1" t="s">
        <v>1596</v>
      </c>
      <c r="L6" s="1">
        <v>10</v>
      </c>
      <c r="M6" s="1" t="s">
        <v>1597</v>
      </c>
      <c r="N6" s="1" t="str">
        <f t="shared" si="0"/>
        <v>case 5:sRetTemplate = "ar_algoid001";  break;  //  Algoid, Large || FQ: Rare || 7 CR 10 HD</v>
      </c>
    </row>
    <row r="7" spans="1:14" ht="15" customHeight="1">
      <c r="A7" s="62" t="s">
        <v>1594</v>
      </c>
      <c r="B7" s="1">
        <f t="shared" si="1"/>
        <v>6</v>
      </c>
      <c r="C7" s="27" t="s">
        <v>1593</v>
      </c>
      <c r="D7" s="1" t="s">
        <v>169</v>
      </c>
      <c r="E7" s="1" t="s">
        <v>1612</v>
      </c>
      <c r="F7" s="1" t="s">
        <v>168</v>
      </c>
      <c r="G7" s="1" t="s">
        <v>1599</v>
      </c>
      <c r="H7" s="1" t="s">
        <v>20</v>
      </c>
      <c r="I7" s="1" t="s">
        <v>1598</v>
      </c>
      <c r="J7" s="1">
        <v>7</v>
      </c>
      <c r="K7" s="1" t="s">
        <v>1596</v>
      </c>
      <c r="L7" s="1">
        <v>10</v>
      </c>
      <c r="M7" s="1" t="s">
        <v>1597</v>
      </c>
      <c r="N7" s="1" t="str">
        <f t="shared" si="0"/>
        <v>case 6:sRetTemplate = "ar_algoid001";  break;  //  Algoid, Large || FQ: Rare || 7 CR 10 HD</v>
      </c>
    </row>
    <row r="8" spans="1:14" ht="15" customHeight="1">
      <c r="A8" s="62" t="s">
        <v>1594</v>
      </c>
      <c r="B8" s="1">
        <f t="shared" si="1"/>
        <v>7</v>
      </c>
      <c r="C8" s="27" t="s">
        <v>1593</v>
      </c>
      <c r="D8" s="1" t="s">
        <v>280</v>
      </c>
      <c r="E8" s="1" t="s">
        <v>1612</v>
      </c>
      <c r="F8" s="1" t="s">
        <v>279</v>
      </c>
      <c r="G8" s="1" t="s">
        <v>1599</v>
      </c>
      <c r="H8" s="1" t="s">
        <v>20</v>
      </c>
      <c r="I8" s="1" t="s">
        <v>1598</v>
      </c>
      <c r="J8" s="1">
        <v>10</v>
      </c>
      <c r="K8" s="1" t="s">
        <v>1596</v>
      </c>
      <c r="L8" s="1">
        <v>14</v>
      </c>
      <c r="M8" s="1" t="s">
        <v>1597</v>
      </c>
      <c r="N8" s="1" t="str">
        <f t="shared" si="0"/>
        <v>case 7:sRetTemplate = "ar_dagslime_002";  break;  //  Dagolar Slime, Large || FQ: Rare || 10 CR 14 HD</v>
      </c>
    </row>
    <row r="9" spans="1:14" ht="15" customHeight="1">
      <c r="A9" s="62" t="s">
        <v>1594</v>
      </c>
      <c r="B9" s="1">
        <f t="shared" si="1"/>
        <v>8</v>
      </c>
      <c r="C9" s="27" t="s">
        <v>1593</v>
      </c>
      <c r="D9" s="1" t="s">
        <v>280</v>
      </c>
      <c r="E9" s="1" t="s">
        <v>1612</v>
      </c>
      <c r="F9" s="1" t="s">
        <v>279</v>
      </c>
      <c r="G9" s="1" t="s">
        <v>1599</v>
      </c>
      <c r="H9" s="1" t="s">
        <v>20</v>
      </c>
      <c r="I9" s="1" t="s">
        <v>1598</v>
      </c>
      <c r="J9" s="1">
        <v>10</v>
      </c>
      <c r="K9" s="1" t="s">
        <v>1596</v>
      </c>
      <c r="L9" s="1">
        <v>14</v>
      </c>
      <c r="M9" s="1" t="s">
        <v>1597</v>
      </c>
      <c r="N9" s="1" t="str">
        <f t="shared" si="0"/>
        <v>case 8:sRetTemplate = "ar_dagslime_002";  break;  //  Dagolar Slime, Large || FQ: Rare || 10 CR 14 HD</v>
      </c>
    </row>
    <row r="10" spans="1:14" ht="15" customHeight="1">
      <c r="A10" s="62" t="s">
        <v>1594</v>
      </c>
      <c r="B10" s="1">
        <f t="shared" si="1"/>
        <v>9</v>
      </c>
      <c r="C10" s="27" t="s">
        <v>1593</v>
      </c>
      <c r="D10" s="1" t="s">
        <v>1626</v>
      </c>
      <c r="E10" s="1" t="s">
        <v>1612</v>
      </c>
      <c r="F10" s="1" t="s">
        <v>1625</v>
      </c>
      <c r="G10" s="1" t="s">
        <v>1599</v>
      </c>
      <c r="H10" s="1" t="s">
        <v>72</v>
      </c>
      <c r="I10" s="1" t="s">
        <v>1598</v>
      </c>
      <c r="J10" s="1">
        <v>9</v>
      </c>
      <c r="K10" s="1" t="s">
        <v>1596</v>
      </c>
      <c r="L10" s="1">
        <v>10</v>
      </c>
      <c r="M10" s="1" t="s">
        <v>1597</v>
      </c>
      <c r="N10" s="1" t="str">
        <f t="shared" si="0"/>
        <v>case 9:sRetTemplate = "ar_defiler_002";  break;  //  Defiler, Journeyman || FQ: Very Rare || 9 CR 10 HD</v>
      </c>
    </row>
    <row r="11" spans="1:14" ht="15" customHeight="1">
      <c r="A11" s="62" t="s">
        <v>1594</v>
      </c>
      <c r="B11" s="1">
        <f t="shared" si="1"/>
        <v>10</v>
      </c>
      <c r="C11" s="27" t="s">
        <v>1593</v>
      </c>
      <c r="D11" s="1" t="s">
        <v>1627</v>
      </c>
      <c r="E11" s="1" t="s">
        <v>1612</v>
      </c>
      <c r="F11" s="1" t="s">
        <v>1628</v>
      </c>
      <c r="G11" s="1" t="s">
        <v>1599</v>
      </c>
      <c r="H11" s="1" t="s">
        <v>20</v>
      </c>
      <c r="I11" s="1" t="s">
        <v>1598</v>
      </c>
      <c r="J11" s="1">
        <v>11</v>
      </c>
      <c r="K11" s="1" t="s">
        <v>1596</v>
      </c>
      <c r="L11" s="1">
        <v>12</v>
      </c>
      <c r="M11" s="1" t="s">
        <v>1597</v>
      </c>
      <c r="N11" s="1" t="str">
        <f t="shared" si="0"/>
        <v>case 10:sRetTemplate = "elvenraider002";  break;  //  Elven Raider Defiler || FQ: Rare || 11 CR 12 HD</v>
      </c>
    </row>
    <row r="12" spans="1:14" ht="15" customHeight="1">
      <c r="A12" s="62" t="s">
        <v>1594</v>
      </c>
      <c r="B12" s="1">
        <f t="shared" si="1"/>
        <v>11</v>
      </c>
      <c r="C12" s="27" t="s">
        <v>1593</v>
      </c>
      <c r="D12" s="1" t="s">
        <v>1627</v>
      </c>
      <c r="E12" s="1" t="s">
        <v>1612</v>
      </c>
      <c r="F12" s="1" t="s">
        <v>1628</v>
      </c>
      <c r="G12" s="1" t="s">
        <v>1599</v>
      </c>
      <c r="H12" s="1" t="s">
        <v>20</v>
      </c>
      <c r="I12" s="1" t="s">
        <v>1598</v>
      </c>
      <c r="J12" s="1">
        <v>11</v>
      </c>
      <c r="K12" s="1" t="s">
        <v>1596</v>
      </c>
      <c r="L12" s="1">
        <v>12</v>
      </c>
      <c r="M12" s="1" t="s">
        <v>1597</v>
      </c>
      <c r="N12" s="1" t="str">
        <f t="shared" si="0"/>
        <v>case 11:sRetTemplate = "elvenraider002";  break;  //  Elven Raider Defiler || FQ: Rare || 11 CR 12 HD</v>
      </c>
    </row>
    <row r="13" spans="1:14" ht="15" customHeight="1">
      <c r="A13" s="62" t="s">
        <v>1594</v>
      </c>
      <c r="B13" s="1">
        <f t="shared" si="1"/>
        <v>12</v>
      </c>
      <c r="C13" s="27" t="s">
        <v>1593</v>
      </c>
      <c r="D13" s="1" t="s">
        <v>364</v>
      </c>
      <c r="E13" s="1" t="s">
        <v>1612</v>
      </c>
      <c r="F13" s="1" t="s">
        <v>363</v>
      </c>
      <c r="G13" s="1" t="s">
        <v>1599</v>
      </c>
      <c r="H13" s="1" t="s">
        <v>20</v>
      </c>
      <c r="I13" s="1" t="s">
        <v>1598</v>
      </c>
      <c r="J13" s="1">
        <v>11</v>
      </c>
      <c r="K13" s="1" t="s">
        <v>1596</v>
      </c>
      <c r="L13" s="1">
        <v>15</v>
      </c>
      <c r="M13" s="1" t="s">
        <v>1597</v>
      </c>
      <c r="N13" s="1" t="str">
        <f t="shared" si="0"/>
        <v>case 12:sRetTemplate = "ar_ethfilcher002";  break;  //  Ethereal Filcher, Greater || FQ: Rare || 11 CR 15 HD</v>
      </c>
    </row>
    <row r="14" spans="1:14" ht="15" customHeight="1">
      <c r="A14" s="62" t="s">
        <v>1594</v>
      </c>
      <c r="B14" s="1">
        <f t="shared" si="1"/>
        <v>13</v>
      </c>
      <c r="C14" s="27" t="s">
        <v>1593</v>
      </c>
      <c r="D14" s="1" t="s">
        <v>364</v>
      </c>
      <c r="E14" s="1" t="s">
        <v>1612</v>
      </c>
      <c r="F14" s="1" t="s">
        <v>363</v>
      </c>
      <c r="G14" s="1" t="s">
        <v>1599</v>
      </c>
      <c r="H14" s="1" t="s">
        <v>20</v>
      </c>
      <c r="I14" s="1" t="s">
        <v>1598</v>
      </c>
      <c r="J14" s="1">
        <v>11</v>
      </c>
      <c r="K14" s="1" t="s">
        <v>1596</v>
      </c>
      <c r="L14" s="1">
        <v>15</v>
      </c>
      <c r="M14" s="1" t="s">
        <v>1597</v>
      </c>
      <c r="N14" s="1" t="str">
        <f t="shared" si="0"/>
        <v>case 13:sRetTemplate = "ar_ethfilcher002";  break;  //  Ethereal Filcher, Greater || FQ: Rare || 11 CR 15 HD</v>
      </c>
    </row>
    <row r="15" spans="1:14" ht="15" customHeight="1">
      <c r="A15" s="62" t="s">
        <v>1594</v>
      </c>
      <c r="B15" s="1">
        <f t="shared" si="1"/>
        <v>14</v>
      </c>
      <c r="C15" s="27" t="s">
        <v>1593</v>
      </c>
      <c r="D15" s="1" t="s">
        <v>945</v>
      </c>
      <c r="E15" s="1" t="s">
        <v>1612</v>
      </c>
      <c r="F15" s="1" t="s">
        <v>944</v>
      </c>
      <c r="G15" s="1" t="s">
        <v>1599</v>
      </c>
      <c r="H15" s="1" t="s">
        <v>72</v>
      </c>
      <c r="I15" s="1" t="s">
        <v>1598</v>
      </c>
      <c r="J15" s="1">
        <v>20</v>
      </c>
      <c r="K15" s="1" t="s">
        <v>1596</v>
      </c>
      <c r="L15" s="1">
        <v>16</v>
      </c>
      <c r="M15" s="1" t="s">
        <v>1597</v>
      </c>
      <c r="N15" s="1" t="str">
        <f t="shared" si="0"/>
        <v>case 14:sRetTemplate = "ds_gr_fihyr001";  break;  //  Greater Fihyr || FQ: Very Rare || 20 CR 16 HD</v>
      </c>
    </row>
    <row r="16" spans="1:14" ht="15" customHeight="1">
      <c r="A16" s="62" t="s">
        <v>1594</v>
      </c>
      <c r="B16" s="1">
        <f t="shared" si="1"/>
        <v>15</v>
      </c>
      <c r="C16" s="27" t="s">
        <v>1593</v>
      </c>
      <c r="D16" s="1" t="s">
        <v>981</v>
      </c>
      <c r="E16" s="1" t="s">
        <v>1612</v>
      </c>
      <c r="F16" s="1" t="s">
        <v>980</v>
      </c>
      <c r="G16" s="1" t="s">
        <v>1599</v>
      </c>
      <c r="H16" s="1" t="s">
        <v>72</v>
      </c>
      <c r="I16" s="1" t="s">
        <v>1598</v>
      </c>
      <c r="J16" s="1">
        <v>15</v>
      </c>
      <c r="K16" s="1" t="s">
        <v>1596</v>
      </c>
      <c r="L16" s="1">
        <v>11</v>
      </c>
      <c r="M16" s="1" t="s">
        <v>1597</v>
      </c>
      <c r="N16" s="1" t="str">
        <f t="shared" si="0"/>
        <v>case 15:sRetTemplate = "illithid002";  break;  //  Illithid Sonokineticist [AR] || FQ: Very Rare || 15 CR 11 HD</v>
      </c>
    </row>
    <row r="17" spans="1:14" ht="15" customHeight="1">
      <c r="A17" s="62" t="s">
        <v>1594</v>
      </c>
      <c r="B17" s="1">
        <f t="shared" si="1"/>
        <v>16</v>
      </c>
      <c r="C17" s="27" t="s">
        <v>1593</v>
      </c>
      <c r="D17" s="1" t="s">
        <v>318</v>
      </c>
      <c r="E17" s="1" t="s">
        <v>1612</v>
      </c>
      <c r="F17" s="1" t="s">
        <v>317</v>
      </c>
      <c r="G17" s="1" t="s">
        <v>1599</v>
      </c>
      <c r="H17" s="1" t="s">
        <v>20</v>
      </c>
      <c r="I17" s="1" t="s">
        <v>1598</v>
      </c>
      <c r="J17" s="1">
        <v>11</v>
      </c>
      <c r="K17" s="1" t="s">
        <v>1596</v>
      </c>
      <c r="L17" s="1">
        <v>10</v>
      </c>
      <c r="M17" s="1" t="s">
        <v>1597</v>
      </c>
      <c r="N17" s="1" t="str">
        <f t="shared" si="0"/>
        <v>case 16:sRetTemplate = "magera_002";  break;  //  Magera Fighter || FQ: Rare || 11 CR 10 HD</v>
      </c>
    </row>
    <row r="18" spans="1:14" ht="15" customHeight="1">
      <c r="A18" s="62" t="s">
        <v>1594</v>
      </c>
      <c r="B18" s="1">
        <f t="shared" si="1"/>
        <v>17</v>
      </c>
      <c r="C18" s="27" t="s">
        <v>1593</v>
      </c>
      <c r="D18" s="1" t="s">
        <v>318</v>
      </c>
      <c r="E18" s="1" t="s">
        <v>1612</v>
      </c>
      <c r="F18" s="1" t="s">
        <v>317</v>
      </c>
      <c r="G18" s="1" t="s">
        <v>1599</v>
      </c>
      <c r="H18" s="1" t="s">
        <v>20</v>
      </c>
      <c r="I18" s="1" t="s">
        <v>1598</v>
      </c>
      <c r="J18" s="1">
        <v>11</v>
      </c>
      <c r="K18" s="1" t="s">
        <v>1596</v>
      </c>
      <c r="L18" s="1">
        <v>10</v>
      </c>
      <c r="M18" s="1" t="s">
        <v>1597</v>
      </c>
      <c r="N18" s="1" t="str">
        <f t="shared" si="0"/>
        <v>case 17:sRetTemplate = "magera_002";  break;  //  Magera Fighter || FQ: Rare || 11 CR 10 HD</v>
      </c>
    </row>
    <row r="19" spans="1:14" ht="15" customHeight="1">
      <c r="A19" s="62" t="s">
        <v>1594</v>
      </c>
      <c r="B19" s="1">
        <f t="shared" si="1"/>
        <v>18</v>
      </c>
      <c r="C19" s="27" t="s">
        <v>1593</v>
      </c>
      <c r="D19" s="1" t="s">
        <v>338</v>
      </c>
      <c r="E19" s="1" t="s">
        <v>1612</v>
      </c>
      <c r="F19" s="1" t="s">
        <v>337</v>
      </c>
      <c r="G19" s="1" t="s">
        <v>1599</v>
      </c>
      <c r="H19" s="1" t="s">
        <v>72</v>
      </c>
      <c r="I19" s="1" t="s">
        <v>1598</v>
      </c>
      <c r="J19" s="1">
        <v>21</v>
      </c>
      <c r="K19" s="1" t="s">
        <v>1596</v>
      </c>
      <c r="L19" s="1">
        <v>16</v>
      </c>
      <c r="M19" s="1" t="s">
        <v>1597</v>
      </c>
      <c r="N19" s="1" t="str">
        <f t="shared" si="0"/>
        <v>case 18:sRetTemplate = "ar_alabasent001";  break;  //  Marble Sentinel, Alabaster || FQ: Very Rare || 21 CR 16 HD</v>
      </c>
    </row>
    <row r="20" spans="1:14" ht="15" customHeight="1">
      <c r="A20" s="62" t="s">
        <v>1594</v>
      </c>
      <c r="B20" s="1">
        <f t="shared" si="1"/>
        <v>19</v>
      </c>
      <c r="C20" s="27" t="s">
        <v>1593</v>
      </c>
      <c r="D20" s="1" t="s">
        <v>343</v>
      </c>
      <c r="E20" s="1" t="s">
        <v>1612</v>
      </c>
      <c r="F20" s="1" t="s">
        <v>342</v>
      </c>
      <c r="G20" s="1" t="s">
        <v>1599</v>
      </c>
      <c r="H20" s="1" t="s">
        <v>20</v>
      </c>
      <c r="I20" s="1" t="s">
        <v>1598</v>
      </c>
      <c r="J20" s="1">
        <v>16</v>
      </c>
      <c r="K20" s="1" t="s">
        <v>1596</v>
      </c>
      <c r="L20" s="1">
        <v>12</v>
      </c>
      <c r="M20" s="1" t="s">
        <v>1597</v>
      </c>
      <c r="N20" s="1" t="str">
        <f t="shared" si="0"/>
        <v>case 19:sRetTemplate = "ar_ebonsent001";  break;  //  Marble Sentinel, Ebon || FQ: Rare || 16 CR 12 HD</v>
      </c>
    </row>
    <row r="21" spans="1:14" ht="15" customHeight="1">
      <c r="A21" s="62" t="s">
        <v>1594</v>
      </c>
      <c r="B21" s="1">
        <f t="shared" si="1"/>
        <v>20</v>
      </c>
      <c r="C21" s="27" t="s">
        <v>1593</v>
      </c>
      <c r="D21" s="1" t="s">
        <v>343</v>
      </c>
      <c r="E21" s="1" t="s">
        <v>1612</v>
      </c>
      <c r="F21" s="1" t="s">
        <v>342</v>
      </c>
      <c r="G21" s="1" t="s">
        <v>1599</v>
      </c>
      <c r="H21" s="1" t="s">
        <v>20</v>
      </c>
      <c r="I21" s="1" t="s">
        <v>1598</v>
      </c>
      <c r="J21" s="1">
        <v>16</v>
      </c>
      <c r="K21" s="1" t="s">
        <v>1596</v>
      </c>
      <c r="L21" s="1">
        <v>12</v>
      </c>
      <c r="M21" s="1" t="s">
        <v>1597</v>
      </c>
      <c r="N21" s="1" t="str">
        <f t="shared" si="0"/>
        <v>case 20:sRetTemplate = "ar_ebonsent001";  break;  //  Marble Sentinel, Ebon || FQ: Rare || 16 CR 12 HD</v>
      </c>
    </row>
    <row r="22" spans="1:14" ht="15" customHeight="1">
      <c r="A22" s="62" t="s">
        <v>1594</v>
      </c>
      <c r="B22" s="1">
        <f t="shared" si="1"/>
        <v>21</v>
      </c>
      <c r="C22" s="27" t="s">
        <v>1593</v>
      </c>
      <c r="D22" s="1" t="s">
        <v>189</v>
      </c>
      <c r="E22" s="1" t="s">
        <v>1612</v>
      </c>
      <c r="F22" s="1" t="s">
        <v>188</v>
      </c>
      <c r="G22" s="1" t="s">
        <v>1599</v>
      </c>
      <c r="H22" s="1" t="s">
        <v>72</v>
      </c>
      <c r="I22" s="1" t="s">
        <v>1598</v>
      </c>
      <c r="J22" s="1">
        <v>16</v>
      </c>
      <c r="K22" s="1" t="s">
        <v>1596</v>
      </c>
      <c r="L22" s="1">
        <v>12</v>
      </c>
      <c r="M22" s="1" t="s">
        <v>1597</v>
      </c>
      <c r="N22" s="1" t="str">
        <f t="shared" si="0"/>
        <v>case 21:sRetTemplate = "ar_obsmino001";  break;  //  Obsidian Minotaur || FQ: Very Rare || 16 CR 12 HD</v>
      </c>
    </row>
    <row r="23" spans="1:14" ht="15" customHeight="1">
      <c r="A23" s="62" t="s">
        <v>1594</v>
      </c>
      <c r="B23" s="1">
        <f t="shared" si="1"/>
        <v>22</v>
      </c>
      <c r="C23" s="27" t="s">
        <v>1593</v>
      </c>
      <c r="D23" s="1" t="s">
        <v>958</v>
      </c>
      <c r="E23" s="1" t="s">
        <v>1612</v>
      </c>
      <c r="F23" s="1" t="s">
        <v>957</v>
      </c>
      <c r="G23" s="1" t="s">
        <v>1599</v>
      </c>
      <c r="H23" s="1" t="s">
        <v>72</v>
      </c>
      <c r="I23" s="1" t="s">
        <v>1598</v>
      </c>
      <c r="J23" s="1">
        <v>19</v>
      </c>
      <c r="K23" s="1" t="s">
        <v>1596</v>
      </c>
      <c r="L23" s="1">
        <v>14</v>
      </c>
      <c r="M23" s="1" t="s">
        <v>1597</v>
      </c>
      <c r="N23" s="1" t="str">
        <f t="shared" si="0"/>
        <v>case 22:sRetTemplate = "ds_psurlon002";  break;  //  Psurlon, Average Greater || FQ: Very Rare || 19 CR 14 HD</v>
      </c>
    </row>
    <row r="24" spans="1:14" ht="15" customHeight="1">
      <c r="A24" s="62" t="s">
        <v>1594</v>
      </c>
      <c r="B24" s="1">
        <f t="shared" si="1"/>
        <v>23</v>
      </c>
      <c r="C24" s="27" t="s">
        <v>1593</v>
      </c>
      <c r="D24" s="1" t="s">
        <v>960</v>
      </c>
      <c r="E24" s="1" t="s">
        <v>1612</v>
      </c>
      <c r="F24" s="1" t="s">
        <v>959</v>
      </c>
      <c r="G24" s="1" t="s">
        <v>1599</v>
      </c>
      <c r="H24" s="1" t="s">
        <v>72</v>
      </c>
      <c r="I24" s="1" t="s">
        <v>1598</v>
      </c>
      <c r="J24" s="1">
        <v>15</v>
      </c>
      <c r="K24" s="1" t="s">
        <v>1596</v>
      </c>
      <c r="L24" s="1">
        <v>14</v>
      </c>
      <c r="M24" s="1" t="s">
        <v>1597</v>
      </c>
      <c r="N24" s="1" t="str">
        <f t="shared" si="0"/>
        <v>case 23:sRetTemplate = "ds_psurlon003";  break;  //  Psurlon, Elder || FQ: Very Rare || 15 CR 14 HD</v>
      </c>
    </row>
    <row r="25" spans="1:14" ht="15" customHeight="1">
      <c r="A25" s="62" t="s">
        <v>1594</v>
      </c>
      <c r="B25" s="1">
        <f t="shared" si="1"/>
        <v>24</v>
      </c>
      <c r="C25" s="27" t="s">
        <v>1593</v>
      </c>
      <c r="D25" s="1" t="s">
        <v>178</v>
      </c>
      <c r="E25" s="1" t="s">
        <v>1612</v>
      </c>
      <c r="F25" s="1" t="s">
        <v>177</v>
      </c>
      <c r="G25" s="1" t="s">
        <v>1599</v>
      </c>
      <c r="H25" s="1" t="s">
        <v>61</v>
      </c>
      <c r="I25" s="1" t="s">
        <v>1598</v>
      </c>
      <c r="J25" s="1">
        <v>7</v>
      </c>
      <c r="K25" s="1" t="s">
        <v>1596</v>
      </c>
      <c r="L25" s="1">
        <v>11</v>
      </c>
      <c r="M25" s="1" t="s">
        <v>1597</v>
      </c>
      <c r="N25" s="1" t="str">
        <f t="shared" si="0"/>
        <v>case 24:sRetTemplate = "puddingbrown001";  break;  //  Pudding, Brown || FQ: Uncommon || 7 CR 11 HD</v>
      </c>
    </row>
    <row r="26" spans="1:14" ht="15" customHeight="1">
      <c r="A26" s="62" t="s">
        <v>1594</v>
      </c>
      <c r="B26" s="1">
        <f t="shared" si="1"/>
        <v>25</v>
      </c>
      <c r="C26" s="27" t="s">
        <v>1593</v>
      </c>
      <c r="D26" s="1" t="s">
        <v>178</v>
      </c>
      <c r="E26" s="1" t="s">
        <v>1612</v>
      </c>
      <c r="F26" s="1" t="s">
        <v>177</v>
      </c>
      <c r="G26" s="1" t="s">
        <v>1599</v>
      </c>
      <c r="H26" s="1" t="s">
        <v>61</v>
      </c>
      <c r="I26" s="1" t="s">
        <v>1598</v>
      </c>
      <c r="J26" s="1">
        <v>7</v>
      </c>
      <c r="K26" s="1" t="s">
        <v>1596</v>
      </c>
      <c r="L26" s="1">
        <v>11</v>
      </c>
      <c r="M26" s="1" t="s">
        <v>1597</v>
      </c>
      <c r="N26" s="1" t="str">
        <f t="shared" si="0"/>
        <v>case 25:sRetTemplate = "puddingbrown001";  break;  //  Pudding, Brown || FQ: Uncommon || 7 CR 11 HD</v>
      </c>
    </row>
    <row r="27" spans="1:14" ht="15" customHeight="1">
      <c r="A27" s="62" t="s">
        <v>1594</v>
      </c>
      <c r="B27" s="1">
        <f t="shared" si="1"/>
        <v>26</v>
      </c>
      <c r="C27" s="27" t="s">
        <v>1593</v>
      </c>
      <c r="D27" s="1" t="s">
        <v>178</v>
      </c>
      <c r="E27" s="1" t="s">
        <v>1612</v>
      </c>
      <c r="F27" s="1" t="s">
        <v>177</v>
      </c>
      <c r="G27" s="1" t="s">
        <v>1599</v>
      </c>
      <c r="H27" s="1" t="s">
        <v>61</v>
      </c>
      <c r="I27" s="1" t="s">
        <v>1598</v>
      </c>
      <c r="J27" s="1">
        <v>7</v>
      </c>
      <c r="K27" s="1" t="s">
        <v>1596</v>
      </c>
      <c r="L27" s="1">
        <v>11</v>
      </c>
      <c r="M27" s="1" t="s">
        <v>1597</v>
      </c>
      <c r="N27" s="1" t="str">
        <f t="shared" si="0"/>
        <v>case 26:sRetTemplate = "puddingbrown001";  break;  //  Pudding, Brown || FQ: Uncommon || 7 CR 11 HD</v>
      </c>
    </row>
    <row r="28" spans="1:14" ht="15" customHeight="1">
      <c r="A28" s="62" t="s">
        <v>1594</v>
      </c>
      <c r="B28" s="1">
        <f t="shared" si="1"/>
        <v>27</v>
      </c>
      <c r="C28" s="27" t="s">
        <v>1593</v>
      </c>
      <c r="D28" s="1" t="s">
        <v>178</v>
      </c>
      <c r="E28" s="1" t="s">
        <v>1612</v>
      </c>
      <c r="F28" s="1" t="s">
        <v>177</v>
      </c>
      <c r="G28" s="1" t="s">
        <v>1599</v>
      </c>
      <c r="H28" s="1" t="s">
        <v>61</v>
      </c>
      <c r="I28" s="1" t="s">
        <v>1598</v>
      </c>
      <c r="J28" s="1">
        <v>7</v>
      </c>
      <c r="K28" s="1" t="s">
        <v>1596</v>
      </c>
      <c r="L28" s="1">
        <v>11</v>
      </c>
      <c r="M28" s="1" t="s">
        <v>1597</v>
      </c>
      <c r="N28" s="1" t="str">
        <f t="shared" si="0"/>
        <v>case 27:sRetTemplate = "puddingbrown001";  break;  //  Pudding, Brown || FQ: Uncommon || 7 CR 11 HD</v>
      </c>
    </row>
    <row r="29" spans="1:14" ht="15" customHeight="1">
      <c r="A29" s="62" t="s">
        <v>1594</v>
      </c>
      <c r="B29" s="1">
        <f t="shared" si="1"/>
        <v>28</v>
      </c>
      <c r="C29" s="27" t="s">
        <v>1593</v>
      </c>
      <c r="D29" s="1" t="s">
        <v>1144</v>
      </c>
      <c r="E29" s="1" t="s">
        <v>1612</v>
      </c>
      <c r="F29" s="1" t="s">
        <v>1143</v>
      </c>
      <c r="G29" s="1" t="s">
        <v>1599</v>
      </c>
      <c r="H29" s="1" t="s">
        <v>20</v>
      </c>
      <c r="I29" s="1" t="s">
        <v>1598</v>
      </c>
      <c r="J29" s="1">
        <v>14</v>
      </c>
      <c r="K29" s="1" t="s">
        <v>1596</v>
      </c>
      <c r="L29" s="1">
        <v>13</v>
      </c>
      <c r="M29" s="1" t="s">
        <v>1597</v>
      </c>
      <c r="N29" s="1" t="str">
        <f t="shared" si="0"/>
        <v>case 28:sRetTemplate = "shadowspider001";  break;  //  Shadow Spider || FQ: Rare || 14 CR 13 HD</v>
      </c>
    </row>
    <row r="30" spans="1:14" ht="15" customHeight="1">
      <c r="A30" s="62" t="s">
        <v>1594</v>
      </c>
      <c r="B30" s="1">
        <f t="shared" si="1"/>
        <v>29</v>
      </c>
      <c r="C30" s="27" t="s">
        <v>1593</v>
      </c>
      <c r="D30" s="1" t="s">
        <v>1144</v>
      </c>
      <c r="E30" s="1" t="s">
        <v>1612</v>
      </c>
      <c r="F30" s="1" t="s">
        <v>1143</v>
      </c>
      <c r="G30" s="1" t="s">
        <v>1599</v>
      </c>
      <c r="H30" s="1" t="s">
        <v>20</v>
      </c>
      <c r="I30" s="1" t="s">
        <v>1598</v>
      </c>
      <c r="J30" s="1">
        <v>14</v>
      </c>
      <c r="K30" s="1" t="s">
        <v>1596</v>
      </c>
      <c r="L30" s="1">
        <v>13</v>
      </c>
      <c r="M30" s="1" t="s">
        <v>1597</v>
      </c>
      <c r="N30" s="1" t="str">
        <f t="shared" si="0"/>
        <v>case 29:sRetTemplate = "shadowspider001";  break;  //  Shadow Spider || FQ: Rare || 14 CR 13 HD</v>
      </c>
    </row>
    <row r="31" spans="1:14" ht="15" customHeight="1">
      <c r="A31" s="62" t="s">
        <v>1594</v>
      </c>
      <c r="B31" s="1">
        <f t="shared" si="1"/>
        <v>30</v>
      </c>
      <c r="C31" s="27" t="s">
        <v>1593</v>
      </c>
      <c r="D31" s="1" t="s">
        <v>204</v>
      </c>
      <c r="E31" s="1" t="s">
        <v>1612</v>
      </c>
      <c r="F31" s="1" t="s">
        <v>203</v>
      </c>
      <c r="G31" s="1" t="s">
        <v>1599</v>
      </c>
      <c r="H31" s="1" t="s">
        <v>206</v>
      </c>
      <c r="I31" s="1" t="s">
        <v>1598</v>
      </c>
      <c r="J31" s="1">
        <v>11</v>
      </c>
      <c r="K31" s="1" t="s">
        <v>1596</v>
      </c>
      <c r="L31" s="1">
        <v>12</v>
      </c>
      <c r="M31" s="1" t="s">
        <v>1597</v>
      </c>
      <c r="N31" s="1" t="str">
        <f t="shared" si="0"/>
        <v>case 30:sRetTemplate = "sluggiant001";  break;  //  Slug, Giant || FQ: Common || 11 CR 12 HD</v>
      </c>
    </row>
    <row r="32" spans="1:14" ht="15" customHeight="1">
      <c r="A32" s="62" t="s">
        <v>1594</v>
      </c>
      <c r="B32" s="1">
        <f t="shared" si="1"/>
        <v>31</v>
      </c>
      <c r="C32" s="27" t="s">
        <v>1593</v>
      </c>
      <c r="D32" s="1" t="s">
        <v>204</v>
      </c>
      <c r="E32" s="1" t="s">
        <v>1612</v>
      </c>
      <c r="F32" s="1" t="s">
        <v>203</v>
      </c>
      <c r="G32" s="1" t="s">
        <v>1599</v>
      </c>
      <c r="H32" s="1" t="s">
        <v>206</v>
      </c>
      <c r="I32" s="1" t="s">
        <v>1598</v>
      </c>
      <c r="J32" s="1">
        <v>11</v>
      </c>
      <c r="K32" s="1" t="s">
        <v>1596</v>
      </c>
      <c r="L32" s="1">
        <v>12</v>
      </c>
      <c r="M32" s="1" t="s">
        <v>1597</v>
      </c>
      <c r="N32" s="1" t="str">
        <f t="shared" si="0"/>
        <v>case 31:sRetTemplate = "sluggiant001";  break;  //  Slug, Giant || FQ: Common || 11 CR 12 HD</v>
      </c>
    </row>
    <row r="33" spans="1:14" ht="15" customHeight="1">
      <c r="A33" s="62" t="s">
        <v>1594</v>
      </c>
      <c r="B33" s="1">
        <f t="shared" si="1"/>
        <v>32</v>
      </c>
      <c r="C33" s="27" t="s">
        <v>1593</v>
      </c>
      <c r="D33" s="1" t="s">
        <v>204</v>
      </c>
      <c r="E33" s="1" t="s">
        <v>1612</v>
      </c>
      <c r="F33" s="1" t="s">
        <v>203</v>
      </c>
      <c r="G33" s="1" t="s">
        <v>1599</v>
      </c>
      <c r="H33" s="1" t="s">
        <v>206</v>
      </c>
      <c r="I33" s="1" t="s">
        <v>1598</v>
      </c>
      <c r="J33" s="1">
        <v>11</v>
      </c>
      <c r="K33" s="1" t="s">
        <v>1596</v>
      </c>
      <c r="L33" s="1">
        <v>12</v>
      </c>
      <c r="M33" s="1" t="s">
        <v>1597</v>
      </c>
      <c r="N33" s="1" t="str">
        <f t="shared" si="0"/>
        <v>case 32:sRetTemplate = "sluggiant001";  break;  //  Slug, Giant || FQ: Common || 11 CR 12 HD</v>
      </c>
    </row>
    <row r="34" spans="1:14" ht="15" customHeight="1">
      <c r="A34" s="62" t="s">
        <v>1594</v>
      </c>
      <c r="B34" s="1">
        <f t="shared" si="1"/>
        <v>33</v>
      </c>
      <c r="C34" s="27" t="s">
        <v>1593</v>
      </c>
      <c r="D34" s="1" t="s">
        <v>204</v>
      </c>
      <c r="E34" s="1" t="s">
        <v>1612</v>
      </c>
      <c r="F34" s="1" t="s">
        <v>203</v>
      </c>
      <c r="G34" s="1" t="s">
        <v>1599</v>
      </c>
      <c r="H34" s="1" t="s">
        <v>206</v>
      </c>
      <c r="I34" s="1" t="s">
        <v>1598</v>
      </c>
      <c r="J34" s="1">
        <v>11</v>
      </c>
      <c r="K34" s="1" t="s">
        <v>1596</v>
      </c>
      <c r="L34" s="1">
        <v>12</v>
      </c>
      <c r="M34" s="1" t="s">
        <v>1597</v>
      </c>
      <c r="N34" s="1" t="str">
        <f t="shared" si="0"/>
        <v>case 33:sRetTemplate = "sluggiant001";  break;  //  Slug, Giant || FQ: Common || 11 CR 12 HD</v>
      </c>
    </row>
    <row r="35" spans="1:14" ht="15" customHeight="1">
      <c r="A35" s="62" t="s">
        <v>1594</v>
      </c>
      <c r="B35" s="1">
        <f t="shared" si="1"/>
        <v>34</v>
      </c>
      <c r="C35" s="27" t="s">
        <v>1593</v>
      </c>
      <c r="D35" s="1" t="s">
        <v>204</v>
      </c>
      <c r="E35" s="1" t="s">
        <v>1612</v>
      </c>
      <c r="F35" s="1" t="s">
        <v>203</v>
      </c>
      <c r="G35" s="1" t="s">
        <v>1599</v>
      </c>
      <c r="H35" s="1" t="s">
        <v>206</v>
      </c>
      <c r="I35" s="1" t="s">
        <v>1598</v>
      </c>
      <c r="J35" s="1">
        <v>11</v>
      </c>
      <c r="K35" s="1" t="s">
        <v>1596</v>
      </c>
      <c r="L35" s="1">
        <v>12</v>
      </c>
      <c r="M35" s="1" t="s">
        <v>1597</v>
      </c>
      <c r="N35" s="1" t="str">
        <f t="shared" si="0"/>
        <v>case 34:sRetTemplate = "sluggiant001";  break;  //  Slug, Giant || FQ: Common || 11 CR 12 HD</v>
      </c>
    </row>
    <row r="36" spans="1:14" ht="15" customHeight="1">
      <c r="A36" s="62" t="s">
        <v>1594</v>
      </c>
      <c r="B36" s="1">
        <f t="shared" si="1"/>
        <v>35</v>
      </c>
      <c r="C36" s="27" t="s">
        <v>1593</v>
      </c>
      <c r="D36" s="1" t="s">
        <v>204</v>
      </c>
      <c r="E36" s="1" t="s">
        <v>1612</v>
      </c>
      <c r="F36" s="1" t="s">
        <v>203</v>
      </c>
      <c r="G36" s="1" t="s">
        <v>1599</v>
      </c>
      <c r="H36" s="1" t="s">
        <v>206</v>
      </c>
      <c r="I36" s="1" t="s">
        <v>1598</v>
      </c>
      <c r="J36" s="1">
        <v>11</v>
      </c>
      <c r="K36" s="1" t="s">
        <v>1596</v>
      </c>
      <c r="L36" s="1">
        <v>12</v>
      </c>
      <c r="M36" s="1" t="s">
        <v>1597</v>
      </c>
      <c r="N36" s="1" t="str">
        <f t="shared" si="0"/>
        <v>case 35:sRetTemplate = "sluggiant001";  break;  //  Slug, Giant || FQ: Common || 11 CR 12 HD</v>
      </c>
    </row>
    <row r="37" spans="1:14" ht="15" customHeight="1">
      <c r="A37" s="62" t="s">
        <v>1594</v>
      </c>
      <c r="B37" s="1">
        <f t="shared" si="1"/>
        <v>36</v>
      </c>
      <c r="C37" s="27" t="s">
        <v>1593</v>
      </c>
      <c r="D37" s="1" t="s">
        <v>204</v>
      </c>
      <c r="E37" s="1" t="s">
        <v>1612</v>
      </c>
      <c r="F37" s="1" t="s">
        <v>203</v>
      </c>
      <c r="G37" s="1" t="s">
        <v>1599</v>
      </c>
      <c r="H37" s="1" t="s">
        <v>206</v>
      </c>
      <c r="I37" s="1" t="s">
        <v>1598</v>
      </c>
      <c r="J37" s="1">
        <v>11</v>
      </c>
      <c r="K37" s="1" t="s">
        <v>1596</v>
      </c>
      <c r="L37" s="1">
        <v>12</v>
      </c>
      <c r="M37" s="1" t="s">
        <v>1597</v>
      </c>
      <c r="N37" s="1" t="str">
        <f t="shared" si="0"/>
        <v>case 36:sRetTemplate = "sluggiant001";  break;  //  Slug, Giant || FQ: Common || 11 CR 12 HD</v>
      </c>
    </row>
    <row r="38" spans="1:14" ht="15" customHeight="1">
      <c r="A38" s="62" t="s">
        <v>1594</v>
      </c>
      <c r="B38" s="1">
        <f t="shared" si="1"/>
        <v>37</v>
      </c>
      <c r="C38" s="27" t="s">
        <v>1593</v>
      </c>
      <c r="D38" s="1" t="s">
        <v>204</v>
      </c>
      <c r="E38" s="1" t="s">
        <v>1612</v>
      </c>
      <c r="F38" s="1" t="s">
        <v>203</v>
      </c>
      <c r="G38" s="1" t="s">
        <v>1599</v>
      </c>
      <c r="H38" s="1" t="s">
        <v>206</v>
      </c>
      <c r="I38" s="1" t="s">
        <v>1598</v>
      </c>
      <c r="J38" s="1">
        <v>11</v>
      </c>
      <c r="K38" s="1" t="s">
        <v>1596</v>
      </c>
      <c r="L38" s="1">
        <v>12</v>
      </c>
      <c r="M38" s="1" t="s">
        <v>1597</v>
      </c>
      <c r="N38" s="1" t="str">
        <f t="shared" si="0"/>
        <v>case 37:sRetTemplate = "sluggiant001";  break;  //  Slug, Giant || FQ: Common || 11 CR 12 HD</v>
      </c>
    </row>
    <row r="39" spans="1:14" ht="15" customHeight="1">
      <c r="A39" s="62" t="s">
        <v>1594</v>
      </c>
      <c r="B39" s="1">
        <f t="shared" si="1"/>
        <v>38</v>
      </c>
      <c r="C39" s="27" t="s">
        <v>1593</v>
      </c>
      <c r="D39" s="1" t="s">
        <v>1356</v>
      </c>
      <c r="E39" s="1" t="s">
        <v>1612</v>
      </c>
      <c r="F39" s="1" t="s">
        <v>1355</v>
      </c>
      <c r="G39" s="1" t="s">
        <v>1599</v>
      </c>
      <c r="H39" s="1" t="s">
        <v>20</v>
      </c>
      <c r="I39" s="1" t="s">
        <v>1598</v>
      </c>
      <c r="J39" s="1">
        <v>11</v>
      </c>
      <c r="K39" s="1" t="s">
        <v>1596</v>
      </c>
      <c r="L39" s="1">
        <v>14</v>
      </c>
      <c r="M39" s="1" t="s">
        <v>1597</v>
      </c>
      <c r="N39" s="1" t="str">
        <f t="shared" si="0"/>
        <v>case 38:sRetTemplate = "ds_styr001";  break;  //  Styr || FQ: Rare || 11 CR 14 HD</v>
      </c>
    </row>
    <row r="40" spans="1:14" ht="15" customHeight="1">
      <c r="A40" s="62" t="s">
        <v>1594</v>
      </c>
      <c r="B40" s="1">
        <f t="shared" si="1"/>
        <v>39</v>
      </c>
      <c r="C40" s="27" t="s">
        <v>1593</v>
      </c>
      <c r="D40" s="1" t="s">
        <v>1356</v>
      </c>
      <c r="E40" s="1" t="s">
        <v>1612</v>
      </c>
      <c r="F40" s="1" t="s">
        <v>1355</v>
      </c>
      <c r="G40" s="1" t="s">
        <v>1599</v>
      </c>
      <c r="H40" s="1" t="s">
        <v>20</v>
      </c>
      <c r="I40" s="1" t="s">
        <v>1598</v>
      </c>
      <c r="J40" s="1">
        <v>11</v>
      </c>
      <c r="K40" s="1" t="s">
        <v>1596</v>
      </c>
      <c r="L40" s="1">
        <v>14</v>
      </c>
      <c r="M40" s="1" t="s">
        <v>1597</v>
      </c>
      <c r="N40" s="1" t="str">
        <f t="shared" si="0"/>
        <v>case 39:sRetTemplate = "ds_styr001";  break;  //  Styr || FQ: Rare || 11 CR 14 HD</v>
      </c>
    </row>
    <row r="41" spans="1:14" ht="15" customHeight="1">
      <c r="A41" s="62" t="s">
        <v>1594</v>
      </c>
      <c r="B41" s="1">
        <f t="shared" si="1"/>
        <v>40</v>
      </c>
      <c r="C41" s="27" t="s">
        <v>1593</v>
      </c>
      <c r="D41" s="1" t="s">
        <v>311</v>
      </c>
      <c r="E41" s="1" t="s">
        <v>1612</v>
      </c>
      <c r="F41" s="1" t="s">
        <v>310</v>
      </c>
      <c r="G41" s="1" t="s">
        <v>1599</v>
      </c>
      <c r="H41" s="1" t="s">
        <v>20</v>
      </c>
      <c r="I41" s="1" t="s">
        <v>1598</v>
      </c>
      <c r="J41" s="1">
        <v>10</v>
      </c>
      <c r="K41" s="1" t="s">
        <v>1596</v>
      </c>
      <c r="L41" s="1">
        <v>12</v>
      </c>
      <c r="M41" s="1" t="s">
        <v>1597</v>
      </c>
      <c r="N41" s="1" t="str">
        <f t="shared" si="0"/>
        <v>case 40:sRetTemplate = "tarek_002";  break;  //  Tarek, Chieftain || FQ: Rare || 10 CR 12 HD</v>
      </c>
    </row>
    <row r="42" spans="1:14" ht="15" customHeight="1">
      <c r="A42" s="62" t="s">
        <v>1594</v>
      </c>
      <c r="B42" s="1">
        <f t="shared" si="1"/>
        <v>41</v>
      </c>
      <c r="C42" s="27" t="s">
        <v>1593</v>
      </c>
      <c r="D42" s="1" t="s">
        <v>311</v>
      </c>
      <c r="E42" s="1" t="s">
        <v>1612</v>
      </c>
      <c r="F42" s="1" t="s">
        <v>310</v>
      </c>
      <c r="G42" s="1" t="s">
        <v>1599</v>
      </c>
      <c r="H42" s="1" t="s">
        <v>20</v>
      </c>
      <c r="I42" s="1" t="s">
        <v>1598</v>
      </c>
      <c r="J42" s="1">
        <v>10</v>
      </c>
      <c r="K42" s="1" t="s">
        <v>1596</v>
      </c>
      <c r="L42" s="1">
        <v>12</v>
      </c>
      <c r="M42" s="1" t="s">
        <v>1597</v>
      </c>
      <c r="N42" s="1" t="str">
        <f t="shared" si="0"/>
        <v>case 41:sRetTemplate = "tarek_002";  break;  //  Tarek, Chieftain || FQ: Rare || 10 CR 12 HD</v>
      </c>
    </row>
    <row r="43" spans="1:14" ht="15" customHeight="1">
      <c r="A43" s="62" t="s">
        <v>1594</v>
      </c>
      <c r="B43" s="1">
        <f t="shared" si="1"/>
        <v>42</v>
      </c>
      <c r="C43" s="27" t="s">
        <v>1593</v>
      </c>
      <c r="D43" s="1" t="s">
        <v>284</v>
      </c>
      <c r="E43" s="1" t="s">
        <v>1612</v>
      </c>
      <c r="F43" s="1" t="s">
        <v>283</v>
      </c>
      <c r="G43" s="1" t="s">
        <v>1599</v>
      </c>
      <c r="H43" s="1" t="s">
        <v>20</v>
      </c>
      <c r="I43" s="1" t="s">
        <v>1598</v>
      </c>
      <c r="J43" s="1">
        <v>11</v>
      </c>
      <c r="K43" s="1" t="s">
        <v>1596</v>
      </c>
      <c r="L43" s="1">
        <v>15</v>
      </c>
      <c r="M43" s="1" t="s">
        <v>1597</v>
      </c>
      <c r="N43" s="1" t="str">
        <f t="shared" si="0"/>
        <v>case 42:sRetTemplate = "ar_tyrslime_003";  break;  //  Tyrian Slime, Elder || FQ: Rare || 11 CR 15 HD</v>
      </c>
    </row>
    <row r="44" spans="1:14" ht="15" customHeight="1">
      <c r="A44" s="62" t="s">
        <v>1594</v>
      </c>
      <c r="B44" s="1">
        <f t="shared" si="1"/>
        <v>43</v>
      </c>
      <c r="C44" s="27" t="s">
        <v>1593</v>
      </c>
      <c r="D44" s="1" t="s">
        <v>284</v>
      </c>
      <c r="E44" s="1" t="s">
        <v>1612</v>
      </c>
      <c r="F44" s="1" t="s">
        <v>283</v>
      </c>
      <c r="G44" s="1" t="s">
        <v>1599</v>
      </c>
      <c r="H44" s="1" t="s">
        <v>20</v>
      </c>
      <c r="I44" s="1" t="s">
        <v>1598</v>
      </c>
      <c r="J44" s="1">
        <v>11</v>
      </c>
      <c r="K44" s="1" t="s">
        <v>1596</v>
      </c>
      <c r="L44" s="1">
        <v>15</v>
      </c>
      <c r="M44" s="1" t="s">
        <v>1597</v>
      </c>
      <c r="N44" s="1" t="str">
        <f t="shared" si="0"/>
        <v>case 43:sRetTemplate = "ar_tyrslime_003";  break;  //  Tyrian Slime, Elder || FQ: Rare || 11 CR 15 HD</v>
      </c>
    </row>
    <row r="45" spans="1:14" ht="15" customHeight="1">
      <c r="A45" s="62" t="s">
        <v>1594</v>
      </c>
      <c r="B45" s="1">
        <f t="shared" si="1"/>
        <v>44</v>
      </c>
      <c r="C45" s="27" t="s">
        <v>1593</v>
      </c>
      <c r="D45" s="1" t="s">
        <v>286</v>
      </c>
      <c r="E45" s="1" t="s">
        <v>1612</v>
      </c>
      <c r="F45" s="1" t="s">
        <v>285</v>
      </c>
      <c r="G45" s="1" t="s">
        <v>1599</v>
      </c>
      <c r="H45" s="1" t="s">
        <v>20</v>
      </c>
      <c r="I45" s="1" t="s">
        <v>1598</v>
      </c>
      <c r="J45" s="1">
        <v>9</v>
      </c>
      <c r="K45" s="1" t="s">
        <v>1596</v>
      </c>
      <c r="L45" s="1">
        <v>11</v>
      </c>
      <c r="M45" s="1" t="s">
        <v>1597</v>
      </c>
      <c r="N45" s="1" t="str">
        <f t="shared" si="0"/>
        <v>case 44:sRetTemplate = "ar_tyrslime_002";  break;  //  Tyrian Slime, Large || FQ: Rare || 9 CR 11 HD</v>
      </c>
    </row>
    <row r="46" spans="1:14" ht="15" customHeight="1">
      <c r="A46" s="62" t="s">
        <v>1594</v>
      </c>
      <c r="B46" s="1">
        <f t="shared" si="1"/>
        <v>45</v>
      </c>
      <c r="C46" s="27" t="s">
        <v>1593</v>
      </c>
      <c r="D46" s="1" t="s">
        <v>286</v>
      </c>
      <c r="E46" s="1" t="s">
        <v>1612</v>
      </c>
      <c r="F46" s="1" t="s">
        <v>285</v>
      </c>
      <c r="G46" s="1" t="s">
        <v>1599</v>
      </c>
      <c r="H46" s="1" t="s">
        <v>20</v>
      </c>
      <c r="I46" s="1" t="s">
        <v>1598</v>
      </c>
      <c r="J46" s="1">
        <v>9</v>
      </c>
      <c r="K46" s="1" t="s">
        <v>1596</v>
      </c>
      <c r="L46" s="1">
        <v>11</v>
      </c>
      <c r="M46" s="1" t="s">
        <v>1597</v>
      </c>
      <c r="N46" s="1" t="str">
        <f t="shared" si="0"/>
        <v>case 45:sRetTemplate = "ar_tyrslime_002";  break;  //  Tyrian Slime, Large || FQ: Rare || 9 CR 11 HD</v>
      </c>
    </row>
    <row r="47" spans="1:14" ht="15" customHeight="1">
      <c r="A47" s="62" t="s">
        <v>1594</v>
      </c>
      <c r="B47" s="1">
        <f t="shared" si="1"/>
        <v>46</v>
      </c>
      <c r="C47" s="27" t="s">
        <v>1593</v>
      </c>
      <c r="D47" s="1" t="s">
        <v>989</v>
      </c>
      <c r="E47" s="1" t="s">
        <v>1612</v>
      </c>
      <c r="F47" s="1" t="s">
        <v>988</v>
      </c>
      <c r="G47" s="1" t="s">
        <v>1599</v>
      </c>
      <c r="H47" s="1" t="s">
        <v>72</v>
      </c>
      <c r="I47" s="1" t="s">
        <v>1598</v>
      </c>
      <c r="J47" s="1">
        <v>16</v>
      </c>
      <c r="K47" s="1" t="s">
        <v>1596</v>
      </c>
      <c r="L47" s="1">
        <v>12</v>
      </c>
      <c r="M47" s="1" t="s">
        <v>1597</v>
      </c>
      <c r="N47" s="1" t="str">
        <f t="shared" si="0"/>
        <v>case 46:sRetTemplate = "ulitharid001";  break;  //  Ulitharid [AR] || FQ: Very Rare || 16 CR 12 HD</v>
      </c>
    </row>
  </sheetData>
  <sortState ref="F2:J57">
    <sortCondition ref="F1"/>
  </sortState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>
  <dimension ref="A1:N23"/>
  <sheetViews>
    <sheetView workbookViewId="0">
      <selection activeCell="A5" sqref="A5:XFD5"/>
    </sheetView>
  </sheetViews>
  <sheetFormatPr defaultColWidth="35.140625" defaultRowHeight="15" customHeight="1"/>
  <cols>
    <col min="1" max="1" width="7.140625" customWidth="1"/>
    <col min="2" max="2" width="9.7109375" customWidth="1"/>
    <col min="3" max="3" width="16.42578125" customWidth="1"/>
    <col min="4" max="4" width="17.5703125" customWidth="1"/>
    <col min="5" max="5" width="12.140625" customWidth="1"/>
    <col min="6" max="6" width="17.5703125" customWidth="1"/>
    <col min="7" max="7" width="7" customWidth="1"/>
    <col min="8" max="8" width="13.28515625" customWidth="1"/>
    <col min="9" max="9" width="3.28515625" customWidth="1"/>
    <col min="10" max="11" width="8" customWidth="1"/>
    <col min="12" max="12" width="8.140625" customWidth="1"/>
    <col min="13" max="13" width="4.42578125" customWidth="1"/>
    <col min="14" max="14" width="95.140625" customWidth="1"/>
  </cols>
  <sheetData>
    <row r="1" spans="1:14" ht="15" customHeight="1">
      <c r="A1" s="58" t="s">
        <v>1623</v>
      </c>
      <c r="B1" s="59" t="s">
        <v>1606</v>
      </c>
      <c r="C1" s="59" t="s">
        <v>1624</v>
      </c>
      <c r="D1" s="48" t="s">
        <v>1</v>
      </c>
      <c r="E1" s="60" t="s">
        <v>1608</v>
      </c>
      <c r="F1" s="48" t="s">
        <v>0</v>
      </c>
      <c r="G1" s="59" t="s">
        <v>1609</v>
      </c>
      <c r="H1" s="48" t="s">
        <v>5</v>
      </c>
      <c r="I1" s="48"/>
      <c r="J1" s="48" t="s">
        <v>7</v>
      </c>
      <c r="K1" s="48"/>
      <c r="L1" s="48" t="s">
        <v>1619</v>
      </c>
    </row>
    <row r="2" spans="1:14" ht="15" customHeight="1">
      <c r="A2" s="14" t="s">
        <v>1594</v>
      </c>
      <c r="B2" s="1">
        <v>1</v>
      </c>
      <c r="C2" s="27" t="s">
        <v>1593</v>
      </c>
      <c r="D2" s="1" t="s">
        <v>1190</v>
      </c>
      <c r="E2" s="1" t="s">
        <v>1612</v>
      </c>
      <c r="F2" s="1" t="s">
        <v>1189</v>
      </c>
      <c r="G2" s="1" t="s">
        <v>1599</v>
      </c>
      <c r="H2" s="1" t="s">
        <v>20</v>
      </c>
      <c r="I2" s="12" t="s">
        <v>1598</v>
      </c>
      <c r="J2" s="1">
        <v>15</v>
      </c>
      <c r="K2" s="12" t="s">
        <v>1596</v>
      </c>
      <c r="L2" s="1">
        <v>11</v>
      </c>
      <c r="M2" s="23" t="s">
        <v>1597</v>
      </c>
      <c r="N2" t="str">
        <f t="shared" ref="N2:N23" si="0">CONCATENATE(A2,B2,C2, D2, E2, F2,G2,H2, I2, J2, K2,L2, M2)</f>
        <v>case 1:sRetTemplate = "ashen001";  break;  //  Ashen || FQ: Rare || 15 CR 11 HD</v>
      </c>
    </row>
    <row r="3" spans="1:14" ht="15" customHeight="1">
      <c r="A3" s="62" t="s">
        <v>1594</v>
      </c>
      <c r="B3" s="1">
        <f>SUM(B2+1)</f>
        <v>2</v>
      </c>
      <c r="C3" s="27" t="s">
        <v>1593</v>
      </c>
      <c r="D3" s="1" t="s">
        <v>1201</v>
      </c>
      <c r="E3" s="1" t="s">
        <v>1612</v>
      </c>
      <c r="F3" s="1" t="s">
        <v>1200</v>
      </c>
      <c r="G3" s="1" t="s">
        <v>1599</v>
      </c>
      <c r="H3" s="1" t="s">
        <v>20</v>
      </c>
      <c r="I3" s="12" t="s">
        <v>1598</v>
      </c>
      <c r="J3" s="1">
        <v>16</v>
      </c>
      <c r="K3" s="12" t="s">
        <v>1596</v>
      </c>
      <c r="L3" s="1">
        <v>10</v>
      </c>
      <c r="M3" s="23" t="s">
        <v>1597</v>
      </c>
      <c r="N3" t="str">
        <f t="shared" si="0"/>
        <v>case 2:sRetTemplate = "boneclaw001";  break;  //  Boneclaw || FQ: Rare || 16 CR 10 HD</v>
      </c>
    </row>
    <row r="4" spans="1:14" ht="15" customHeight="1">
      <c r="A4" s="62" t="s">
        <v>1594</v>
      </c>
      <c r="B4" s="1">
        <f>SUM(B3+1)</f>
        <v>3</v>
      </c>
      <c r="C4" s="27" t="s">
        <v>1593</v>
      </c>
      <c r="D4" s="1" t="s">
        <v>1201</v>
      </c>
      <c r="E4" s="1" t="s">
        <v>1612</v>
      </c>
      <c r="F4" s="1" t="s">
        <v>1200</v>
      </c>
      <c r="G4" s="1" t="s">
        <v>1599</v>
      </c>
      <c r="H4" s="1" t="s">
        <v>20</v>
      </c>
      <c r="I4" s="12" t="s">
        <v>1598</v>
      </c>
      <c r="J4" s="1">
        <v>16</v>
      </c>
      <c r="K4" s="12" t="s">
        <v>1596</v>
      </c>
      <c r="L4" s="1">
        <v>10</v>
      </c>
      <c r="M4" s="23" t="s">
        <v>1597</v>
      </c>
      <c r="N4" t="str">
        <f t="shared" si="0"/>
        <v>case 3:sRetTemplate = "boneclaw001";  break;  //  Boneclaw || FQ: Rare || 16 CR 10 HD</v>
      </c>
    </row>
    <row r="5" spans="1:14" ht="15" customHeight="1">
      <c r="A5" s="62" t="s">
        <v>1594</v>
      </c>
      <c r="B5" s="1">
        <f>SUM(B4+1)</f>
        <v>4</v>
      </c>
      <c r="C5" s="27" t="s">
        <v>1593</v>
      </c>
      <c r="D5" s="1" t="s">
        <v>1221</v>
      </c>
      <c r="E5" s="1" t="s">
        <v>1612</v>
      </c>
      <c r="F5" s="1" t="s">
        <v>1220</v>
      </c>
      <c r="G5" s="1" t="s">
        <v>1599</v>
      </c>
      <c r="H5" s="1" t="s">
        <v>20</v>
      </c>
      <c r="I5" s="12" t="s">
        <v>1598</v>
      </c>
      <c r="J5" s="1">
        <v>15</v>
      </c>
      <c r="K5" s="12" t="s">
        <v>1596</v>
      </c>
      <c r="L5" s="1">
        <v>11</v>
      </c>
      <c r="M5" s="23" t="s">
        <v>1597</v>
      </c>
      <c r="N5" t="str">
        <f t="shared" si="0"/>
        <v>case 4:sRetTemplate = "krag_fire001";  break;  //  Krag, Fire || FQ: Rare || 15 CR 11 HD</v>
      </c>
    </row>
    <row r="6" spans="1:14" ht="15" customHeight="1">
      <c r="A6" s="62" t="s">
        <v>1594</v>
      </c>
      <c r="B6" s="1">
        <f>SUM(B5+1)</f>
        <v>5</v>
      </c>
      <c r="C6" s="27" t="s">
        <v>1593</v>
      </c>
      <c r="D6" s="1" t="s">
        <v>1190</v>
      </c>
      <c r="E6" s="1" t="s">
        <v>1612</v>
      </c>
      <c r="F6" s="1" t="s">
        <v>1189</v>
      </c>
      <c r="G6" s="1" t="s">
        <v>1599</v>
      </c>
      <c r="H6" s="1" t="s">
        <v>20</v>
      </c>
      <c r="I6" s="12" t="s">
        <v>1598</v>
      </c>
      <c r="J6" s="1">
        <v>15</v>
      </c>
      <c r="K6" s="12" t="s">
        <v>1596</v>
      </c>
      <c r="L6" s="1">
        <v>11</v>
      </c>
      <c r="M6" s="23" t="s">
        <v>1597</v>
      </c>
      <c r="N6" t="str">
        <f t="shared" si="0"/>
        <v>case 5:sRetTemplate = "ashen001";  break;  //  Ashen || FQ: Rare || 15 CR 11 HD</v>
      </c>
    </row>
    <row r="7" spans="1:14" ht="15" customHeight="1">
      <c r="A7" s="62" t="s">
        <v>1594</v>
      </c>
      <c r="B7" s="1">
        <f>SUM(B6+1)</f>
        <v>6</v>
      </c>
      <c r="C7" s="27" t="s">
        <v>1593</v>
      </c>
      <c r="D7" s="1" t="s">
        <v>1221</v>
      </c>
      <c r="E7" s="1" t="s">
        <v>1612</v>
      </c>
      <c r="F7" s="1" t="s">
        <v>1220</v>
      </c>
      <c r="G7" s="1" t="s">
        <v>1599</v>
      </c>
      <c r="H7" s="1" t="s">
        <v>20</v>
      </c>
      <c r="I7" s="12" t="s">
        <v>1598</v>
      </c>
      <c r="J7" s="1">
        <v>15</v>
      </c>
      <c r="K7" s="12" t="s">
        <v>1596</v>
      </c>
      <c r="L7" s="1">
        <v>11</v>
      </c>
      <c r="M7" s="23" t="s">
        <v>1597</v>
      </c>
      <c r="N7" t="str">
        <f t="shared" si="0"/>
        <v>case 6:sRetTemplate = "krag_fire001";  break;  //  Krag, Fire || FQ: Rare || 15 CR 11 HD</v>
      </c>
    </row>
    <row r="8" spans="1:14" ht="15" customHeight="1">
      <c r="A8" s="62" t="s">
        <v>1594</v>
      </c>
      <c r="B8" s="1">
        <f t="shared" ref="B8:B23" si="1">SUM(B7+1)</f>
        <v>7</v>
      </c>
      <c r="C8" s="27" t="s">
        <v>1593</v>
      </c>
      <c r="D8" s="1" t="s">
        <v>1209</v>
      </c>
      <c r="E8" s="1" t="s">
        <v>1612</v>
      </c>
      <c r="F8" s="1" t="s">
        <v>1208</v>
      </c>
      <c r="G8" s="1" t="s">
        <v>1599</v>
      </c>
      <c r="H8" s="1" t="s">
        <v>20</v>
      </c>
      <c r="I8" s="12" t="s">
        <v>1598</v>
      </c>
      <c r="J8" s="1">
        <v>14</v>
      </c>
      <c r="K8" s="12" t="s">
        <v>1596</v>
      </c>
      <c r="L8" s="1">
        <v>8</v>
      </c>
      <c r="M8" s="23" t="s">
        <v>1597</v>
      </c>
      <c r="N8" t="str">
        <f t="shared" si="0"/>
        <v>case 7:sRetTemplate = "fael001";  break;  //  Fael || FQ: Rare || 14 CR 8 HD</v>
      </c>
    </row>
    <row r="9" spans="1:14" ht="15" customHeight="1">
      <c r="A9" s="62" t="s">
        <v>1594</v>
      </c>
      <c r="B9" s="1">
        <f t="shared" si="1"/>
        <v>8</v>
      </c>
      <c r="C9" s="27" t="s">
        <v>1593</v>
      </c>
      <c r="D9" s="1" t="s">
        <v>1209</v>
      </c>
      <c r="E9" s="1" t="s">
        <v>1612</v>
      </c>
      <c r="F9" s="1" t="s">
        <v>1208</v>
      </c>
      <c r="G9" s="1" t="s">
        <v>1599</v>
      </c>
      <c r="H9" s="1" t="s">
        <v>20</v>
      </c>
      <c r="I9" s="12" t="s">
        <v>1598</v>
      </c>
      <c r="J9" s="1">
        <v>14</v>
      </c>
      <c r="K9" s="12" t="s">
        <v>1596</v>
      </c>
      <c r="L9" s="1">
        <v>8</v>
      </c>
      <c r="M9" s="23" t="s">
        <v>1597</v>
      </c>
      <c r="N9" t="str">
        <f t="shared" si="0"/>
        <v>case 8:sRetTemplate = "fael001";  break;  //  Fael || FQ: Rare || 14 CR 8 HD</v>
      </c>
    </row>
    <row r="10" spans="1:14" ht="15" customHeight="1">
      <c r="A10" s="62" t="s">
        <v>1594</v>
      </c>
      <c r="B10" s="1">
        <f t="shared" si="1"/>
        <v>9</v>
      </c>
      <c r="C10" s="27" t="s">
        <v>1593</v>
      </c>
      <c r="D10" s="1" t="s">
        <v>1197</v>
      </c>
      <c r="E10" s="1" t="s">
        <v>1612</v>
      </c>
      <c r="F10" s="1" t="s">
        <v>1196</v>
      </c>
      <c r="G10" s="1" t="s">
        <v>1599</v>
      </c>
      <c r="H10" s="1" t="s">
        <v>20</v>
      </c>
      <c r="I10" s="12" t="s">
        <v>1598</v>
      </c>
      <c r="J10" s="1">
        <v>12</v>
      </c>
      <c r="K10" s="12" t="s">
        <v>1596</v>
      </c>
      <c r="L10" s="1">
        <v>10</v>
      </c>
      <c r="M10" s="23" t="s">
        <v>1597</v>
      </c>
      <c r="N10" t="str">
        <f t="shared" si="0"/>
        <v>case 9:sRetTemplate = "bloodamniote001";  break;  //  Blood Amniote || FQ: Rare || 12 CR 10 HD</v>
      </c>
    </row>
    <row r="11" spans="1:14" ht="15" customHeight="1">
      <c r="A11" s="62" t="s">
        <v>1594</v>
      </c>
      <c r="B11" s="1">
        <f t="shared" si="1"/>
        <v>10</v>
      </c>
      <c r="C11" s="27" t="s">
        <v>1593</v>
      </c>
      <c r="D11" s="1" t="s">
        <v>1197</v>
      </c>
      <c r="E11" s="1" t="s">
        <v>1612</v>
      </c>
      <c r="F11" s="1" t="s">
        <v>1196</v>
      </c>
      <c r="G11" s="1" t="s">
        <v>1599</v>
      </c>
      <c r="H11" s="1" t="s">
        <v>20</v>
      </c>
      <c r="I11" s="12" t="s">
        <v>1598</v>
      </c>
      <c r="J11" s="1">
        <v>12</v>
      </c>
      <c r="K11" s="12" t="s">
        <v>1596</v>
      </c>
      <c r="L11" s="1">
        <v>10</v>
      </c>
      <c r="M11" s="23" t="s">
        <v>1597</v>
      </c>
      <c r="N11" t="str">
        <f t="shared" si="0"/>
        <v>case 10:sRetTemplate = "bloodamniote001";  break;  //  Blood Amniote || FQ: Rare || 12 CR 10 HD</v>
      </c>
    </row>
    <row r="12" spans="1:14" ht="15" customHeight="1">
      <c r="A12" s="62" t="s">
        <v>1594</v>
      </c>
      <c r="B12" s="1">
        <f t="shared" si="1"/>
        <v>11</v>
      </c>
      <c r="C12" s="27" t="s">
        <v>1593</v>
      </c>
      <c r="D12" s="1" t="s">
        <v>104</v>
      </c>
      <c r="E12" s="1" t="s">
        <v>1612</v>
      </c>
      <c r="F12" s="1" t="s">
        <v>103</v>
      </c>
      <c r="G12" s="1" t="s">
        <v>1599</v>
      </c>
      <c r="H12" s="1" t="s">
        <v>20</v>
      </c>
      <c r="I12" s="12" t="s">
        <v>1598</v>
      </c>
      <c r="J12" s="1">
        <v>11</v>
      </c>
      <c r="K12" s="12" t="s">
        <v>1596</v>
      </c>
      <c r="L12" s="1">
        <v>9</v>
      </c>
      <c r="M12" s="23" t="s">
        <v>1597</v>
      </c>
      <c r="N12" t="str">
        <f t="shared" si="0"/>
        <v>case 11:sRetTemplate = "shadow002";  break;  //  Shadow, Greater || FQ: Rare || 11 CR 9 HD</v>
      </c>
    </row>
    <row r="13" spans="1:14" ht="15" customHeight="1">
      <c r="A13" s="62" t="s">
        <v>1594</v>
      </c>
      <c r="B13" s="1">
        <f t="shared" si="1"/>
        <v>12</v>
      </c>
      <c r="C13" s="27" t="s">
        <v>1593</v>
      </c>
      <c r="D13" s="1" t="s">
        <v>104</v>
      </c>
      <c r="E13" s="1" t="s">
        <v>1612</v>
      </c>
      <c r="F13" s="1" t="s">
        <v>103</v>
      </c>
      <c r="G13" s="1" t="s">
        <v>1599</v>
      </c>
      <c r="H13" s="1" t="s">
        <v>20</v>
      </c>
      <c r="I13" s="12" t="s">
        <v>1598</v>
      </c>
      <c r="J13" s="1">
        <v>11</v>
      </c>
      <c r="K13" s="12" t="s">
        <v>1596</v>
      </c>
      <c r="L13" s="1">
        <v>9</v>
      </c>
      <c r="M13" s="23" t="s">
        <v>1597</v>
      </c>
      <c r="N13" t="str">
        <f t="shared" si="0"/>
        <v>case 12:sRetTemplate = "shadow002";  break;  //  Shadow, Greater || FQ: Rare || 11 CR 9 HD</v>
      </c>
    </row>
    <row r="14" spans="1:14" ht="15" customHeight="1">
      <c r="A14" s="62" t="s">
        <v>1594</v>
      </c>
      <c r="B14" s="1">
        <f t="shared" si="1"/>
        <v>13</v>
      </c>
      <c r="C14" s="27" t="s">
        <v>1593</v>
      </c>
      <c r="D14" s="1" t="s">
        <v>1231</v>
      </c>
      <c r="E14" s="1" t="s">
        <v>1612</v>
      </c>
      <c r="F14" s="1" t="s">
        <v>1230</v>
      </c>
      <c r="G14" s="1" t="s">
        <v>1599</v>
      </c>
      <c r="H14" s="1" t="s">
        <v>61</v>
      </c>
      <c r="I14" s="12" t="s">
        <v>1598</v>
      </c>
      <c r="J14" s="1">
        <v>11</v>
      </c>
      <c r="K14" s="12" t="s">
        <v>1596</v>
      </c>
      <c r="L14" s="1">
        <v>9</v>
      </c>
      <c r="M14" s="23" t="s">
        <v>1597</v>
      </c>
      <c r="N14" t="str">
        <f t="shared" si="0"/>
        <v>case 13:sRetTemplate = "namech_rogue001";  break;  //  Namech, Rogue || FQ: Uncommon || 11 CR 9 HD</v>
      </c>
    </row>
    <row r="15" spans="1:14" ht="15" customHeight="1">
      <c r="A15" s="62" t="s">
        <v>1594</v>
      </c>
      <c r="B15" s="1">
        <f t="shared" si="1"/>
        <v>14</v>
      </c>
      <c r="C15" s="27" t="s">
        <v>1593</v>
      </c>
      <c r="D15" s="1" t="s">
        <v>1231</v>
      </c>
      <c r="E15" s="1" t="s">
        <v>1612</v>
      </c>
      <c r="F15" s="1" t="s">
        <v>1230</v>
      </c>
      <c r="G15" s="1" t="s">
        <v>1599</v>
      </c>
      <c r="H15" s="1" t="s">
        <v>61</v>
      </c>
      <c r="I15" s="12" t="s">
        <v>1598</v>
      </c>
      <c r="J15" s="1">
        <v>11</v>
      </c>
      <c r="K15" s="12" t="s">
        <v>1596</v>
      </c>
      <c r="L15" s="1">
        <v>9</v>
      </c>
      <c r="M15" s="23" t="s">
        <v>1597</v>
      </c>
      <c r="N15" t="str">
        <f t="shared" si="0"/>
        <v>case 14:sRetTemplate = "namech_rogue001";  break;  //  Namech, Rogue || FQ: Uncommon || 11 CR 9 HD</v>
      </c>
    </row>
    <row r="16" spans="1:14" ht="15" customHeight="1">
      <c r="A16" s="62" t="s">
        <v>1594</v>
      </c>
      <c r="B16" s="1">
        <f t="shared" si="1"/>
        <v>15</v>
      </c>
      <c r="C16" s="27" t="s">
        <v>1593</v>
      </c>
      <c r="D16" s="1" t="s">
        <v>1231</v>
      </c>
      <c r="E16" s="1" t="s">
        <v>1612</v>
      </c>
      <c r="F16" s="1" t="s">
        <v>1230</v>
      </c>
      <c r="G16" s="1" t="s">
        <v>1599</v>
      </c>
      <c r="H16" s="1" t="s">
        <v>61</v>
      </c>
      <c r="I16" s="12" t="s">
        <v>1598</v>
      </c>
      <c r="J16" s="1">
        <v>11</v>
      </c>
      <c r="K16" s="12" t="s">
        <v>1596</v>
      </c>
      <c r="L16" s="1">
        <v>9</v>
      </c>
      <c r="M16" s="23" t="s">
        <v>1597</v>
      </c>
      <c r="N16" t="str">
        <f t="shared" si="0"/>
        <v>case 15:sRetTemplate = "namech_rogue001";  break;  //  Namech, Rogue || FQ: Uncommon || 11 CR 9 HD</v>
      </c>
    </row>
    <row r="17" spans="1:14" ht="15" customHeight="1">
      <c r="A17" s="62" t="s">
        <v>1594</v>
      </c>
      <c r="B17" s="1">
        <f t="shared" si="1"/>
        <v>16</v>
      </c>
      <c r="C17" s="27" t="s">
        <v>1593</v>
      </c>
      <c r="D17" s="1" t="s">
        <v>1231</v>
      </c>
      <c r="E17" s="1" t="s">
        <v>1612</v>
      </c>
      <c r="F17" s="1" t="s">
        <v>1230</v>
      </c>
      <c r="G17" s="1" t="s">
        <v>1599</v>
      </c>
      <c r="H17" s="1" t="s">
        <v>61</v>
      </c>
      <c r="I17" s="12" t="s">
        <v>1598</v>
      </c>
      <c r="J17" s="1">
        <v>11</v>
      </c>
      <c r="K17" s="12" t="s">
        <v>1596</v>
      </c>
      <c r="L17" s="1">
        <v>9</v>
      </c>
      <c r="M17" s="23" t="s">
        <v>1597</v>
      </c>
      <c r="N17" t="str">
        <f t="shared" si="0"/>
        <v>case 16:sRetTemplate = "namech_rogue001";  break;  //  Namech, Rogue || FQ: Uncommon || 11 CR 9 HD</v>
      </c>
    </row>
    <row r="18" spans="1:14" ht="15" customHeight="1">
      <c r="A18" s="62" t="s">
        <v>1594</v>
      </c>
      <c r="B18" s="1">
        <f t="shared" si="1"/>
        <v>17</v>
      </c>
      <c r="C18" s="27" t="s">
        <v>1593</v>
      </c>
      <c r="D18" s="1" t="s">
        <v>113</v>
      </c>
      <c r="E18" s="1" t="s">
        <v>1612</v>
      </c>
      <c r="F18" s="1" t="s">
        <v>112</v>
      </c>
      <c r="G18" s="1" t="s">
        <v>1599</v>
      </c>
      <c r="H18" s="1" t="s">
        <v>72</v>
      </c>
      <c r="I18" s="12" t="s">
        <v>1598</v>
      </c>
      <c r="J18" s="1">
        <v>11</v>
      </c>
      <c r="K18" s="12" t="s">
        <v>1596</v>
      </c>
      <c r="L18" s="1">
        <v>10</v>
      </c>
      <c r="M18" s="23" t="s">
        <v>1597</v>
      </c>
      <c r="N18" t="str">
        <f t="shared" si="0"/>
        <v>case 17:sRetTemplate = "cinderspawn001";  break;  //  Cinderspawn || FQ: Very Rare || 11 CR 10 HD</v>
      </c>
    </row>
    <row r="19" spans="1:14" ht="15" customHeight="1">
      <c r="A19" s="62" t="s">
        <v>1594</v>
      </c>
      <c r="B19" s="1">
        <f t="shared" si="1"/>
        <v>18</v>
      </c>
      <c r="C19" s="27" t="s">
        <v>1593</v>
      </c>
      <c r="D19" s="1" t="s">
        <v>121</v>
      </c>
      <c r="E19" s="1" t="s">
        <v>1612</v>
      </c>
      <c r="F19" s="1" t="s">
        <v>120</v>
      </c>
      <c r="G19" s="1" t="s">
        <v>1599</v>
      </c>
      <c r="H19" s="1" t="s">
        <v>72</v>
      </c>
      <c r="I19" s="12" t="s">
        <v>1598</v>
      </c>
      <c r="J19" s="1">
        <v>11</v>
      </c>
      <c r="K19" s="12" t="s">
        <v>1596</v>
      </c>
      <c r="L19" s="1">
        <v>8</v>
      </c>
      <c r="M19" s="23" t="s">
        <v>1597</v>
      </c>
      <c r="N19" t="str">
        <f t="shared" si="0"/>
        <v>case 18:sRetTemplate = "bleakborn001";  break;  //  Bleakborn || FQ: Very Rare || 11 CR 8 HD</v>
      </c>
    </row>
    <row r="20" spans="1:14" ht="15" customHeight="1">
      <c r="A20" s="62" t="s">
        <v>1594</v>
      </c>
      <c r="B20" s="1">
        <f t="shared" si="1"/>
        <v>19</v>
      </c>
      <c r="C20" s="27" t="s">
        <v>1593</v>
      </c>
      <c r="D20" s="1" t="s">
        <v>1182</v>
      </c>
      <c r="E20" s="1" t="s">
        <v>1612</v>
      </c>
      <c r="F20" s="1" t="s">
        <v>1181</v>
      </c>
      <c r="G20" s="1" t="s">
        <v>1599</v>
      </c>
      <c r="H20" s="1" t="s">
        <v>61</v>
      </c>
      <c r="I20" s="12" t="s">
        <v>1598</v>
      </c>
      <c r="J20" s="1">
        <v>10</v>
      </c>
      <c r="K20" s="12" t="s">
        <v>1596</v>
      </c>
      <c r="L20" s="1">
        <v>8</v>
      </c>
      <c r="M20" s="23" t="s">
        <v>1597</v>
      </c>
      <c r="N20" t="str">
        <f t="shared" si="0"/>
        <v>case 19:sRetTemplate = "ghast002";  break;  //  Ghast, Greater || FQ: Uncommon || 10 CR 8 HD</v>
      </c>
    </row>
    <row r="21" spans="1:14" ht="15" customHeight="1">
      <c r="A21" s="62" t="s">
        <v>1594</v>
      </c>
      <c r="B21" s="1">
        <f t="shared" si="1"/>
        <v>20</v>
      </c>
      <c r="C21" s="27" t="s">
        <v>1593</v>
      </c>
      <c r="D21" s="1" t="s">
        <v>1182</v>
      </c>
      <c r="E21" s="1" t="s">
        <v>1612</v>
      </c>
      <c r="F21" s="1" t="s">
        <v>1181</v>
      </c>
      <c r="G21" s="1" t="s">
        <v>1599</v>
      </c>
      <c r="H21" s="1" t="s">
        <v>61</v>
      </c>
      <c r="I21" s="12" t="s">
        <v>1598</v>
      </c>
      <c r="J21" s="1">
        <v>10</v>
      </c>
      <c r="K21" s="12" t="s">
        <v>1596</v>
      </c>
      <c r="L21" s="1">
        <v>8</v>
      </c>
      <c r="M21" s="23" t="s">
        <v>1597</v>
      </c>
      <c r="N21" t="str">
        <f t="shared" si="0"/>
        <v>case 20:sRetTemplate = "ghast002";  break;  //  Ghast, Greater || FQ: Uncommon || 10 CR 8 HD</v>
      </c>
    </row>
    <row r="22" spans="1:14" ht="15" customHeight="1">
      <c r="A22" s="62" t="s">
        <v>1594</v>
      </c>
      <c r="B22" s="1">
        <f t="shared" si="1"/>
        <v>21</v>
      </c>
      <c r="C22" s="27" t="s">
        <v>1593</v>
      </c>
      <c r="D22" s="1" t="s">
        <v>1182</v>
      </c>
      <c r="E22" s="1" t="s">
        <v>1612</v>
      </c>
      <c r="F22" s="1" t="s">
        <v>1181</v>
      </c>
      <c r="G22" s="1" t="s">
        <v>1599</v>
      </c>
      <c r="H22" s="1" t="s">
        <v>61</v>
      </c>
      <c r="I22" s="12" t="s">
        <v>1598</v>
      </c>
      <c r="J22" s="1">
        <v>10</v>
      </c>
      <c r="K22" s="12" t="s">
        <v>1596</v>
      </c>
      <c r="L22" s="1">
        <v>8</v>
      </c>
      <c r="M22" s="23" t="s">
        <v>1597</v>
      </c>
      <c r="N22" t="str">
        <f t="shared" si="0"/>
        <v>case 21:sRetTemplate = "ghast002";  break;  //  Ghast, Greater || FQ: Uncommon || 10 CR 8 HD</v>
      </c>
    </row>
    <row r="23" spans="1:14" ht="15" customHeight="1">
      <c r="A23" s="62" t="s">
        <v>1594</v>
      </c>
      <c r="B23" s="1">
        <f t="shared" si="1"/>
        <v>22</v>
      </c>
      <c r="C23" s="27" t="s">
        <v>1593</v>
      </c>
      <c r="D23" s="1" t="s">
        <v>1182</v>
      </c>
      <c r="E23" s="1" t="s">
        <v>1612</v>
      </c>
      <c r="F23" s="1" t="s">
        <v>1181</v>
      </c>
      <c r="G23" s="1" t="s">
        <v>1599</v>
      </c>
      <c r="H23" s="1" t="s">
        <v>61</v>
      </c>
      <c r="I23" s="12" t="s">
        <v>1598</v>
      </c>
      <c r="J23" s="1">
        <v>10</v>
      </c>
      <c r="K23" s="12" t="s">
        <v>1596</v>
      </c>
      <c r="L23" s="1">
        <v>8</v>
      </c>
      <c r="M23" s="23" t="s">
        <v>1597</v>
      </c>
      <c r="N23" t="str">
        <f t="shared" si="0"/>
        <v>case 22:sRetTemplate = "ghast002";  break;  //  Ghast, Greater || FQ: Uncommon || 10 CR 8 HD</v>
      </c>
    </row>
  </sheetData>
  <sortState ref="A3:N31">
    <sortCondition descending="1" ref="J1"/>
  </sortState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>
  <dimension ref="A1:S26"/>
  <sheetViews>
    <sheetView workbookViewId="0">
      <selection activeCell="N26" sqref="N2:N26"/>
    </sheetView>
  </sheetViews>
  <sheetFormatPr defaultColWidth="18" defaultRowHeight="12.75"/>
  <cols>
    <col min="1" max="1" width="6.85546875" customWidth="1"/>
    <col min="2" max="2" width="9.140625" customWidth="1"/>
    <col min="3" max="3" width="16.28515625" customWidth="1"/>
    <col min="4" max="4" width="17.5703125" customWidth="1"/>
    <col min="5" max="5" width="12.42578125" customWidth="1"/>
    <col min="6" max="6" width="30.5703125" customWidth="1"/>
    <col min="7" max="7" width="6.42578125" customWidth="1"/>
    <col min="9" max="9" width="3.28515625" customWidth="1"/>
    <col min="10" max="10" width="7" customWidth="1"/>
    <col min="11" max="11" width="4.5703125" customWidth="1"/>
    <col min="12" max="12" width="7.42578125" customWidth="1"/>
    <col min="13" max="13" width="5" customWidth="1"/>
    <col min="14" max="14" width="106.85546875" customWidth="1"/>
  </cols>
  <sheetData>
    <row r="1" spans="1:14" ht="27" thickBot="1">
      <c r="A1" s="58" t="s">
        <v>1623</v>
      </c>
      <c r="B1" s="59" t="s">
        <v>1606</v>
      </c>
      <c r="C1" s="59" t="s">
        <v>1624</v>
      </c>
      <c r="D1" s="63" t="s">
        <v>1</v>
      </c>
      <c r="E1" s="60" t="s">
        <v>1608</v>
      </c>
      <c r="F1" s="63" t="s">
        <v>0</v>
      </c>
      <c r="G1" s="59" t="s">
        <v>1609</v>
      </c>
      <c r="H1" s="63" t="s">
        <v>5</v>
      </c>
      <c r="I1" s="63"/>
      <c r="J1" s="63" t="s">
        <v>7</v>
      </c>
      <c r="K1" s="63"/>
      <c r="L1" s="63" t="s">
        <v>1619</v>
      </c>
    </row>
    <row r="2" spans="1:14" ht="15" customHeight="1">
      <c r="A2" s="14" t="s">
        <v>1594</v>
      </c>
      <c r="B2" s="1">
        <v>1</v>
      </c>
      <c r="C2" s="27" t="s">
        <v>1593</v>
      </c>
      <c r="D2" s="1" t="s">
        <v>480</v>
      </c>
      <c r="E2" s="1" t="s">
        <v>1612</v>
      </c>
      <c r="F2" s="1" t="s">
        <v>479</v>
      </c>
      <c r="G2" s="1" t="s">
        <v>1599</v>
      </c>
      <c r="H2" s="1" t="s">
        <v>20</v>
      </c>
      <c r="I2" s="12" t="s">
        <v>1598</v>
      </c>
      <c r="J2" s="1">
        <v>22</v>
      </c>
      <c r="K2" s="12" t="s">
        <v>1596</v>
      </c>
      <c r="L2" s="1">
        <v>21</v>
      </c>
      <c r="M2" s="23" t="s">
        <v>1597</v>
      </c>
      <c r="N2" t="str">
        <f>CONCATENATE(A2,B2,C2, D2, E2, F2,G2,H2, I2, J2, K2,L2, M2)</f>
        <v>case 1:sRetTemplate = "elem_earth_gr001";  break;  //  [AR] Earth Elemental, Greater || FQ: Rare || 22 CR 21 HD</v>
      </c>
    </row>
    <row r="3" spans="1:14">
      <c r="A3" s="62" t="s">
        <v>1594</v>
      </c>
      <c r="B3" s="1">
        <f>SUM(B2+1)</f>
        <v>2</v>
      </c>
      <c r="C3" s="27" t="s">
        <v>1593</v>
      </c>
      <c r="D3" s="1" t="s">
        <v>480</v>
      </c>
      <c r="E3" s="1" t="s">
        <v>1612</v>
      </c>
      <c r="F3" s="1" t="s">
        <v>479</v>
      </c>
      <c r="G3" s="1" t="s">
        <v>1599</v>
      </c>
      <c r="H3" s="1" t="s">
        <v>20</v>
      </c>
      <c r="I3" s="12" t="s">
        <v>1598</v>
      </c>
      <c r="J3" s="1">
        <v>22</v>
      </c>
      <c r="K3" s="12" t="s">
        <v>1596</v>
      </c>
      <c r="L3" s="1">
        <v>21</v>
      </c>
      <c r="M3" s="23" t="s">
        <v>1597</v>
      </c>
      <c r="N3" t="str">
        <f t="shared" ref="N3:N26" si="0">CONCATENATE(A3,B3,C3, D3, E3, F3,G3,H3, I3, J3, K3,L3, M3)</f>
        <v>case 2:sRetTemplate = "elem_earth_gr001";  break;  //  [AR] Earth Elemental, Greater || FQ: Rare || 22 CR 21 HD</v>
      </c>
    </row>
    <row r="4" spans="1:14">
      <c r="A4" s="62" t="s">
        <v>1594</v>
      </c>
      <c r="B4" s="1">
        <f t="shared" ref="B4:B26" si="1">SUM(B3+1)</f>
        <v>3</v>
      </c>
      <c r="C4" s="27" t="s">
        <v>1593</v>
      </c>
      <c r="D4" s="1" t="s">
        <v>478</v>
      </c>
      <c r="E4" s="1" t="s">
        <v>1612</v>
      </c>
      <c r="F4" s="1" t="s">
        <v>477</v>
      </c>
      <c r="G4" s="1" t="s">
        <v>1599</v>
      </c>
      <c r="H4" s="1" t="s">
        <v>20</v>
      </c>
      <c r="I4" s="12" t="s">
        <v>1598</v>
      </c>
      <c r="J4" s="1">
        <v>17</v>
      </c>
      <c r="K4" s="12" t="s">
        <v>1596</v>
      </c>
      <c r="L4" s="1">
        <v>16</v>
      </c>
      <c r="M4" s="23" t="s">
        <v>1597</v>
      </c>
      <c r="N4" t="str">
        <f t="shared" si="0"/>
        <v>case 3:sRetTemplate = "elem_earth_hg001";  break;  //  [AR] Earth Elemental, Huge || FQ: Rare || 17 CR 16 HD</v>
      </c>
    </row>
    <row r="5" spans="1:14">
      <c r="A5" s="62" t="s">
        <v>1594</v>
      </c>
      <c r="B5" s="1">
        <f t="shared" si="1"/>
        <v>4</v>
      </c>
      <c r="C5" s="27" t="s">
        <v>1593</v>
      </c>
      <c r="D5" s="1" t="s">
        <v>478</v>
      </c>
      <c r="E5" s="1" t="s">
        <v>1612</v>
      </c>
      <c r="F5" s="1" t="s">
        <v>477</v>
      </c>
      <c r="G5" s="1" t="s">
        <v>1599</v>
      </c>
      <c r="H5" s="1" t="s">
        <v>20</v>
      </c>
      <c r="I5" s="12" t="s">
        <v>1598</v>
      </c>
      <c r="J5" s="1">
        <v>17</v>
      </c>
      <c r="K5" s="12" t="s">
        <v>1596</v>
      </c>
      <c r="L5" s="1">
        <v>16</v>
      </c>
      <c r="M5" s="23" t="s">
        <v>1597</v>
      </c>
      <c r="N5" t="str">
        <f t="shared" si="0"/>
        <v>case 4:sRetTemplate = "elem_earth_hg001";  break;  //  [AR] Earth Elemental, Huge || FQ: Rare || 17 CR 16 HD</v>
      </c>
    </row>
    <row r="6" spans="1:14">
      <c r="A6" s="62" t="s">
        <v>1594</v>
      </c>
      <c r="B6" s="1">
        <f t="shared" si="1"/>
        <v>5</v>
      </c>
      <c r="C6" s="27" t="s">
        <v>1593</v>
      </c>
      <c r="D6" s="1" t="s">
        <v>163</v>
      </c>
      <c r="E6" s="1" t="s">
        <v>1612</v>
      </c>
      <c r="F6" s="1" t="s">
        <v>162</v>
      </c>
      <c r="G6" s="1" t="s">
        <v>1599</v>
      </c>
      <c r="H6" s="1" t="s">
        <v>20</v>
      </c>
      <c r="I6" s="12" t="s">
        <v>1598</v>
      </c>
      <c r="J6" s="1">
        <v>18</v>
      </c>
      <c r="K6" s="12" t="s">
        <v>1596</v>
      </c>
      <c r="L6" s="1">
        <v>16</v>
      </c>
      <c r="M6" s="23" t="s">
        <v>1597</v>
      </c>
      <c r="N6" t="str">
        <f t="shared" si="0"/>
        <v>case 5:sRetTemplate = "ar_aerservant001";  break;  //  Aerial Servant || FQ: Rare || 18 CR 16 HD</v>
      </c>
    </row>
    <row r="7" spans="1:14">
      <c r="A7" s="62" t="s">
        <v>1594</v>
      </c>
      <c r="B7" s="1">
        <f t="shared" si="1"/>
        <v>6</v>
      </c>
      <c r="C7" s="27" t="s">
        <v>1593</v>
      </c>
      <c r="D7" s="1" t="s">
        <v>163</v>
      </c>
      <c r="E7" s="1" t="s">
        <v>1612</v>
      </c>
      <c r="F7" s="1" t="s">
        <v>162</v>
      </c>
      <c r="G7" s="1" t="s">
        <v>1599</v>
      </c>
      <c r="H7" s="1" t="s">
        <v>20</v>
      </c>
      <c r="I7" s="12" t="s">
        <v>1598</v>
      </c>
      <c r="J7" s="1">
        <v>18</v>
      </c>
      <c r="K7" s="12" t="s">
        <v>1596</v>
      </c>
      <c r="L7" s="1">
        <v>16</v>
      </c>
      <c r="M7" s="23" t="s">
        <v>1597</v>
      </c>
      <c r="N7" t="str">
        <f t="shared" si="0"/>
        <v>case 6:sRetTemplate = "ar_aerservant001";  break;  //  Aerial Servant || FQ: Rare || 18 CR 16 HD</v>
      </c>
    </row>
    <row r="8" spans="1:14">
      <c r="A8" s="62" t="s">
        <v>1594</v>
      </c>
      <c r="B8" s="1">
        <f t="shared" si="1"/>
        <v>7</v>
      </c>
      <c r="C8" s="27" t="s">
        <v>1593</v>
      </c>
      <c r="D8" s="1" t="s">
        <v>291</v>
      </c>
      <c r="E8" s="1" t="s">
        <v>1612</v>
      </c>
      <c r="F8" s="1" t="s">
        <v>290</v>
      </c>
      <c r="G8" s="1" t="s">
        <v>1599</v>
      </c>
      <c r="H8" s="1" t="s">
        <v>72</v>
      </c>
      <c r="I8" s="12" t="s">
        <v>1598</v>
      </c>
      <c r="J8" s="1">
        <v>22</v>
      </c>
      <c r="K8" s="12" t="s">
        <v>1596</v>
      </c>
      <c r="L8" s="1">
        <v>17</v>
      </c>
      <c r="M8" s="23" t="s">
        <v>1597</v>
      </c>
      <c r="N8" t="str">
        <f t="shared" si="0"/>
        <v>case 7:sRetTemplate = "crystalspider002";  break;  //  Crystal Spider, Greater || FQ: Very Rare || 22 CR 17 HD</v>
      </c>
    </row>
    <row r="9" spans="1:14">
      <c r="A9" s="62" t="s">
        <v>1594</v>
      </c>
      <c r="B9" s="1">
        <f t="shared" si="1"/>
        <v>8</v>
      </c>
      <c r="C9" s="27" t="s">
        <v>1593</v>
      </c>
      <c r="D9" s="1" t="s">
        <v>278</v>
      </c>
      <c r="E9" s="1" t="s">
        <v>1612</v>
      </c>
      <c r="F9" s="1" t="s">
        <v>277</v>
      </c>
      <c r="G9" s="1" t="s">
        <v>1599</v>
      </c>
      <c r="H9" s="1" t="s">
        <v>20</v>
      </c>
      <c r="I9" s="12" t="s">
        <v>1598</v>
      </c>
      <c r="J9" s="1">
        <v>15</v>
      </c>
      <c r="K9" s="12" t="s">
        <v>1596</v>
      </c>
      <c r="L9" s="1">
        <v>21</v>
      </c>
      <c r="M9" s="23" t="s">
        <v>1597</v>
      </c>
      <c r="N9" t="str">
        <f t="shared" si="0"/>
        <v>case 8:sRetTemplate = "ar_dagslime_003";  break;  //  Dagolar Slime, Elder || FQ: Rare || 15 CR 21 HD</v>
      </c>
    </row>
    <row r="10" spans="1:14">
      <c r="A10" s="62" t="s">
        <v>1594</v>
      </c>
      <c r="B10" s="1">
        <f t="shared" si="1"/>
        <v>9</v>
      </c>
      <c r="C10" s="27" t="s">
        <v>1593</v>
      </c>
      <c r="D10" s="1" t="s">
        <v>278</v>
      </c>
      <c r="E10" s="1" t="s">
        <v>1612</v>
      </c>
      <c r="F10" s="1" t="s">
        <v>277</v>
      </c>
      <c r="G10" s="1" t="s">
        <v>1599</v>
      </c>
      <c r="H10" s="1" t="s">
        <v>20</v>
      </c>
      <c r="I10" s="12" t="s">
        <v>1598</v>
      </c>
      <c r="J10" s="1">
        <v>15</v>
      </c>
      <c r="K10" s="12" t="s">
        <v>1596</v>
      </c>
      <c r="L10" s="1">
        <v>21</v>
      </c>
      <c r="M10" s="23" t="s">
        <v>1597</v>
      </c>
      <c r="N10" t="str">
        <f t="shared" si="0"/>
        <v>case 9:sRetTemplate = "ar_dagslime_003";  break;  //  Dagolar Slime, Elder || FQ: Rare || 15 CR 21 HD</v>
      </c>
    </row>
    <row r="11" spans="1:14">
      <c r="A11" s="62" t="s">
        <v>1594</v>
      </c>
      <c r="B11" s="1">
        <f t="shared" si="1"/>
        <v>10</v>
      </c>
      <c r="C11" s="27" t="s">
        <v>1593</v>
      </c>
      <c r="D11" s="1" t="s">
        <v>280</v>
      </c>
      <c r="E11" s="1" t="s">
        <v>1612</v>
      </c>
      <c r="F11" s="1" t="s">
        <v>279</v>
      </c>
      <c r="G11" s="1" t="s">
        <v>1599</v>
      </c>
      <c r="H11" s="1" t="s">
        <v>20</v>
      </c>
      <c r="I11" s="12" t="s">
        <v>1598</v>
      </c>
      <c r="J11" s="1">
        <v>10</v>
      </c>
      <c r="K11" s="12" t="s">
        <v>1596</v>
      </c>
      <c r="L11" s="1">
        <v>14</v>
      </c>
      <c r="M11" s="23" t="s">
        <v>1597</v>
      </c>
      <c r="N11" t="str">
        <f t="shared" si="0"/>
        <v>case 10:sRetTemplate = "ar_dagslime_002";  break;  //  Dagolar Slime, Large || FQ: Rare || 10 CR 14 HD</v>
      </c>
    </row>
    <row r="12" spans="1:14">
      <c r="A12" s="62" t="s">
        <v>1594</v>
      </c>
      <c r="B12" s="1">
        <f t="shared" si="1"/>
        <v>11</v>
      </c>
      <c r="C12" s="27" t="s">
        <v>1593</v>
      </c>
      <c r="D12" s="1" t="s">
        <v>280</v>
      </c>
      <c r="E12" s="1" t="s">
        <v>1612</v>
      </c>
      <c r="F12" s="1" t="s">
        <v>279</v>
      </c>
      <c r="G12" s="1" t="s">
        <v>1599</v>
      </c>
      <c r="H12" s="1" t="s">
        <v>20</v>
      </c>
      <c r="I12" s="12" t="s">
        <v>1598</v>
      </c>
      <c r="J12" s="1">
        <v>10</v>
      </c>
      <c r="K12" s="12" t="s">
        <v>1596</v>
      </c>
      <c r="L12" s="1">
        <v>14</v>
      </c>
      <c r="M12" s="23" t="s">
        <v>1597</v>
      </c>
      <c r="N12" t="str">
        <f t="shared" si="0"/>
        <v>case 11:sRetTemplate = "ar_dagslime_002";  break;  //  Dagolar Slime, Large || FQ: Rare || 10 CR 14 HD</v>
      </c>
    </row>
    <row r="13" spans="1:14">
      <c r="A13" s="62" t="s">
        <v>1594</v>
      </c>
      <c r="B13" s="1">
        <f t="shared" si="1"/>
        <v>12</v>
      </c>
      <c r="C13" s="27" t="s">
        <v>1593</v>
      </c>
      <c r="D13" s="1" t="s">
        <v>364</v>
      </c>
      <c r="E13" s="1" t="s">
        <v>1612</v>
      </c>
      <c r="F13" s="1" t="s">
        <v>363</v>
      </c>
      <c r="G13" s="1" t="s">
        <v>1599</v>
      </c>
      <c r="H13" s="1" t="s">
        <v>20</v>
      </c>
      <c r="I13" s="12" t="s">
        <v>1598</v>
      </c>
      <c r="J13" s="1">
        <v>11</v>
      </c>
      <c r="K13" s="12" t="s">
        <v>1596</v>
      </c>
      <c r="L13" s="1">
        <v>15</v>
      </c>
      <c r="M13" s="23" t="s">
        <v>1597</v>
      </c>
      <c r="N13" t="str">
        <f t="shared" si="0"/>
        <v>case 12:sRetTemplate = "ar_ethfilcher002";  break;  //  Ethereal Filcher, Greater || FQ: Rare || 11 CR 15 HD</v>
      </c>
    </row>
    <row r="14" spans="1:14">
      <c r="A14" s="62" t="s">
        <v>1594</v>
      </c>
      <c r="B14" s="1">
        <f t="shared" si="1"/>
        <v>13</v>
      </c>
      <c r="C14" s="27" t="s">
        <v>1593</v>
      </c>
      <c r="D14" s="1" t="s">
        <v>364</v>
      </c>
      <c r="E14" s="1" t="s">
        <v>1612</v>
      </c>
      <c r="F14" s="1" t="s">
        <v>363</v>
      </c>
      <c r="G14" s="1" t="s">
        <v>1599</v>
      </c>
      <c r="H14" s="1" t="s">
        <v>20</v>
      </c>
      <c r="I14" s="12" t="s">
        <v>1598</v>
      </c>
      <c r="J14" s="1">
        <v>11</v>
      </c>
      <c r="K14" s="12" t="s">
        <v>1596</v>
      </c>
      <c r="L14" s="1">
        <v>15</v>
      </c>
      <c r="M14" s="23" t="s">
        <v>1597</v>
      </c>
      <c r="N14" t="str">
        <f t="shared" si="0"/>
        <v>case 13:sRetTemplate = "ar_ethfilcher002";  break;  //  Ethereal Filcher, Greater || FQ: Rare || 11 CR 15 HD</v>
      </c>
    </row>
    <row r="15" spans="1:14">
      <c r="A15" s="62" t="s">
        <v>1594</v>
      </c>
      <c r="B15" s="1">
        <f t="shared" si="1"/>
        <v>14</v>
      </c>
      <c r="C15" s="27" t="s">
        <v>1593</v>
      </c>
      <c r="D15" s="1" t="s">
        <v>233</v>
      </c>
      <c r="E15" s="1" t="s">
        <v>1612</v>
      </c>
      <c r="F15" s="1" t="s">
        <v>232</v>
      </c>
      <c r="G15" s="1" t="s">
        <v>1599</v>
      </c>
      <c r="H15" s="1" t="s">
        <v>72</v>
      </c>
      <c r="I15" s="12" t="s">
        <v>1598</v>
      </c>
      <c r="J15" s="1">
        <v>20</v>
      </c>
      <c r="K15" s="12" t="s">
        <v>1596</v>
      </c>
      <c r="L15" s="1">
        <v>17</v>
      </c>
      <c r="M15" s="23" t="s">
        <v>1597</v>
      </c>
      <c r="N15" t="str">
        <f t="shared" si="0"/>
        <v>case 14:sRetTemplate = "ar_flamsnake_003";  break;  //  Flame Snake, Greater || FQ: Very Rare || 20 CR 17 HD</v>
      </c>
    </row>
    <row r="16" spans="1:14">
      <c r="A16" s="62" t="s">
        <v>1594</v>
      </c>
      <c r="B16" s="1">
        <f t="shared" si="1"/>
        <v>15</v>
      </c>
      <c r="C16" s="27" t="s">
        <v>1593</v>
      </c>
      <c r="D16" s="1" t="s">
        <v>945</v>
      </c>
      <c r="E16" s="1" t="s">
        <v>1612</v>
      </c>
      <c r="F16" s="1" t="s">
        <v>944</v>
      </c>
      <c r="G16" s="1" t="s">
        <v>1599</v>
      </c>
      <c r="H16" s="1" t="s">
        <v>72</v>
      </c>
      <c r="I16" s="12" t="s">
        <v>1598</v>
      </c>
      <c r="J16" s="1">
        <v>20</v>
      </c>
      <c r="K16" s="12" t="s">
        <v>1596</v>
      </c>
      <c r="L16" s="1">
        <v>16</v>
      </c>
      <c r="M16" s="23" t="s">
        <v>1597</v>
      </c>
      <c r="N16" t="str">
        <f t="shared" si="0"/>
        <v>case 15:sRetTemplate = "ds_gr_fihyr001";  break;  //  Greater Fihyr || FQ: Very Rare || 20 CR 16 HD</v>
      </c>
    </row>
    <row r="17" spans="1:19">
      <c r="A17" s="62" t="s">
        <v>1594</v>
      </c>
      <c r="B17" s="1">
        <f t="shared" si="1"/>
        <v>16</v>
      </c>
      <c r="C17" s="27" t="s">
        <v>1593</v>
      </c>
      <c r="D17" s="1" t="s">
        <v>983</v>
      </c>
      <c r="E17" s="1" t="s">
        <v>1612</v>
      </c>
      <c r="F17" s="1" t="s">
        <v>982</v>
      </c>
      <c r="G17" s="1" t="s">
        <v>1599</v>
      </c>
      <c r="H17" s="1" t="s">
        <v>72</v>
      </c>
      <c r="I17" s="12" t="s">
        <v>1598</v>
      </c>
      <c r="J17" s="1">
        <v>22</v>
      </c>
      <c r="K17" s="12" t="s">
        <v>1596</v>
      </c>
      <c r="L17" s="1">
        <v>17</v>
      </c>
      <c r="M17" s="23" t="s">
        <v>1597</v>
      </c>
      <c r="N17" t="str">
        <f t="shared" si="0"/>
        <v>case 16:sRetTemplate = "illithid003";  break;  //  Illithid Magus [AR] || FQ: Very Rare || 22 CR 17 HD</v>
      </c>
    </row>
    <row r="18" spans="1:19">
      <c r="A18" s="62" t="s">
        <v>1594</v>
      </c>
      <c r="B18" s="1">
        <f t="shared" si="1"/>
        <v>17</v>
      </c>
      <c r="C18" s="27" t="s">
        <v>1593</v>
      </c>
      <c r="D18" s="1" t="s">
        <v>981</v>
      </c>
      <c r="E18" s="1" t="s">
        <v>1612</v>
      </c>
      <c r="F18" s="1" t="s">
        <v>980</v>
      </c>
      <c r="G18" s="1" t="s">
        <v>1599</v>
      </c>
      <c r="H18" s="1" t="s">
        <v>72</v>
      </c>
      <c r="I18" s="12" t="s">
        <v>1598</v>
      </c>
      <c r="J18" s="1">
        <v>15</v>
      </c>
      <c r="K18" s="12" t="s">
        <v>1596</v>
      </c>
      <c r="L18" s="1">
        <v>11</v>
      </c>
      <c r="M18" s="23" t="s">
        <v>1597</v>
      </c>
      <c r="N18" t="str">
        <f t="shared" si="0"/>
        <v>case 17:sRetTemplate = "illithid002";  break;  //  Illithid Sonokineticist [AR] || FQ: Very Rare || 15 CR 11 HD</v>
      </c>
    </row>
    <row r="19" spans="1:19">
      <c r="A19" s="62" t="s">
        <v>1594</v>
      </c>
      <c r="B19" s="1">
        <f t="shared" si="1"/>
        <v>18</v>
      </c>
      <c r="C19" s="27" t="s">
        <v>1593</v>
      </c>
      <c r="D19" s="1" t="s">
        <v>338</v>
      </c>
      <c r="E19" s="1" t="s">
        <v>1612</v>
      </c>
      <c r="F19" s="1" t="s">
        <v>337</v>
      </c>
      <c r="G19" s="1" t="s">
        <v>1599</v>
      </c>
      <c r="H19" s="1" t="s">
        <v>72</v>
      </c>
      <c r="I19" s="12" t="s">
        <v>1598</v>
      </c>
      <c r="J19" s="1">
        <v>21</v>
      </c>
      <c r="K19" s="12" t="s">
        <v>1596</v>
      </c>
      <c r="L19" s="1">
        <v>16</v>
      </c>
      <c r="M19" s="23" t="s">
        <v>1597</v>
      </c>
      <c r="N19" t="str">
        <f t="shared" si="0"/>
        <v>case 18:sRetTemplate = "ar_alabasent001";  break;  //  Marble Sentinel, Alabaster || FQ: Very Rare || 21 CR 16 HD</v>
      </c>
    </row>
    <row r="20" spans="1:19">
      <c r="A20" s="62" t="s">
        <v>1594</v>
      </c>
      <c r="B20" s="1">
        <f t="shared" si="1"/>
        <v>19</v>
      </c>
      <c r="C20" s="27" t="s">
        <v>1593</v>
      </c>
      <c r="D20" s="1" t="s">
        <v>1286</v>
      </c>
      <c r="E20" s="1" t="s">
        <v>1612</v>
      </c>
      <c r="F20" s="1" t="s">
        <v>1285</v>
      </c>
      <c r="G20" s="1" t="s">
        <v>1599</v>
      </c>
      <c r="H20" s="1" t="s">
        <v>72</v>
      </c>
      <c r="I20" s="12" t="s">
        <v>1598</v>
      </c>
      <c r="J20" s="1">
        <v>19</v>
      </c>
      <c r="K20" s="12" t="s">
        <v>1596</v>
      </c>
      <c r="L20" s="1">
        <v>12</v>
      </c>
      <c r="M20" s="23" t="s">
        <v>1597</v>
      </c>
      <c r="N20" t="str">
        <f t="shared" si="0"/>
        <v>case 19:sRetTemplate = "ds_obretriever01";  break;  //  Obsidian Retriever || FQ: Very Rare || 19 CR 12 HD</v>
      </c>
    </row>
    <row r="21" spans="1:19">
      <c r="A21" s="62" t="s">
        <v>1594</v>
      </c>
      <c r="B21" s="1">
        <f t="shared" si="1"/>
        <v>20</v>
      </c>
      <c r="C21" s="27" t="s">
        <v>1593</v>
      </c>
      <c r="D21" s="1" t="s">
        <v>938</v>
      </c>
      <c r="E21" s="1" t="s">
        <v>1612</v>
      </c>
      <c r="F21" s="1" t="s">
        <v>937</v>
      </c>
      <c r="G21" s="1" t="s">
        <v>1599</v>
      </c>
      <c r="H21" s="1" t="s">
        <v>72</v>
      </c>
      <c r="I21" s="12" t="s">
        <v>1598</v>
      </c>
      <c r="J21" s="1">
        <v>18</v>
      </c>
      <c r="K21" s="12" t="s">
        <v>1596</v>
      </c>
      <c r="L21" s="1">
        <v>18</v>
      </c>
      <c r="M21" s="23" t="s">
        <v>1597</v>
      </c>
      <c r="N21" t="str">
        <f t="shared" si="0"/>
        <v>case 20:sRetTemplate = "ar_otyugh_003";  break;  //  Otyugh, Greater Advanced || FQ: Very Rare || 18 CR 18 HD</v>
      </c>
    </row>
    <row r="22" spans="1:19">
      <c r="A22" s="62" t="s">
        <v>1594</v>
      </c>
      <c r="B22" s="1">
        <f t="shared" si="1"/>
        <v>21</v>
      </c>
      <c r="C22" s="27" t="s">
        <v>1593</v>
      </c>
      <c r="D22" s="1" t="s">
        <v>964</v>
      </c>
      <c r="E22" s="1" t="s">
        <v>1612</v>
      </c>
      <c r="F22" s="1" t="s">
        <v>963</v>
      </c>
      <c r="G22" s="1" t="s">
        <v>1599</v>
      </c>
      <c r="H22" s="1" t="s">
        <v>72</v>
      </c>
      <c r="I22" s="12" t="s">
        <v>1598</v>
      </c>
      <c r="J22" s="1">
        <v>22</v>
      </c>
      <c r="K22" s="12" t="s">
        <v>1596</v>
      </c>
      <c r="L22" s="1">
        <v>18</v>
      </c>
      <c r="M22" s="23" t="s">
        <v>1597</v>
      </c>
      <c r="N22" t="str">
        <f t="shared" si="0"/>
        <v>case 21:sRetTemplate = "ds_psurlon005";  break;  //  Psurlon, Giant || FQ: Very Rare || 22 CR 18 HD</v>
      </c>
    </row>
    <row r="23" spans="1:19">
      <c r="A23" s="62" t="s">
        <v>1594</v>
      </c>
      <c r="B23" s="1">
        <f t="shared" si="1"/>
        <v>22</v>
      </c>
      <c r="C23" s="27" t="s">
        <v>1593</v>
      </c>
      <c r="D23" s="1" t="s">
        <v>284</v>
      </c>
      <c r="E23" s="1" t="s">
        <v>1612</v>
      </c>
      <c r="F23" s="1" t="s">
        <v>283</v>
      </c>
      <c r="G23" s="1" t="s">
        <v>1599</v>
      </c>
      <c r="H23" s="1" t="s">
        <v>20</v>
      </c>
      <c r="I23" s="12" t="s">
        <v>1598</v>
      </c>
      <c r="J23" s="1">
        <v>11</v>
      </c>
      <c r="K23" s="12" t="s">
        <v>1596</v>
      </c>
      <c r="L23" s="1">
        <v>15</v>
      </c>
      <c r="M23" s="23" t="s">
        <v>1597</v>
      </c>
      <c r="N23" t="str">
        <f t="shared" si="0"/>
        <v>case 22:sRetTemplate = "ar_tyrslime_003";  break;  //  Tyrian Slime, Elder || FQ: Rare || 11 CR 15 HD</v>
      </c>
    </row>
    <row r="24" spans="1:19">
      <c r="A24" s="62" t="s">
        <v>1594</v>
      </c>
      <c r="B24" s="1">
        <f t="shared" si="1"/>
        <v>23</v>
      </c>
      <c r="C24" s="27" t="s">
        <v>1593</v>
      </c>
      <c r="D24" s="1" t="s">
        <v>284</v>
      </c>
      <c r="E24" s="1" t="s">
        <v>1612</v>
      </c>
      <c r="F24" s="1" t="s">
        <v>283</v>
      </c>
      <c r="G24" s="1" t="s">
        <v>1599</v>
      </c>
      <c r="H24" s="1" t="s">
        <v>20</v>
      </c>
      <c r="I24" s="12" t="s">
        <v>1598</v>
      </c>
      <c r="J24" s="1">
        <v>11</v>
      </c>
      <c r="K24" s="12" t="s">
        <v>1596</v>
      </c>
      <c r="L24" s="1">
        <v>15</v>
      </c>
      <c r="M24" s="23" t="s">
        <v>1597</v>
      </c>
      <c r="N24" t="str">
        <f t="shared" si="0"/>
        <v>case 23:sRetTemplate = "ar_tyrslime_003";  break;  //  Tyrian Slime, Elder || FQ: Rare || 11 CR 15 HD</v>
      </c>
    </row>
    <row r="25" spans="1:19">
      <c r="A25" s="62" t="s">
        <v>1594</v>
      </c>
      <c r="B25" s="1">
        <f t="shared" si="1"/>
        <v>24</v>
      </c>
      <c r="C25" s="27" t="s">
        <v>1593</v>
      </c>
      <c r="D25" s="1" t="s">
        <v>989</v>
      </c>
      <c r="E25" s="1" t="s">
        <v>1612</v>
      </c>
      <c r="F25" s="1" t="s">
        <v>988</v>
      </c>
      <c r="G25" s="1" t="s">
        <v>1599</v>
      </c>
      <c r="H25" s="1" t="s">
        <v>72</v>
      </c>
      <c r="I25" s="12" t="s">
        <v>1598</v>
      </c>
      <c r="J25" s="1">
        <v>16</v>
      </c>
      <c r="K25" s="12" t="s">
        <v>1596</v>
      </c>
      <c r="L25" s="1">
        <v>12</v>
      </c>
      <c r="M25" s="23" t="s">
        <v>1597</v>
      </c>
      <c r="N25" t="str">
        <f t="shared" si="0"/>
        <v>case 24:sRetTemplate = "ulitharid001";  break;  //  Ulitharid [AR] || FQ: Very Rare || 16 CR 12 HD</v>
      </c>
      <c r="O25" s="1"/>
      <c r="P25" s="1"/>
      <c r="Q25" s="1"/>
      <c r="R25" s="1"/>
      <c r="S25" s="1"/>
    </row>
    <row r="26" spans="1:19">
      <c r="A26" s="62" t="s">
        <v>1594</v>
      </c>
      <c r="B26" s="1">
        <f t="shared" si="1"/>
        <v>25</v>
      </c>
      <c r="C26" s="27" t="s">
        <v>1593</v>
      </c>
      <c r="D26" s="1" t="s">
        <v>991</v>
      </c>
      <c r="E26" s="1" t="s">
        <v>1612</v>
      </c>
      <c r="F26" s="1" t="s">
        <v>990</v>
      </c>
      <c r="G26" s="1" t="s">
        <v>1599</v>
      </c>
      <c r="H26" s="1" t="s">
        <v>72</v>
      </c>
      <c r="I26" s="12" t="s">
        <v>1598</v>
      </c>
      <c r="J26" s="1">
        <v>18</v>
      </c>
      <c r="K26" s="12" t="s">
        <v>1596</v>
      </c>
      <c r="L26" s="1">
        <v>16</v>
      </c>
      <c r="M26" s="23" t="s">
        <v>1597</v>
      </c>
      <c r="N26" t="str">
        <f t="shared" si="0"/>
        <v>case 25:sRetTemplate = "ar_umberhulk002";  break;  //  Umber Hulk, Greater || FQ: Very Rare || 18 CR 16 HD</v>
      </c>
      <c r="O26" s="1"/>
      <c r="P26" s="1"/>
      <c r="Q26" s="1"/>
      <c r="R26" s="1"/>
      <c r="S26" s="1"/>
    </row>
  </sheetData>
  <sortState ref="D2:I32">
    <sortCondition ref="F1"/>
  </sortState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>
  <dimension ref="A1:N14"/>
  <sheetViews>
    <sheetView workbookViewId="0">
      <pane xSplit="6" ySplit="2" topLeftCell="G3" activePane="bottomRight" state="frozen"/>
      <selection pane="topRight" activeCell="G1" sqref="G1"/>
      <selection pane="bottomLeft" activeCell="A2" sqref="A2"/>
      <selection pane="bottomRight" activeCell="L2" sqref="L2:L14"/>
    </sheetView>
  </sheetViews>
  <sheetFormatPr defaultColWidth="13.28515625" defaultRowHeight="15" customHeight="1"/>
  <cols>
    <col min="1" max="1" width="7.42578125" customWidth="1"/>
    <col min="2" max="2" width="10.28515625" customWidth="1"/>
    <col min="3" max="3" width="16.140625" customWidth="1"/>
    <col min="4" max="4" width="16.28515625" customWidth="1"/>
    <col min="6" max="6" width="16.7109375" customWidth="1"/>
    <col min="7" max="7" width="7.7109375" customWidth="1"/>
    <col min="9" max="9" width="5.42578125" customWidth="1"/>
    <col min="10" max="10" width="10.42578125" customWidth="1"/>
    <col min="11" max="11" width="5.7109375" customWidth="1"/>
    <col min="12" max="12" width="10.5703125" customWidth="1"/>
    <col min="13" max="13" width="4.7109375" customWidth="1"/>
    <col min="14" max="14" width="91.85546875" customWidth="1"/>
  </cols>
  <sheetData>
    <row r="1" spans="1:14" ht="15" customHeight="1" thickBot="1">
      <c r="A1" s="58" t="s">
        <v>1623</v>
      </c>
      <c r="B1" s="59" t="s">
        <v>1606</v>
      </c>
      <c r="C1" s="59" t="s">
        <v>1624</v>
      </c>
      <c r="D1" s="55" t="s">
        <v>1</v>
      </c>
      <c r="E1" s="60" t="s">
        <v>1608</v>
      </c>
      <c r="F1" s="55" t="s">
        <v>0</v>
      </c>
      <c r="G1" s="59" t="s">
        <v>1609</v>
      </c>
      <c r="H1" s="55" t="s">
        <v>5</v>
      </c>
      <c r="I1" s="55"/>
      <c r="J1" s="55" t="s">
        <v>7</v>
      </c>
      <c r="K1" s="55"/>
      <c r="L1" s="55" t="s">
        <v>1619</v>
      </c>
    </row>
    <row r="2" spans="1:14" ht="15" customHeight="1">
      <c r="A2" s="62" t="s">
        <v>1594</v>
      </c>
      <c r="B2" s="1">
        <v>1</v>
      </c>
      <c r="C2" s="27" t="s">
        <v>1593</v>
      </c>
      <c r="D2" s="53" t="s">
        <v>1190</v>
      </c>
      <c r="E2" s="1" t="s">
        <v>1612</v>
      </c>
      <c r="F2" s="53" t="s">
        <v>1189</v>
      </c>
      <c r="G2" s="1" t="s">
        <v>1599</v>
      </c>
      <c r="H2" s="53" t="s">
        <v>20</v>
      </c>
      <c r="I2" s="57" t="s">
        <v>1598</v>
      </c>
      <c r="J2" s="53">
        <v>15</v>
      </c>
      <c r="K2" s="57" t="s">
        <v>1596</v>
      </c>
      <c r="L2" s="53">
        <v>11</v>
      </c>
      <c r="M2" s="23" t="s">
        <v>1597</v>
      </c>
      <c r="N2" t="str">
        <f t="shared" ref="N2:N14" si="0">CONCATENATE(A2,B2,C2, D2, E2, F2,G2,H2, I2, J2, K2,L2, M2)</f>
        <v>case 1:sRetTemplate = "ashen001";  break;  //  Ashen || FQ: Rare || 15 CR 11 HD</v>
      </c>
    </row>
    <row r="3" spans="1:14" ht="15" customHeight="1">
      <c r="A3" s="62" t="s">
        <v>1594</v>
      </c>
      <c r="B3" s="1">
        <f>SUM(B2+1)</f>
        <v>2</v>
      </c>
      <c r="C3" s="27" t="s">
        <v>1593</v>
      </c>
      <c r="D3" s="1" t="s">
        <v>1190</v>
      </c>
      <c r="E3" s="1" t="s">
        <v>1612</v>
      </c>
      <c r="F3" s="1" t="s">
        <v>1189</v>
      </c>
      <c r="G3" s="1" t="s">
        <v>1599</v>
      </c>
      <c r="H3" s="1" t="s">
        <v>20</v>
      </c>
      <c r="I3" s="12" t="s">
        <v>1598</v>
      </c>
      <c r="J3" s="1">
        <v>15</v>
      </c>
      <c r="K3" s="12" t="s">
        <v>1596</v>
      </c>
      <c r="L3" s="1">
        <v>11</v>
      </c>
      <c r="M3" s="23" t="s">
        <v>1597</v>
      </c>
      <c r="N3" t="str">
        <f t="shared" si="0"/>
        <v>case 2:sRetTemplate = "ashen001";  break;  //  Ashen || FQ: Rare || 15 CR 11 HD</v>
      </c>
    </row>
    <row r="4" spans="1:14" ht="15" customHeight="1">
      <c r="A4" s="62" t="s">
        <v>1594</v>
      </c>
      <c r="B4" s="1">
        <f t="shared" ref="B4:B13" si="1">SUM(B3+1)</f>
        <v>3</v>
      </c>
      <c r="C4" s="27" t="s">
        <v>1593</v>
      </c>
      <c r="D4" s="1" t="s">
        <v>1192</v>
      </c>
      <c r="E4" s="1" t="s">
        <v>1612</v>
      </c>
      <c r="F4" s="1" t="s">
        <v>1191</v>
      </c>
      <c r="G4" s="1" t="s">
        <v>1599</v>
      </c>
      <c r="H4" s="1" t="s">
        <v>72</v>
      </c>
      <c r="I4" s="12" t="s">
        <v>1598</v>
      </c>
      <c r="J4" s="1">
        <v>24</v>
      </c>
      <c r="K4" s="12" t="s">
        <v>1596</v>
      </c>
      <c r="L4" s="1">
        <v>20</v>
      </c>
      <c r="M4" s="23" t="s">
        <v>1597</v>
      </c>
      <c r="N4" t="str">
        <f t="shared" si="0"/>
        <v>case 3:sRetTemplate = "ashen002";  break;  //  Ashen, Evolved || FQ: Very Rare || 24 CR 20 HD</v>
      </c>
    </row>
    <row r="5" spans="1:14" ht="15" customHeight="1">
      <c r="A5" s="62" t="s">
        <v>1594</v>
      </c>
      <c r="B5" s="1">
        <f t="shared" si="1"/>
        <v>4</v>
      </c>
      <c r="C5" s="27" t="s">
        <v>1593</v>
      </c>
      <c r="D5" s="1" t="s">
        <v>1201</v>
      </c>
      <c r="E5" s="1" t="s">
        <v>1612</v>
      </c>
      <c r="F5" s="1" t="s">
        <v>1200</v>
      </c>
      <c r="G5" s="1" t="s">
        <v>1599</v>
      </c>
      <c r="H5" s="1" t="s">
        <v>20</v>
      </c>
      <c r="I5" s="12" t="s">
        <v>1598</v>
      </c>
      <c r="J5" s="1">
        <v>16</v>
      </c>
      <c r="K5" s="12" t="s">
        <v>1596</v>
      </c>
      <c r="L5" s="1">
        <v>10</v>
      </c>
      <c r="M5" s="23" t="s">
        <v>1597</v>
      </c>
      <c r="N5" t="str">
        <f t="shared" si="0"/>
        <v>case 4:sRetTemplate = "boneclaw001";  break;  //  Boneclaw || FQ: Rare || 16 CR 10 HD</v>
      </c>
    </row>
    <row r="6" spans="1:14" ht="15" customHeight="1">
      <c r="A6" s="62" t="s">
        <v>1594</v>
      </c>
      <c r="B6" s="1">
        <f t="shared" si="1"/>
        <v>5</v>
      </c>
      <c r="C6" s="27" t="s">
        <v>1593</v>
      </c>
      <c r="D6" s="1" t="s">
        <v>1201</v>
      </c>
      <c r="E6" s="1" t="s">
        <v>1612</v>
      </c>
      <c r="F6" s="1" t="s">
        <v>1200</v>
      </c>
      <c r="G6" s="1" t="s">
        <v>1599</v>
      </c>
      <c r="H6" s="1" t="s">
        <v>20</v>
      </c>
      <c r="I6" s="12" t="s">
        <v>1598</v>
      </c>
      <c r="J6" s="1">
        <v>16</v>
      </c>
      <c r="K6" s="12" t="s">
        <v>1596</v>
      </c>
      <c r="L6" s="1">
        <v>10</v>
      </c>
      <c r="M6" s="23" t="s">
        <v>1597</v>
      </c>
      <c r="N6" t="str">
        <f t="shared" si="0"/>
        <v>case 5:sRetTemplate = "boneclaw001";  break;  //  Boneclaw || FQ: Rare || 16 CR 10 HD</v>
      </c>
    </row>
    <row r="7" spans="1:14" ht="15" customHeight="1">
      <c r="A7" s="62" t="s">
        <v>1594</v>
      </c>
      <c r="B7" s="1">
        <f t="shared" si="1"/>
        <v>6</v>
      </c>
      <c r="C7" s="27" t="s">
        <v>1593</v>
      </c>
      <c r="D7" s="1" t="s">
        <v>1203</v>
      </c>
      <c r="E7" s="1" t="s">
        <v>1612</v>
      </c>
      <c r="F7" s="1" t="s">
        <v>1202</v>
      </c>
      <c r="G7" s="1" t="s">
        <v>1599</v>
      </c>
      <c r="H7" s="1" t="s">
        <v>20</v>
      </c>
      <c r="I7" s="12" t="s">
        <v>1598</v>
      </c>
      <c r="J7" s="1">
        <v>22</v>
      </c>
      <c r="K7" s="12" t="s">
        <v>1596</v>
      </c>
      <c r="L7" s="1">
        <v>17</v>
      </c>
      <c r="M7" s="23" t="s">
        <v>1597</v>
      </c>
      <c r="N7" t="str">
        <f t="shared" si="0"/>
        <v>case 6:sRetTemplate = "boneyard001";  break;  //  Boneyard || FQ: Rare || 22 CR 17 HD</v>
      </c>
    </row>
    <row r="8" spans="1:14" ht="15" customHeight="1">
      <c r="A8" s="62" t="s">
        <v>1594</v>
      </c>
      <c r="B8" s="1">
        <f t="shared" si="1"/>
        <v>7</v>
      </c>
      <c r="C8" s="27" t="s">
        <v>1593</v>
      </c>
      <c r="D8" s="1" t="s">
        <v>1203</v>
      </c>
      <c r="E8" s="1" t="s">
        <v>1612</v>
      </c>
      <c r="F8" s="1" t="s">
        <v>1202</v>
      </c>
      <c r="G8" s="1" t="s">
        <v>1599</v>
      </c>
      <c r="H8" s="1" t="s">
        <v>20</v>
      </c>
      <c r="I8" s="12" t="s">
        <v>1598</v>
      </c>
      <c r="J8" s="1">
        <v>22</v>
      </c>
      <c r="K8" s="12" t="s">
        <v>1596</v>
      </c>
      <c r="L8" s="1">
        <v>17</v>
      </c>
      <c r="M8" s="23" t="s">
        <v>1597</v>
      </c>
      <c r="N8" t="str">
        <f t="shared" si="0"/>
        <v>case 7:sRetTemplate = "boneyard001";  break;  //  Boneyard || FQ: Rare || 22 CR 17 HD</v>
      </c>
    </row>
    <row r="9" spans="1:14" ht="15" customHeight="1">
      <c r="A9" s="62" t="s">
        <v>1594</v>
      </c>
      <c r="B9" s="1">
        <f t="shared" si="1"/>
        <v>8</v>
      </c>
      <c r="C9" s="27" t="s">
        <v>1593</v>
      </c>
      <c r="D9" s="1" t="s">
        <v>150</v>
      </c>
      <c r="E9" s="1" t="s">
        <v>1612</v>
      </c>
      <c r="F9" s="1" t="s">
        <v>149</v>
      </c>
      <c r="G9" s="1" t="s">
        <v>1599</v>
      </c>
      <c r="H9" s="1" t="s">
        <v>72</v>
      </c>
      <c r="I9" s="12" t="s">
        <v>1598</v>
      </c>
      <c r="J9" s="1">
        <v>23</v>
      </c>
      <c r="K9" s="12" t="s">
        <v>1596</v>
      </c>
      <c r="L9" s="1">
        <v>17</v>
      </c>
      <c r="M9" s="23" t="s">
        <v>1597</v>
      </c>
      <c r="N9" t="str">
        <f t="shared" si="0"/>
        <v>case 8:sRetTemplate = "dreamvestige001";  break;  //  Dream Vestige || FQ: Very Rare || 23 CR 17 HD</v>
      </c>
    </row>
    <row r="10" spans="1:14" ht="15" customHeight="1">
      <c r="A10" s="62" t="s">
        <v>1594</v>
      </c>
      <c r="B10" s="1">
        <f t="shared" si="1"/>
        <v>9</v>
      </c>
      <c r="C10" s="27" t="s">
        <v>1593</v>
      </c>
      <c r="D10" s="1" t="s">
        <v>136</v>
      </c>
      <c r="E10" s="1" t="s">
        <v>1612</v>
      </c>
      <c r="F10" s="1" t="s">
        <v>135</v>
      </c>
      <c r="G10" s="1" t="s">
        <v>1599</v>
      </c>
      <c r="H10" s="1" t="s">
        <v>72</v>
      </c>
      <c r="I10" s="12" t="s">
        <v>1598</v>
      </c>
      <c r="J10" s="1">
        <v>17</v>
      </c>
      <c r="K10" s="12" t="s">
        <v>1596</v>
      </c>
      <c r="L10" s="1">
        <v>20</v>
      </c>
      <c r="M10" s="23" t="s">
        <v>1597</v>
      </c>
      <c r="N10" t="str">
        <f t="shared" si="0"/>
        <v>case 9:sRetTemplate = "hulkcorpse001";  break;  //  Hulking Corpse || FQ: Very Rare || 17 CR 20 HD</v>
      </c>
    </row>
    <row r="11" spans="1:14" ht="15" customHeight="1">
      <c r="A11" s="62" t="s">
        <v>1594</v>
      </c>
      <c r="B11" s="1">
        <f t="shared" si="1"/>
        <v>10</v>
      </c>
      <c r="C11" s="27" t="s">
        <v>1593</v>
      </c>
      <c r="D11" s="1" t="s">
        <v>1221</v>
      </c>
      <c r="E11" s="1" t="s">
        <v>1612</v>
      </c>
      <c r="F11" s="1" t="s">
        <v>1220</v>
      </c>
      <c r="G11" s="1" t="s">
        <v>1599</v>
      </c>
      <c r="H11" s="1" t="s">
        <v>20</v>
      </c>
      <c r="I11" s="12" t="s">
        <v>1598</v>
      </c>
      <c r="J11" s="1">
        <v>15</v>
      </c>
      <c r="K11" s="12" t="s">
        <v>1596</v>
      </c>
      <c r="L11" s="1">
        <v>11</v>
      </c>
      <c r="M11" s="23" t="s">
        <v>1597</v>
      </c>
      <c r="N11" t="str">
        <f t="shared" si="0"/>
        <v>case 10:sRetTemplate = "krag_fire001";  break;  //  Krag, Fire || FQ: Rare || 15 CR 11 HD</v>
      </c>
    </row>
    <row r="12" spans="1:14" ht="15" customHeight="1">
      <c r="A12" s="62" t="s">
        <v>1594</v>
      </c>
      <c r="B12" s="1">
        <f t="shared" si="1"/>
        <v>11</v>
      </c>
      <c r="C12" s="27" t="s">
        <v>1593</v>
      </c>
      <c r="D12" s="1" t="s">
        <v>1221</v>
      </c>
      <c r="E12" s="1" t="s">
        <v>1612</v>
      </c>
      <c r="F12" s="1" t="s">
        <v>1220</v>
      </c>
      <c r="G12" s="1" t="s">
        <v>1599</v>
      </c>
      <c r="H12" s="1" t="s">
        <v>20</v>
      </c>
      <c r="I12" s="12" t="s">
        <v>1598</v>
      </c>
      <c r="J12" s="1">
        <v>15</v>
      </c>
      <c r="K12" s="12" t="s">
        <v>1596</v>
      </c>
      <c r="L12" s="1">
        <v>11</v>
      </c>
      <c r="M12" s="23" t="s">
        <v>1597</v>
      </c>
      <c r="N12" t="str">
        <f t="shared" si="0"/>
        <v>case 11:sRetTemplate = "krag_fire001";  break;  //  Krag, Fire || FQ: Rare || 15 CR 11 HD</v>
      </c>
    </row>
    <row r="13" spans="1:14" ht="15" customHeight="1">
      <c r="A13" s="62" t="s">
        <v>1594</v>
      </c>
      <c r="B13" s="1">
        <f t="shared" si="1"/>
        <v>12</v>
      </c>
      <c r="C13" s="27" t="s">
        <v>1593</v>
      </c>
      <c r="D13" s="1" t="s">
        <v>1245</v>
      </c>
      <c r="E13" s="1" t="s">
        <v>1612</v>
      </c>
      <c r="F13" s="1" t="s">
        <v>1244</v>
      </c>
      <c r="G13" s="1" t="s">
        <v>1599</v>
      </c>
      <c r="H13" s="1" t="s">
        <v>72</v>
      </c>
      <c r="I13" s="12" t="s">
        <v>1598</v>
      </c>
      <c r="J13" s="1">
        <v>20</v>
      </c>
      <c r="K13" s="12" t="s">
        <v>1596</v>
      </c>
      <c r="L13" s="1">
        <v>18</v>
      </c>
      <c r="M13" s="23" t="s">
        <v>1597</v>
      </c>
      <c r="N13" t="str">
        <f t="shared" si="0"/>
        <v>case 12:sRetTemplate = "slaughterwight01";  break;  //  Slaughter Wight || FQ: Very Rare || 20 CR 18 HD</v>
      </c>
    </row>
    <row r="14" spans="1:14" ht="15" customHeight="1">
      <c r="A14" s="62" t="s">
        <v>1594</v>
      </c>
      <c r="B14" s="1">
        <f>SUM(B13+1)</f>
        <v>13</v>
      </c>
      <c r="C14" s="27" t="s">
        <v>1593</v>
      </c>
      <c r="D14" s="1" t="s">
        <v>148</v>
      </c>
      <c r="E14" s="1" t="s">
        <v>1612</v>
      </c>
      <c r="F14" s="1" t="s">
        <v>147</v>
      </c>
      <c r="G14" s="1" t="s">
        <v>1599</v>
      </c>
      <c r="H14" s="1" t="s">
        <v>72</v>
      </c>
      <c r="I14" s="12" t="s">
        <v>1598</v>
      </c>
      <c r="J14" s="1">
        <v>23</v>
      </c>
      <c r="K14" s="12" t="s">
        <v>1596</v>
      </c>
      <c r="L14" s="1">
        <v>16</v>
      </c>
      <c r="M14" s="23" t="s">
        <v>1597</v>
      </c>
      <c r="N14" t="str">
        <f t="shared" si="0"/>
        <v>case 13:sRetTemplate = "ar_wraith002";  break;  //  Wraith, Dread || FQ: Very Rare || 23 CR 16 HD</v>
      </c>
    </row>
  </sheetData>
  <sortState ref="A1:N18">
    <sortCondition ref="F1"/>
  </sortState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>
  <dimension ref="A1:N25"/>
  <sheetViews>
    <sheetView workbookViewId="0">
      <selection activeCell="L2" sqref="L2:L25"/>
    </sheetView>
  </sheetViews>
  <sheetFormatPr defaultColWidth="30.7109375" defaultRowHeight="15" customHeight="1"/>
  <cols>
    <col min="1" max="1" width="7.140625" customWidth="1"/>
    <col min="2" max="2" width="9.42578125" customWidth="1"/>
    <col min="3" max="3" width="17.140625" customWidth="1"/>
    <col min="4" max="4" width="16.5703125" customWidth="1"/>
    <col min="5" max="5" width="12.5703125" customWidth="1"/>
    <col min="6" max="6" width="26.42578125" bestFit="1" customWidth="1"/>
    <col min="7" max="7" width="6" customWidth="1"/>
    <col min="8" max="8" width="10.5703125" bestFit="1" customWidth="1"/>
    <col min="9" max="9" width="2.85546875" customWidth="1"/>
    <col min="10" max="10" width="6.7109375" bestFit="1" customWidth="1"/>
    <col min="11" max="11" width="4.42578125" customWidth="1"/>
    <col min="12" max="12" width="7.85546875" customWidth="1"/>
    <col min="13" max="13" width="4.42578125" customWidth="1"/>
    <col min="14" max="14" width="109.42578125" customWidth="1"/>
  </cols>
  <sheetData>
    <row r="1" spans="1:14" ht="15" customHeight="1" thickBot="1">
      <c r="A1" s="58" t="s">
        <v>1623</v>
      </c>
      <c r="B1" s="59" t="s">
        <v>1606</v>
      </c>
      <c r="C1" s="59" t="s">
        <v>1624</v>
      </c>
      <c r="D1" s="55" t="s">
        <v>1</v>
      </c>
      <c r="E1" s="60" t="s">
        <v>1608</v>
      </c>
      <c r="F1" s="55" t="s">
        <v>0</v>
      </c>
      <c r="G1" s="59" t="s">
        <v>1609</v>
      </c>
      <c r="H1" s="55" t="s">
        <v>5</v>
      </c>
      <c r="I1" s="55"/>
      <c r="J1" s="55" t="s">
        <v>7</v>
      </c>
      <c r="K1" s="55"/>
      <c r="L1" s="55" t="s">
        <v>1619</v>
      </c>
    </row>
    <row r="2" spans="1:14" ht="25.5">
      <c r="A2" s="62" t="s">
        <v>1594</v>
      </c>
      <c r="B2" s="1">
        <v>1</v>
      </c>
      <c r="C2" s="27" t="s">
        <v>1593</v>
      </c>
      <c r="D2" s="53" t="s">
        <v>480</v>
      </c>
      <c r="E2" s="1" t="s">
        <v>1612</v>
      </c>
      <c r="F2" s="53" t="s">
        <v>479</v>
      </c>
      <c r="G2" s="1" t="s">
        <v>1599</v>
      </c>
      <c r="H2" s="53" t="s">
        <v>20</v>
      </c>
      <c r="I2" s="57" t="s">
        <v>1598</v>
      </c>
      <c r="J2" s="53">
        <v>22</v>
      </c>
      <c r="K2" s="57" t="s">
        <v>1596</v>
      </c>
      <c r="L2" s="53">
        <v>21</v>
      </c>
      <c r="M2" s="23" t="s">
        <v>1597</v>
      </c>
      <c r="N2" t="str">
        <f>CONCATENATE(A2,B2,C2, D2, E2, F2,G2,H2, I2, J2, K2,L2, M2)</f>
        <v>case 1:sRetTemplate = "elem_earth_gr001";  break;  //  [AR] Earth Elemental, Greater || FQ: Rare || 22 CR 21 HD</v>
      </c>
    </row>
    <row r="3" spans="1:14" ht="15" customHeight="1">
      <c r="A3" s="62" t="s">
        <v>1594</v>
      </c>
      <c r="B3" s="1">
        <v>2</v>
      </c>
      <c r="C3" s="27" t="s">
        <v>1593</v>
      </c>
      <c r="D3" s="1" t="s">
        <v>480</v>
      </c>
      <c r="E3" s="1" t="s">
        <v>1612</v>
      </c>
      <c r="F3" s="1" t="s">
        <v>479</v>
      </c>
      <c r="G3" s="1" t="s">
        <v>1599</v>
      </c>
      <c r="H3" s="1" t="s">
        <v>20</v>
      </c>
      <c r="I3" s="12" t="s">
        <v>1598</v>
      </c>
      <c r="J3" s="1">
        <v>22</v>
      </c>
      <c r="K3" s="12" t="s">
        <v>1596</v>
      </c>
      <c r="L3" s="1">
        <v>21</v>
      </c>
      <c r="M3" s="23" t="s">
        <v>1597</v>
      </c>
      <c r="N3" t="str">
        <f>CONCATENATE(A3,B3,C3, D3, E3, F3,G3,H3, I3, J3, K3,L3, M3)</f>
        <v>case 2:sRetTemplate = "elem_earth_gr001";  break;  //  [AR] Earth Elemental, Greater || FQ: Rare || 22 CR 21 HD</v>
      </c>
    </row>
    <row r="4" spans="1:14" ht="15" customHeight="1">
      <c r="A4" s="62" t="s">
        <v>1594</v>
      </c>
      <c r="B4" s="1">
        <f>SUM(B3+1)</f>
        <v>3</v>
      </c>
      <c r="C4" s="27" t="s">
        <v>1593</v>
      </c>
      <c r="D4" s="1" t="s">
        <v>478</v>
      </c>
      <c r="E4" s="1" t="s">
        <v>1612</v>
      </c>
      <c r="F4" s="1" t="s">
        <v>477</v>
      </c>
      <c r="G4" s="1" t="s">
        <v>1599</v>
      </c>
      <c r="H4" s="1" t="s">
        <v>20</v>
      </c>
      <c r="I4" s="12" t="s">
        <v>1598</v>
      </c>
      <c r="J4" s="1">
        <v>17</v>
      </c>
      <c r="K4" s="12" t="s">
        <v>1596</v>
      </c>
      <c r="L4" s="1">
        <v>16</v>
      </c>
      <c r="M4" s="23" t="s">
        <v>1597</v>
      </c>
      <c r="N4" t="str">
        <f t="shared" ref="N4:N25" si="0">CONCATENATE(A4,B4,C4, D4, E4, F4,G4,H4, I4, J4, K4,L4, M4)</f>
        <v>case 3:sRetTemplate = "elem_earth_hg001";  break;  //  [AR] Earth Elemental, Huge || FQ: Rare || 17 CR 16 HD</v>
      </c>
    </row>
    <row r="5" spans="1:14" ht="15" customHeight="1">
      <c r="A5" s="62" t="s">
        <v>1594</v>
      </c>
      <c r="B5" s="1">
        <f t="shared" ref="B5:B25" si="1">SUM(B4+1)</f>
        <v>4</v>
      </c>
      <c r="C5" s="27" t="s">
        <v>1593</v>
      </c>
      <c r="D5" s="1" t="s">
        <v>478</v>
      </c>
      <c r="E5" s="1" t="s">
        <v>1612</v>
      </c>
      <c r="F5" s="1" t="s">
        <v>477</v>
      </c>
      <c r="G5" s="1" t="s">
        <v>1599</v>
      </c>
      <c r="H5" s="1" t="s">
        <v>20</v>
      </c>
      <c r="I5" s="12" t="s">
        <v>1598</v>
      </c>
      <c r="J5" s="1">
        <v>17</v>
      </c>
      <c r="K5" s="12" t="s">
        <v>1596</v>
      </c>
      <c r="L5" s="1">
        <v>16</v>
      </c>
      <c r="M5" s="23" t="s">
        <v>1597</v>
      </c>
      <c r="N5" t="str">
        <f t="shared" si="0"/>
        <v>case 4:sRetTemplate = "elem_earth_hg001";  break;  //  [AR] Earth Elemental, Huge || FQ: Rare || 17 CR 16 HD</v>
      </c>
    </row>
    <row r="6" spans="1:14" ht="15" customHeight="1">
      <c r="A6" s="62" t="s">
        <v>1594</v>
      </c>
      <c r="B6" s="1">
        <f t="shared" si="1"/>
        <v>5</v>
      </c>
      <c r="C6" s="27" t="s">
        <v>1593</v>
      </c>
      <c r="D6" s="1" t="s">
        <v>163</v>
      </c>
      <c r="E6" s="1" t="s">
        <v>1612</v>
      </c>
      <c r="F6" s="1" t="s">
        <v>162</v>
      </c>
      <c r="G6" s="1" t="s">
        <v>1599</v>
      </c>
      <c r="H6" s="1" t="s">
        <v>20</v>
      </c>
      <c r="I6" s="12" t="s">
        <v>1598</v>
      </c>
      <c r="J6" s="1">
        <v>18</v>
      </c>
      <c r="K6" s="12" t="s">
        <v>1596</v>
      </c>
      <c r="L6" s="1">
        <v>16</v>
      </c>
      <c r="M6" s="23" t="s">
        <v>1597</v>
      </c>
      <c r="N6" t="str">
        <f t="shared" si="0"/>
        <v>case 5:sRetTemplate = "ar_aerservant001";  break;  //  Aerial Servant || FQ: Rare || 18 CR 16 HD</v>
      </c>
    </row>
    <row r="7" spans="1:14" ht="15" customHeight="1">
      <c r="A7" s="62" t="s">
        <v>1594</v>
      </c>
      <c r="B7" s="1">
        <f t="shared" si="1"/>
        <v>6</v>
      </c>
      <c r="C7" s="27" t="s">
        <v>1593</v>
      </c>
      <c r="D7" s="1" t="s">
        <v>163</v>
      </c>
      <c r="E7" s="1" t="s">
        <v>1612</v>
      </c>
      <c r="F7" s="1" t="s">
        <v>162</v>
      </c>
      <c r="G7" s="1" t="s">
        <v>1599</v>
      </c>
      <c r="H7" s="1" t="s">
        <v>20</v>
      </c>
      <c r="I7" s="12" t="s">
        <v>1598</v>
      </c>
      <c r="J7" s="1">
        <v>18</v>
      </c>
      <c r="K7" s="12" t="s">
        <v>1596</v>
      </c>
      <c r="L7" s="1">
        <v>16</v>
      </c>
      <c r="M7" s="23" t="s">
        <v>1597</v>
      </c>
      <c r="N7" t="str">
        <f t="shared" si="0"/>
        <v>case 6:sRetTemplate = "ar_aerservant001";  break;  //  Aerial Servant || FQ: Rare || 18 CR 16 HD</v>
      </c>
    </row>
    <row r="8" spans="1:14" ht="15" customHeight="1">
      <c r="A8" s="62" t="s">
        <v>1594</v>
      </c>
      <c r="B8" s="1">
        <f t="shared" si="1"/>
        <v>7</v>
      </c>
      <c r="C8" s="27" t="s">
        <v>1593</v>
      </c>
      <c r="D8" s="1" t="s">
        <v>291</v>
      </c>
      <c r="E8" s="1" t="s">
        <v>1612</v>
      </c>
      <c r="F8" s="1" t="s">
        <v>290</v>
      </c>
      <c r="G8" s="1" t="s">
        <v>1599</v>
      </c>
      <c r="H8" s="1" t="s">
        <v>72</v>
      </c>
      <c r="I8" s="12" t="s">
        <v>1598</v>
      </c>
      <c r="J8" s="1">
        <v>22</v>
      </c>
      <c r="K8" s="12" t="s">
        <v>1596</v>
      </c>
      <c r="L8" s="1">
        <v>17</v>
      </c>
      <c r="M8" s="23" t="s">
        <v>1597</v>
      </c>
      <c r="N8" t="str">
        <f t="shared" si="0"/>
        <v>case 7:sRetTemplate = "crystalspider002";  break;  //  Crystal Spider, Greater || FQ: Very Rare || 22 CR 17 HD</v>
      </c>
    </row>
    <row r="9" spans="1:14" ht="15" customHeight="1">
      <c r="A9" s="62" t="s">
        <v>1594</v>
      </c>
      <c r="B9" s="1">
        <f t="shared" si="1"/>
        <v>8</v>
      </c>
      <c r="C9" s="27" t="s">
        <v>1593</v>
      </c>
      <c r="D9" s="1" t="s">
        <v>278</v>
      </c>
      <c r="E9" s="1" t="s">
        <v>1612</v>
      </c>
      <c r="F9" s="1" t="s">
        <v>277</v>
      </c>
      <c r="G9" s="1" t="s">
        <v>1599</v>
      </c>
      <c r="H9" s="1" t="s">
        <v>20</v>
      </c>
      <c r="I9" s="12" t="s">
        <v>1598</v>
      </c>
      <c r="J9" s="1">
        <v>15</v>
      </c>
      <c r="K9" s="12" t="s">
        <v>1596</v>
      </c>
      <c r="L9" s="1">
        <v>21</v>
      </c>
      <c r="M9" s="23" t="s">
        <v>1597</v>
      </c>
      <c r="N9" t="str">
        <f t="shared" si="0"/>
        <v>case 8:sRetTemplate = "ar_dagslime_003";  break;  //  Dagolar Slime, Elder || FQ: Rare || 15 CR 21 HD</v>
      </c>
    </row>
    <row r="10" spans="1:14" ht="15" customHeight="1">
      <c r="A10" s="62" t="s">
        <v>1594</v>
      </c>
      <c r="B10" s="1">
        <f t="shared" si="1"/>
        <v>9</v>
      </c>
      <c r="C10" s="27" t="s">
        <v>1593</v>
      </c>
      <c r="D10" s="1" t="s">
        <v>278</v>
      </c>
      <c r="E10" s="1" t="s">
        <v>1612</v>
      </c>
      <c r="F10" s="1" t="s">
        <v>277</v>
      </c>
      <c r="G10" s="1" t="s">
        <v>1599</v>
      </c>
      <c r="H10" s="1" t="s">
        <v>20</v>
      </c>
      <c r="I10" s="12" t="s">
        <v>1598</v>
      </c>
      <c r="J10" s="1">
        <v>15</v>
      </c>
      <c r="K10" s="12" t="s">
        <v>1596</v>
      </c>
      <c r="L10" s="1">
        <v>21</v>
      </c>
      <c r="M10" s="23" t="s">
        <v>1597</v>
      </c>
      <c r="N10" t="str">
        <f t="shared" si="0"/>
        <v>case 9:sRetTemplate = "ar_dagslime_003";  break;  //  Dagolar Slime, Elder || FQ: Rare || 15 CR 21 HD</v>
      </c>
    </row>
    <row r="11" spans="1:14" ht="15" customHeight="1">
      <c r="A11" s="62" t="s">
        <v>1594</v>
      </c>
      <c r="B11" s="1">
        <f t="shared" si="1"/>
        <v>10</v>
      </c>
      <c r="C11" s="27" t="s">
        <v>1593</v>
      </c>
      <c r="D11" s="1" t="s">
        <v>280</v>
      </c>
      <c r="E11" s="1" t="s">
        <v>1612</v>
      </c>
      <c r="F11" s="1" t="s">
        <v>279</v>
      </c>
      <c r="G11" s="1" t="s">
        <v>1599</v>
      </c>
      <c r="H11" s="1" t="s">
        <v>20</v>
      </c>
      <c r="I11" s="12" t="s">
        <v>1598</v>
      </c>
      <c r="J11" s="1">
        <v>10</v>
      </c>
      <c r="K11" s="12" t="s">
        <v>1596</v>
      </c>
      <c r="L11" s="1">
        <v>14</v>
      </c>
      <c r="M11" s="23" t="s">
        <v>1597</v>
      </c>
      <c r="N11" t="str">
        <f t="shared" si="0"/>
        <v>case 10:sRetTemplate = "ar_dagslime_002";  break;  //  Dagolar Slime, Large || FQ: Rare || 10 CR 14 HD</v>
      </c>
    </row>
    <row r="12" spans="1:14" ht="15" customHeight="1">
      <c r="A12" s="62" t="s">
        <v>1594</v>
      </c>
      <c r="B12" s="1">
        <f t="shared" si="1"/>
        <v>11</v>
      </c>
      <c r="C12" s="27" t="s">
        <v>1593</v>
      </c>
      <c r="D12" s="1" t="s">
        <v>280</v>
      </c>
      <c r="E12" s="1" t="s">
        <v>1612</v>
      </c>
      <c r="F12" s="1" t="s">
        <v>279</v>
      </c>
      <c r="G12" s="1" t="s">
        <v>1599</v>
      </c>
      <c r="H12" s="1" t="s">
        <v>20</v>
      </c>
      <c r="I12" s="12" t="s">
        <v>1598</v>
      </c>
      <c r="J12" s="1">
        <v>10</v>
      </c>
      <c r="K12" s="12" t="s">
        <v>1596</v>
      </c>
      <c r="L12" s="1">
        <v>14</v>
      </c>
      <c r="M12" s="23" t="s">
        <v>1597</v>
      </c>
      <c r="N12" t="str">
        <f t="shared" si="0"/>
        <v>case 11:sRetTemplate = "ar_dagslime_002";  break;  //  Dagolar Slime, Large || FQ: Rare || 10 CR 14 HD</v>
      </c>
    </row>
    <row r="13" spans="1:14" ht="15" customHeight="1">
      <c r="A13" s="62" t="s">
        <v>1594</v>
      </c>
      <c r="B13" s="1">
        <f t="shared" si="1"/>
        <v>12</v>
      </c>
      <c r="C13" s="27" t="s">
        <v>1593</v>
      </c>
      <c r="D13" s="1" t="s">
        <v>364</v>
      </c>
      <c r="E13" s="1" t="s">
        <v>1612</v>
      </c>
      <c r="F13" s="1" t="s">
        <v>363</v>
      </c>
      <c r="G13" s="1" t="s">
        <v>1599</v>
      </c>
      <c r="H13" s="1" t="s">
        <v>20</v>
      </c>
      <c r="I13" s="12" t="s">
        <v>1598</v>
      </c>
      <c r="J13" s="1">
        <v>11</v>
      </c>
      <c r="K13" s="12" t="s">
        <v>1596</v>
      </c>
      <c r="L13" s="1">
        <v>15</v>
      </c>
      <c r="M13" s="23" t="s">
        <v>1597</v>
      </c>
      <c r="N13" t="str">
        <f t="shared" si="0"/>
        <v>case 12:sRetTemplate = "ar_ethfilcher002";  break;  //  Ethereal Filcher, Greater || FQ: Rare || 11 CR 15 HD</v>
      </c>
    </row>
    <row r="14" spans="1:14" ht="15" customHeight="1">
      <c r="A14" s="62" t="s">
        <v>1594</v>
      </c>
      <c r="B14" s="1">
        <f t="shared" si="1"/>
        <v>13</v>
      </c>
      <c r="C14" s="27" t="s">
        <v>1593</v>
      </c>
      <c r="D14" s="1" t="s">
        <v>364</v>
      </c>
      <c r="E14" s="1" t="s">
        <v>1612</v>
      </c>
      <c r="F14" s="1" t="s">
        <v>363</v>
      </c>
      <c r="G14" s="1" t="s">
        <v>1599</v>
      </c>
      <c r="H14" s="1" t="s">
        <v>20</v>
      </c>
      <c r="I14" s="12" t="s">
        <v>1598</v>
      </c>
      <c r="J14" s="1">
        <v>11</v>
      </c>
      <c r="K14" s="12" t="s">
        <v>1596</v>
      </c>
      <c r="L14" s="1">
        <v>15</v>
      </c>
      <c r="M14" s="23" t="s">
        <v>1597</v>
      </c>
      <c r="N14" t="str">
        <f t="shared" si="0"/>
        <v>case 13:sRetTemplate = "ar_ethfilcher002";  break;  //  Ethereal Filcher, Greater || FQ: Rare || 11 CR 15 HD</v>
      </c>
    </row>
    <row r="15" spans="1:14" ht="15" customHeight="1">
      <c r="A15" s="62" t="s">
        <v>1594</v>
      </c>
      <c r="B15" s="1">
        <f t="shared" si="1"/>
        <v>14</v>
      </c>
      <c r="C15" s="27" t="s">
        <v>1593</v>
      </c>
      <c r="D15" s="1" t="s">
        <v>233</v>
      </c>
      <c r="E15" s="1" t="s">
        <v>1612</v>
      </c>
      <c r="F15" s="1" t="s">
        <v>232</v>
      </c>
      <c r="G15" s="1" t="s">
        <v>1599</v>
      </c>
      <c r="H15" s="1" t="s">
        <v>72</v>
      </c>
      <c r="I15" s="12" t="s">
        <v>1598</v>
      </c>
      <c r="J15" s="1">
        <v>20</v>
      </c>
      <c r="K15" s="12" t="s">
        <v>1596</v>
      </c>
      <c r="L15" s="1">
        <v>17</v>
      </c>
      <c r="M15" s="23" t="s">
        <v>1597</v>
      </c>
      <c r="N15" t="str">
        <f t="shared" si="0"/>
        <v>case 14:sRetTemplate = "ar_flamsnake_003";  break;  //  Flame Snake, Greater || FQ: Very Rare || 20 CR 17 HD</v>
      </c>
    </row>
    <row r="16" spans="1:14" ht="15" customHeight="1">
      <c r="A16" s="62" t="s">
        <v>1594</v>
      </c>
      <c r="B16" s="1">
        <f t="shared" si="1"/>
        <v>15</v>
      </c>
      <c r="C16" s="27" t="s">
        <v>1593</v>
      </c>
      <c r="D16" s="1" t="s">
        <v>945</v>
      </c>
      <c r="E16" s="1" t="s">
        <v>1612</v>
      </c>
      <c r="F16" s="1" t="s">
        <v>944</v>
      </c>
      <c r="G16" s="1" t="s">
        <v>1599</v>
      </c>
      <c r="H16" s="1" t="s">
        <v>72</v>
      </c>
      <c r="I16" s="12" t="s">
        <v>1598</v>
      </c>
      <c r="J16" s="1">
        <v>20</v>
      </c>
      <c r="K16" s="12" t="s">
        <v>1596</v>
      </c>
      <c r="L16" s="1">
        <v>16</v>
      </c>
      <c r="M16" s="23" t="s">
        <v>1597</v>
      </c>
      <c r="N16" t="str">
        <f t="shared" si="0"/>
        <v>case 15:sRetTemplate = "ds_gr_fihyr001";  break;  //  Greater Fihyr || FQ: Very Rare || 20 CR 16 HD</v>
      </c>
    </row>
    <row r="17" spans="1:14" ht="15" customHeight="1">
      <c r="A17" s="62" t="s">
        <v>1594</v>
      </c>
      <c r="B17" s="1">
        <f t="shared" si="1"/>
        <v>16</v>
      </c>
      <c r="C17" s="27" t="s">
        <v>1593</v>
      </c>
      <c r="D17" s="1" t="s">
        <v>983</v>
      </c>
      <c r="E17" s="1" t="s">
        <v>1612</v>
      </c>
      <c r="F17" s="1" t="s">
        <v>982</v>
      </c>
      <c r="G17" s="1" t="s">
        <v>1599</v>
      </c>
      <c r="H17" s="1" t="s">
        <v>72</v>
      </c>
      <c r="I17" s="12" t="s">
        <v>1598</v>
      </c>
      <c r="J17" s="1">
        <v>22</v>
      </c>
      <c r="K17" s="12" t="s">
        <v>1596</v>
      </c>
      <c r="L17" s="1">
        <v>17</v>
      </c>
      <c r="M17" s="23" t="s">
        <v>1597</v>
      </c>
      <c r="N17" t="str">
        <f t="shared" si="0"/>
        <v>case 16:sRetTemplate = "illithid003";  break;  //  Illithid Magus [AR] || FQ: Very Rare || 22 CR 17 HD</v>
      </c>
    </row>
    <row r="18" spans="1:14" ht="15" customHeight="1">
      <c r="A18" s="62" t="s">
        <v>1594</v>
      </c>
      <c r="B18" s="1">
        <f t="shared" si="1"/>
        <v>17</v>
      </c>
      <c r="C18" s="27" t="s">
        <v>1593</v>
      </c>
      <c r="D18" s="1" t="s">
        <v>338</v>
      </c>
      <c r="E18" s="1" t="s">
        <v>1612</v>
      </c>
      <c r="F18" s="1" t="s">
        <v>337</v>
      </c>
      <c r="G18" s="1" t="s">
        <v>1599</v>
      </c>
      <c r="H18" s="1" t="s">
        <v>72</v>
      </c>
      <c r="I18" s="12" t="s">
        <v>1598</v>
      </c>
      <c r="J18" s="1">
        <v>21</v>
      </c>
      <c r="K18" s="12" t="s">
        <v>1596</v>
      </c>
      <c r="L18" s="1">
        <v>16</v>
      </c>
      <c r="M18" s="23" t="s">
        <v>1597</v>
      </c>
      <c r="N18" t="str">
        <f t="shared" si="0"/>
        <v>case 17:sRetTemplate = "ar_alabasent001";  break;  //  Marble Sentinel, Alabaster || FQ: Very Rare || 21 CR 16 HD</v>
      </c>
    </row>
    <row r="19" spans="1:14" ht="15" customHeight="1">
      <c r="A19" s="62" t="s">
        <v>1594</v>
      </c>
      <c r="B19" s="1">
        <f t="shared" si="1"/>
        <v>18</v>
      </c>
      <c r="C19" s="27" t="s">
        <v>1593</v>
      </c>
      <c r="D19" s="1" t="s">
        <v>938</v>
      </c>
      <c r="E19" s="1" t="s">
        <v>1612</v>
      </c>
      <c r="F19" s="1" t="s">
        <v>937</v>
      </c>
      <c r="G19" s="1" t="s">
        <v>1599</v>
      </c>
      <c r="H19" s="1" t="s">
        <v>72</v>
      </c>
      <c r="I19" s="12" t="s">
        <v>1598</v>
      </c>
      <c r="J19" s="1">
        <v>18</v>
      </c>
      <c r="K19" s="12" t="s">
        <v>1596</v>
      </c>
      <c r="L19" s="1">
        <v>18</v>
      </c>
      <c r="M19" s="23" t="s">
        <v>1597</v>
      </c>
      <c r="N19" t="str">
        <f t="shared" si="0"/>
        <v>case 18:sRetTemplate = "ar_otyugh_003";  break;  //  Otyugh, Greater Advanced || FQ: Very Rare || 18 CR 18 HD</v>
      </c>
    </row>
    <row r="20" spans="1:14" ht="15" customHeight="1">
      <c r="A20" s="62" t="s">
        <v>1594</v>
      </c>
      <c r="B20" s="1">
        <f t="shared" si="1"/>
        <v>19</v>
      </c>
      <c r="C20" s="27" t="s">
        <v>1593</v>
      </c>
      <c r="D20" s="1" t="s">
        <v>958</v>
      </c>
      <c r="E20" s="1" t="s">
        <v>1612</v>
      </c>
      <c r="F20" s="1" t="s">
        <v>957</v>
      </c>
      <c r="G20" s="1" t="s">
        <v>1599</v>
      </c>
      <c r="H20" s="1" t="s">
        <v>72</v>
      </c>
      <c r="I20" s="12" t="s">
        <v>1598</v>
      </c>
      <c r="J20" s="1">
        <v>19</v>
      </c>
      <c r="K20" s="12" t="s">
        <v>1596</v>
      </c>
      <c r="L20" s="1">
        <v>14</v>
      </c>
      <c r="M20" s="23" t="s">
        <v>1597</v>
      </c>
      <c r="N20" t="str">
        <f t="shared" si="0"/>
        <v>case 19:sRetTemplate = "ds_psurlon002";  break;  //  Psurlon, Average Greater || FQ: Very Rare || 19 CR 14 HD</v>
      </c>
    </row>
    <row r="21" spans="1:14" ht="15" customHeight="1">
      <c r="A21" s="62" t="s">
        <v>1594</v>
      </c>
      <c r="B21" s="1">
        <f t="shared" si="1"/>
        <v>20</v>
      </c>
      <c r="C21" s="27" t="s">
        <v>1593</v>
      </c>
      <c r="D21" s="1" t="s">
        <v>960</v>
      </c>
      <c r="E21" s="1" t="s">
        <v>1612</v>
      </c>
      <c r="F21" s="1" t="s">
        <v>959</v>
      </c>
      <c r="G21" s="1" t="s">
        <v>1599</v>
      </c>
      <c r="H21" s="1" t="s">
        <v>72</v>
      </c>
      <c r="I21" s="12" t="s">
        <v>1598</v>
      </c>
      <c r="J21" s="1">
        <v>15</v>
      </c>
      <c r="K21" s="12" t="s">
        <v>1596</v>
      </c>
      <c r="L21" s="1">
        <v>14</v>
      </c>
      <c r="M21" s="23" t="s">
        <v>1597</v>
      </c>
      <c r="N21" t="str">
        <f t="shared" si="0"/>
        <v>case 20:sRetTemplate = "ds_psurlon003";  break;  //  Psurlon, Elder || FQ: Very Rare || 15 CR 14 HD</v>
      </c>
    </row>
    <row r="22" spans="1:14" ht="15" customHeight="1">
      <c r="A22" s="62" t="s">
        <v>1594</v>
      </c>
      <c r="B22" s="1">
        <f t="shared" si="1"/>
        <v>21</v>
      </c>
      <c r="C22" s="27" t="s">
        <v>1593</v>
      </c>
      <c r="D22" s="1" t="s">
        <v>964</v>
      </c>
      <c r="E22" s="1" t="s">
        <v>1612</v>
      </c>
      <c r="F22" s="1" t="s">
        <v>963</v>
      </c>
      <c r="G22" s="1" t="s">
        <v>1599</v>
      </c>
      <c r="H22" s="1" t="s">
        <v>72</v>
      </c>
      <c r="I22" s="12" t="s">
        <v>1598</v>
      </c>
      <c r="J22" s="1">
        <v>22</v>
      </c>
      <c r="K22" s="12" t="s">
        <v>1596</v>
      </c>
      <c r="L22" s="1">
        <v>18</v>
      </c>
      <c r="M22" s="23" t="s">
        <v>1597</v>
      </c>
      <c r="N22" t="str">
        <f t="shared" si="0"/>
        <v>case 21:sRetTemplate = "ds_psurlon005";  break;  //  Psurlon, Giant || FQ: Very Rare || 22 CR 18 HD</v>
      </c>
    </row>
    <row r="23" spans="1:14" ht="15" customHeight="1">
      <c r="A23" s="62" t="s">
        <v>1594</v>
      </c>
      <c r="B23" s="1">
        <f t="shared" si="1"/>
        <v>22</v>
      </c>
      <c r="C23" s="27" t="s">
        <v>1593</v>
      </c>
      <c r="D23" s="1" t="s">
        <v>284</v>
      </c>
      <c r="E23" s="1" t="s">
        <v>1612</v>
      </c>
      <c r="F23" s="1" t="s">
        <v>283</v>
      </c>
      <c r="G23" s="1" t="s">
        <v>1599</v>
      </c>
      <c r="H23" s="1" t="s">
        <v>20</v>
      </c>
      <c r="I23" s="12" t="s">
        <v>1598</v>
      </c>
      <c r="J23" s="1">
        <v>11</v>
      </c>
      <c r="K23" s="12" t="s">
        <v>1596</v>
      </c>
      <c r="L23" s="1">
        <v>15</v>
      </c>
      <c r="M23" s="23" t="s">
        <v>1597</v>
      </c>
      <c r="N23" t="str">
        <f t="shared" si="0"/>
        <v>case 22:sRetTemplate = "ar_tyrslime_003";  break;  //  Tyrian Slime, Elder || FQ: Rare || 11 CR 15 HD</v>
      </c>
    </row>
    <row r="24" spans="1:14" ht="15" customHeight="1">
      <c r="A24" s="62" t="s">
        <v>1594</v>
      </c>
      <c r="B24" s="1">
        <f t="shared" si="1"/>
        <v>23</v>
      </c>
      <c r="C24" s="27" t="s">
        <v>1593</v>
      </c>
      <c r="D24" s="1" t="s">
        <v>284</v>
      </c>
      <c r="E24" s="1" t="s">
        <v>1612</v>
      </c>
      <c r="F24" s="1" t="s">
        <v>283</v>
      </c>
      <c r="G24" s="1" t="s">
        <v>1599</v>
      </c>
      <c r="H24" s="1" t="s">
        <v>20</v>
      </c>
      <c r="I24" s="12" t="s">
        <v>1598</v>
      </c>
      <c r="J24" s="1">
        <v>11</v>
      </c>
      <c r="K24" s="12" t="s">
        <v>1596</v>
      </c>
      <c r="L24" s="1">
        <v>15</v>
      </c>
      <c r="M24" s="23" t="s">
        <v>1597</v>
      </c>
      <c r="N24" t="str">
        <f t="shared" si="0"/>
        <v>case 23:sRetTemplate = "ar_tyrslime_003";  break;  //  Tyrian Slime, Elder || FQ: Rare || 11 CR 15 HD</v>
      </c>
    </row>
    <row r="25" spans="1:14" ht="15" customHeight="1" thickBot="1">
      <c r="A25" s="62" t="s">
        <v>1594</v>
      </c>
      <c r="B25" s="1">
        <f t="shared" si="1"/>
        <v>24</v>
      </c>
      <c r="C25" s="27" t="s">
        <v>1593</v>
      </c>
      <c r="D25" s="4" t="s">
        <v>991</v>
      </c>
      <c r="E25" s="1" t="s">
        <v>1612</v>
      </c>
      <c r="F25" s="4" t="s">
        <v>990</v>
      </c>
      <c r="G25" s="1" t="s">
        <v>1599</v>
      </c>
      <c r="H25" s="4" t="s">
        <v>72</v>
      </c>
      <c r="I25" s="12" t="s">
        <v>1598</v>
      </c>
      <c r="J25" s="4">
        <v>18</v>
      </c>
      <c r="K25" s="12" t="s">
        <v>1596</v>
      </c>
      <c r="L25" s="4">
        <v>16</v>
      </c>
      <c r="M25" s="23" t="s">
        <v>1597</v>
      </c>
      <c r="N25" t="str">
        <f t="shared" si="0"/>
        <v>case 24:sRetTemplate = "ar_umberhulk002";  break;  //  Umber Hulk, Greater || FQ: Very Rare || 18 CR 16 HD</v>
      </c>
    </row>
  </sheetData>
  <sortState ref="A1:N33">
    <sortCondition ref="F1"/>
  </sortState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>
  <dimension ref="A1:N21"/>
  <sheetViews>
    <sheetView workbookViewId="0">
      <selection activeCell="N2" sqref="N2"/>
    </sheetView>
  </sheetViews>
  <sheetFormatPr defaultRowHeight="15" customHeight="1"/>
  <cols>
    <col min="1" max="1" width="7.140625" customWidth="1"/>
    <col min="2" max="2" width="10.42578125" customWidth="1"/>
    <col min="3" max="3" width="16.5703125" customWidth="1"/>
    <col min="4" max="4" width="22.5703125" customWidth="1"/>
    <col min="5" max="5" width="13.140625" customWidth="1"/>
    <col min="6" max="6" width="22.5703125" customWidth="1"/>
    <col min="7" max="7" width="7.42578125" customWidth="1"/>
    <col min="8" max="8" width="16.42578125" customWidth="1"/>
    <col min="9" max="9" width="3.28515625" customWidth="1"/>
    <col min="10" max="10" width="7.140625" customWidth="1"/>
    <col min="11" max="11" width="5" customWidth="1"/>
    <col min="12" max="12" width="22.5703125" customWidth="1"/>
    <col min="13" max="13" width="4.42578125" customWidth="1"/>
    <col min="14" max="14" width="91.5703125" customWidth="1"/>
  </cols>
  <sheetData>
    <row r="1" spans="1:14" ht="15" customHeight="1">
      <c r="A1" s="58" t="s">
        <v>1623</v>
      </c>
      <c r="B1" s="59" t="s">
        <v>1606</v>
      </c>
      <c r="C1" s="59" t="s">
        <v>1624</v>
      </c>
      <c r="D1" s="48" t="s">
        <v>1</v>
      </c>
      <c r="E1" s="60" t="s">
        <v>1608</v>
      </c>
      <c r="F1" s="48" t="s">
        <v>0</v>
      </c>
      <c r="G1" s="59" t="s">
        <v>1609</v>
      </c>
      <c r="H1" s="48" t="s">
        <v>5</v>
      </c>
      <c r="I1" s="48"/>
      <c r="J1" s="48" t="s">
        <v>7</v>
      </c>
      <c r="K1" s="48"/>
      <c r="L1" s="48" t="s">
        <v>9</v>
      </c>
    </row>
    <row r="2" spans="1:14" ht="15" customHeight="1">
      <c r="A2" s="62" t="s">
        <v>1594</v>
      </c>
      <c r="B2" s="1">
        <v>1</v>
      </c>
      <c r="C2" s="27" t="s">
        <v>1593</v>
      </c>
      <c r="D2" s="1" t="s">
        <v>1188</v>
      </c>
      <c r="E2" s="1" t="s">
        <v>1612</v>
      </c>
      <c r="F2" s="1" t="s">
        <v>1187</v>
      </c>
      <c r="G2" s="1" t="s">
        <v>1599</v>
      </c>
      <c r="H2" s="1" t="s">
        <v>72</v>
      </c>
      <c r="I2" s="12" t="s">
        <v>1598</v>
      </c>
      <c r="J2" s="1">
        <v>32</v>
      </c>
      <c r="K2" s="12" t="s">
        <v>1596</v>
      </c>
      <c r="L2" s="1">
        <v>26</v>
      </c>
      <c r="M2" s="23" t="s">
        <v>1597</v>
      </c>
      <c r="N2" t="str">
        <f>CONCATENATE(A2,B2,C2, D2, E2, F2,G2,H2, I2, J2, K2,L2, M2)</f>
        <v>case 1:sRetTemplate = "angelofdecay001";  break;  //  Angel of Decay || FQ: Very Rare || 32 CR 26 HD</v>
      </c>
    </row>
    <row r="3" spans="1:14" ht="15" customHeight="1">
      <c r="A3" s="62" t="s">
        <v>1594</v>
      </c>
      <c r="B3" s="1">
        <v>2</v>
      </c>
      <c r="C3" s="27" t="s">
        <v>1593</v>
      </c>
      <c r="D3" s="1" t="s">
        <v>1190</v>
      </c>
      <c r="E3" s="1" t="s">
        <v>1612</v>
      </c>
      <c r="F3" s="1" t="s">
        <v>1189</v>
      </c>
      <c r="G3" s="1" t="s">
        <v>1599</v>
      </c>
      <c r="H3" s="1" t="s">
        <v>20</v>
      </c>
      <c r="I3" s="12" t="s">
        <v>1598</v>
      </c>
      <c r="J3" s="1">
        <v>15</v>
      </c>
      <c r="K3" s="12" t="s">
        <v>1596</v>
      </c>
      <c r="L3" s="1">
        <v>11</v>
      </c>
      <c r="M3" s="23" t="s">
        <v>1597</v>
      </c>
      <c r="N3" t="str">
        <f t="shared" ref="N3:N21" si="0">CONCATENATE(A3,B3,C3, D3, E3, F3,G3,H3, I3, J3, K3,L3, M3)</f>
        <v>case 2:sRetTemplate = "ashen001";  break;  //  Ashen || FQ: Rare || 15 CR 11 HD</v>
      </c>
    </row>
    <row r="4" spans="1:14" ht="15" customHeight="1">
      <c r="A4" s="62" t="s">
        <v>1594</v>
      </c>
      <c r="B4" s="1">
        <v>3</v>
      </c>
      <c r="C4" s="27" t="s">
        <v>1593</v>
      </c>
      <c r="D4" s="1" t="s">
        <v>1190</v>
      </c>
      <c r="E4" s="1" t="s">
        <v>1612</v>
      </c>
      <c r="F4" s="1" t="s">
        <v>1189</v>
      </c>
      <c r="G4" s="1" t="s">
        <v>1599</v>
      </c>
      <c r="H4" s="1" t="s">
        <v>20</v>
      </c>
      <c r="I4" s="12" t="s">
        <v>1598</v>
      </c>
      <c r="J4" s="1">
        <v>15</v>
      </c>
      <c r="K4" s="12" t="s">
        <v>1596</v>
      </c>
      <c r="L4" s="1">
        <v>11</v>
      </c>
      <c r="M4" s="23" t="s">
        <v>1597</v>
      </c>
      <c r="N4" t="str">
        <f t="shared" si="0"/>
        <v>case 3:sRetTemplate = "ashen001";  break;  //  Ashen || FQ: Rare || 15 CR 11 HD</v>
      </c>
    </row>
    <row r="5" spans="1:14" ht="15" customHeight="1">
      <c r="A5" s="62" t="s">
        <v>1594</v>
      </c>
      <c r="B5" s="1">
        <v>4</v>
      </c>
      <c r="C5" s="27" t="s">
        <v>1593</v>
      </c>
      <c r="D5" s="1" t="s">
        <v>1192</v>
      </c>
      <c r="E5" s="1" t="s">
        <v>1612</v>
      </c>
      <c r="F5" s="1" t="s">
        <v>1191</v>
      </c>
      <c r="G5" s="1" t="s">
        <v>1599</v>
      </c>
      <c r="H5" s="1" t="s">
        <v>72</v>
      </c>
      <c r="I5" s="12" t="s">
        <v>1598</v>
      </c>
      <c r="J5" s="1">
        <v>24</v>
      </c>
      <c r="K5" s="12" t="s">
        <v>1596</v>
      </c>
      <c r="L5" s="1">
        <v>20</v>
      </c>
      <c r="M5" s="23" t="s">
        <v>1597</v>
      </c>
      <c r="N5" t="str">
        <f t="shared" si="0"/>
        <v>case 4:sRetTemplate = "ashen002";  break;  //  Ashen, Evolved || FQ: Very Rare || 24 CR 20 HD</v>
      </c>
    </row>
    <row r="6" spans="1:14" ht="15" customHeight="1">
      <c r="A6" s="62" t="s">
        <v>1594</v>
      </c>
      <c r="B6" s="1">
        <v>5</v>
      </c>
      <c r="C6" s="27" t="s">
        <v>1593</v>
      </c>
      <c r="D6" s="1" t="s">
        <v>119</v>
      </c>
      <c r="E6" s="1" t="s">
        <v>1612</v>
      </c>
      <c r="F6" s="1" t="s">
        <v>118</v>
      </c>
      <c r="G6" s="1" t="s">
        <v>1599</v>
      </c>
      <c r="H6" s="1" t="s">
        <v>72</v>
      </c>
      <c r="I6" s="12" t="s">
        <v>1598</v>
      </c>
      <c r="J6" s="1">
        <v>19</v>
      </c>
      <c r="K6" s="12" t="s">
        <v>1596</v>
      </c>
      <c r="L6" s="1">
        <v>9</v>
      </c>
      <c r="M6" s="23" t="s">
        <v>1597</v>
      </c>
      <c r="N6" t="str">
        <f t="shared" si="0"/>
        <v>case 5:sRetTemplate = "atropalscion001";  break;  //  Atropal Scion || FQ: Very Rare || 19 CR 9 HD</v>
      </c>
    </row>
    <row r="7" spans="1:14" ht="15" customHeight="1">
      <c r="A7" s="62" t="s">
        <v>1594</v>
      </c>
      <c r="B7" s="1">
        <v>6</v>
      </c>
      <c r="C7" s="27" t="s">
        <v>1593</v>
      </c>
      <c r="D7" s="1" t="s">
        <v>1201</v>
      </c>
      <c r="E7" s="1" t="s">
        <v>1612</v>
      </c>
      <c r="F7" s="1" t="s">
        <v>1200</v>
      </c>
      <c r="G7" s="1" t="s">
        <v>1599</v>
      </c>
      <c r="H7" s="1" t="s">
        <v>20</v>
      </c>
      <c r="I7" s="12" t="s">
        <v>1598</v>
      </c>
      <c r="J7" s="1">
        <v>16</v>
      </c>
      <c r="K7" s="12" t="s">
        <v>1596</v>
      </c>
      <c r="L7" s="1">
        <v>10</v>
      </c>
      <c r="M7" s="23" t="s">
        <v>1597</v>
      </c>
      <c r="N7" t="str">
        <f t="shared" si="0"/>
        <v>case 6:sRetTemplate = "boneclaw001";  break;  //  Boneclaw || FQ: Rare || 16 CR 10 HD</v>
      </c>
    </row>
    <row r="8" spans="1:14" ht="15" customHeight="1">
      <c r="A8" s="62" t="s">
        <v>1594</v>
      </c>
      <c r="B8" s="1">
        <v>7</v>
      </c>
      <c r="C8" s="27" t="s">
        <v>1593</v>
      </c>
      <c r="D8" s="1" t="s">
        <v>1201</v>
      </c>
      <c r="E8" s="1" t="s">
        <v>1612</v>
      </c>
      <c r="F8" s="1" t="s">
        <v>1200</v>
      </c>
      <c r="G8" s="1" t="s">
        <v>1599</v>
      </c>
      <c r="H8" s="1" t="s">
        <v>20</v>
      </c>
      <c r="I8" s="12" t="s">
        <v>1598</v>
      </c>
      <c r="J8" s="1">
        <v>16</v>
      </c>
      <c r="K8" s="12" t="s">
        <v>1596</v>
      </c>
      <c r="L8" s="1">
        <v>10</v>
      </c>
      <c r="M8" s="23" t="s">
        <v>1597</v>
      </c>
      <c r="N8" t="str">
        <f t="shared" si="0"/>
        <v>case 7:sRetTemplate = "boneclaw001";  break;  //  Boneclaw || FQ: Rare || 16 CR 10 HD</v>
      </c>
    </row>
    <row r="9" spans="1:14" ht="15" customHeight="1">
      <c r="A9" s="62" t="s">
        <v>1594</v>
      </c>
      <c r="B9" s="1">
        <v>8</v>
      </c>
      <c r="C9" s="27" t="s">
        <v>1593</v>
      </c>
      <c r="D9" s="1" t="s">
        <v>1203</v>
      </c>
      <c r="E9" s="1" t="s">
        <v>1612</v>
      </c>
      <c r="F9" s="1" t="s">
        <v>1202</v>
      </c>
      <c r="G9" s="1" t="s">
        <v>1599</v>
      </c>
      <c r="H9" s="1" t="s">
        <v>20</v>
      </c>
      <c r="I9" s="12" t="s">
        <v>1598</v>
      </c>
      <c r="J9" s="1">
        <v>22</v>
      </c>
      <c r="K9" s="12" t="s">
        <v>1596</v>
      </c>
      <c r="L9" s="1">
        <v>17</v>
      </c>
      <c r="M9" s="23" t="s">
        <v>1597</v>
      </c>
      <c r="N9" t="str">
        <f t="shared" si="0"/>
        <v>case 8:sRetTemplate = "boneyard001";  break;  //  Boneyard || FQ: Rare || 22 CR 17 HD</v>
      </c>
    </row>
    <row r="10" spans="1:14" ht="15" customHeight="1">
      <c r="A10" s="62" t="s">
        <v>1594</v>
      </c>
      <c r="B10" s="1">
        <v>9</v>
      </c>
      <c r="C10" s="27" t="s">
        <v>1593</v>
      </c>
      <c r="D10" s="1" t="s">
        <v>1203</v>
      </c>
      <c r="E10" s="1" t="s">
        <v>1612</v>
      </c>
      <c r="F10" s="1" t="s">
        <v>1202</v>
      </c>
      <c r="G10" s="1" t="s">
        <v>1599</v>
      </c>
      <c r="H10" s="1" t="s">
        <v>20</v>
      </c>
      <c r="I10" s="12" t="s">
        <v>1598</v>
      </c>
      <c r="J10" s="1">
        <v>22</v>
      </c>
      <c r="K10" s="12" t="s">
        <v>1596</v>
      </c>
      <c r="L10" s="1">
        <v>17</v>
      </c>
      <c r="M10" s="23" t="s">
        <v>1597</v>
      </c>
      <c r="N10" t="str">
        <f t="shared" si="0"/>
        <v>case 9:sRetTemplate = "boneyard001";  break;  //  Boneyard || FQ: Rare || 22 CR 17 HD</v>
      </c>
    </row>
    <row r="11" spans="1:14" ht="15" customHeight="1">
      <c r="A11" s="62" t="s">
        <v>1594</v>
      </c>
      <c r="B11" s="1">
        <v>10</v>
      </c>
      <c r="C11" s="27" t="s">
        <v>1593</v>
      </c>
      <c r="D11" s="1" t="s">
        <v>150</v>
      </c>
      <c r="E11" s="1" t="s">
        <v>1612</v>
      </c>
      <c r="F11" s="1" t="s">
        <v>149</v>
      </c>
      <c r="G11" s="1" t="s">
        <v>1599</v>
      </c>
      <c r="H11" s="1" t="s">
        <v>72</v>
      </c>
      <c r="I11" s="12" t="s">
        <v>1598</v>
      </c>
      <c r="J11" s="1">
        <v>23</v>
      </c>
      <c r="K11" s="12" t="s">
        <v>1596</v>
      </c>
      <c r="L11" s="1">
        <v>17</v>
      </c>
      <c r="M11" s="23" t="s">
        <v>1597</v>
      </c>
      <c r="N11" t="str">
        <f t="shared" si="0"/>
        <v>case 10:sRetTemplate = "dreamvestige001";  break;  //  Dream Vestige || FQ: Very Rare || 23 CR 17 HD</v>
      </c>
    </row>
    <row r="12" spans="1:14" ht="15" customHeight="1">
      <c r="A12" s="62" t="s">
        <v>1594</v>
      </c>
      <c r="B12" s="1">
        <v>11</v>
      </c>
      <c r="C12" s="27" t="s">
        <v>1593</v>
      </c>
      <c r="D12" s="1" t="s">
        <v>1213</v>
      </c>
      <c r="E12" s="1" t="s">
        <v>1612</v>
      </c>
      <c r="F12" s="1" t="s">
        <v>1212</v>
      </c>
      <c r="G12" s="1" t="s">
        <v>1599</v>
      </c>
      <c r="H12" s="1" t="s">
        <v>20</v>
      </c>
      <c r="I12" s="12" t="s">
        <v>1598</v>
      </c>
      <c r="J12" s="1">
        <v>37</v>
      </c>
      <c r="K12" s="12" t="s">
        <v>1596</v>
      </c>
      <c r="L12" s="1">
        <v>25</v>
      </c>
      <c r="M12" s="23" t="s">
        <v>1597</v>
      </c>
      <c r="N12" t="str">
        <f t="shared" si="0"/>
        <v>case 11:sRetTemplate = "fallen002";  break;  //  Fallen Legionaire || FQ: Rare || 37 CR 25 HD</v>
      </c>
    </row>
    <row r="13" spans="1:14" ht="15" customHeight="1">
      <c r="A13" s="62" t="s">
        <v>1594</v>
      </c>
      <c r="B13" s="1">
        <v>12</v>
      </c>
      <c r="C13" s="27" t="s">
        <v>1593</v>
      </c>
      <c r="D13" s="1" t="s">
        <v>1213</v>
      </c>
      <c r="E13" s="1" t="s">
        <v>1612</v>
      </c>
      <c r="F13" s="1" t="s">
        <v>1212</v>
      </c>
      <c r="G13" s="1" t="s">
        <v>1599</v>
      </c>
      <c r="H13" s="1" t="s">
        <v>20</v>
      </c>
      <c r="I13" s="12" t="s">
        <v>1598</v>
      </c>
      <c r="J13" s="1">
        <v>37</v>
      </c>
      <c r="K13" s="12" t="s">
        <v>1596</v>
      </c>
      <c r="L13" s="1">
        <v>25</v>
      </c>
      <c r="M13" s="23" t="s">
        <v>1597</v>
      </c>
      <c r="N13" t="str">
        <f t="shared" si="0"/>
        <v>case 12:sRetTemplate = "fallen002";  break;  //  Fallen Legionaire || FQ: Rare || 37 CR 25 HD</v>
      </c>
    </row>
    <row r="14" spans="1:14" ht="15" customHeight="1">
      <c r="A14" s="62" t="s">
        <v>1594</v>
      </c>
      <c r="B14" s="1">
        <v>13</v>
      </c>
      <c r="C14" s="27" t="s">
        <v>1593</v>
      </c>
      <c r="D14" s="1" t="s">
        <v>136</v>
      </c>
      <c r="E14" s="1" t="s">
        <v>1612</v>
      </c>
      <c r="F14" s="1" t="s">
        <v>135</v>
      </c>
      <c r="G14" s="1" t="s">
        <v>1599</v>
      </c>
      <c r="H14" s="1" t="s">
        <v>72</v>
      </c>
      <c r="I14" s="12" t="s">
        <v>1598</v>
      </c>
      <c r="J14" s="1">
        <v>17</v>
      </c>
      <c r="K14" s="12" t="s">
        <v>1596</v>
      </c>
      <c r="L14" s="1">
        <v>20</v>
      </c>
      <c r="M14" s="23" t="s">
        <v>1597</v>
      </c>
      <c r="N14" t="str">
        <f t="shared" si="0"/>
        <v>case 13:sRetTemplate = "hulkcorpse001";  break;  //  Hulking Corpse || FQ: Very Rare || 17 CR 20 HD</v>
      </c>
    </row>
    <row r="15" spans="1:14" ht="15" customHeight="1">
      <c r="A15" s="62" t="s">
        <v>1594</v>
      </c>
      <c r="B15" s="1">
        <v>14</v>
      </c>
      <c r="C15" s="27" t="s">
        <v>1593</v>
      </c>
      <c r="D15" s="1" t="s">
        <v>1221</v>
      </c>
      <c r="E15" s="1" t="s">
        <v>1612</v>
      </c>
      <c r="F15" s="1" t="s">
        <v>1220</v>
      </c>
      <c r="G15" s="1" t="s">
        <v>1599</v>
      </c>
      <c r="H15" s="1" t="s">
        <v>20</v>
      </c>
      <c r="I15" s="12" t="s">
        <v>1598</v>
      </c>
      <c r="J15" s="1">
        <v>15</v>
      </c>
      <c r="K15" s="12" t="s">
        <v>1596</v>
      </c>
      <c r="L15" s="1">
        <v>11</v>
      </c>
      <c r="M15" s="23" t="s">
        <v>1597</v>
      </c>
      <c r="N15" t="str">
        <f t="shared" si="0"/>
        <v>case 14:sRetTemplate = "krag_fire001";  break;  //  Krag, Fire || FQ: Rare || 15 CR 11 HD</v>
      </c>
    </row>
    <row r="16" spans="1:14" ht="15" customHeight="1">
      <c r="A16" s="62" t="s">
        <v>1594</v>
      </c>
      <c r="B16" s="1">
        <v>15</v>
      </c>
      <c r="C16" s="27" t="s">
        <v>1593</v>
      </c>
      <c r="D16" s="1" t="s">
        <v>1221</v>
      </c>
      <c r="E16" s="1" t="s">
        <v>1612</v>
      </c>
      <c r="F16" s="1" t="s">
        <v>1220</v>
      </c>
      <c r="G16" s="1" t="s">
        <v>1599</v>
      </c>
      <c r="H16" s="1" t="s">
        <v>20</v>
      </c>
      <c r="I16" s="12" t="s">
        <v>1598</v>
      </c>
      <c r="J16" s="1">
        <v>15</v>
      </c>
      <c r="K16" s="12" t="s">
        <v>1596</v>
      </c>
      <c r="L16" s="1">
        <v>11</v>
      </c>
      <c r="M16" s="23" t="s">
        <v>1597</v>
      </c>
      <c r="N16" t="str">
        <f t="shared" si="0"/>
        <v>case 15:sRetTemplate = "krag_fire001";  break;  //  Krag, Fire || FQ: Rare || 15 CR 11 HD</v>
      </c>
    </row>
    <row r="17" spans="1:14" ht="15" customHeight="1">
      <c r="A17" s="62" t="s">
        <v>1594</v>
      </c>
      <c r="B17" s="1">
        <v>16</v>
      </c>
      <c r="C17" s="27" t="s">
        <v>1593</v>
      </c>
      <c r="D17" s="1" t="s">
        <v>1245</v>
      </c>
      <c r="E17" s="1" t="s">
        <v>1612</v>
      </c>
      <c r="F17" s="1" t="s">
        <v>1244</v>
      </c>
      <c r="G17" s="1" t="s">
        <v>1599</v>
      </c>
      <c r="H17" s="1" t="s">
        <v>72</v>
      </c>
      <c r="I17" s="12" t="s">
        <v>1598</v>
      </c>
      <c r="J17" s="1">
        <v>20</v>
      </c>
      <c r="K17" s="12" t="s">
        <v>1596</v>
      </c>
      <c r="L17" s="1">
        <v>18</v>
      </c>
      <c r="M17" s="23" t="s">
        <v>1597</v>
      </c>
      <c r="N17" t="str">
        <f t="shared" si="0"/>
        <v>case 16:sRetTemplate = "slaughterwight01";  break;  //  Slaughter Wight || FQ: Very Rare || 20 CR 18 HD</v>
      </c>
    </row>
    <row r="18" spans="1:14" ht="15" customHeight="1">
      <c r="A18" s="62" t="s">
        <v>1594</v>
      </c>
      <c r="B18" s="1">
        <v>17</v>
      </c>
      <c r="C18" s="27" t="s">
        <v>1593</v>
      </c>
      <c r="D18" s="1" t="s">
        <v>1247</v>
      </c>
      <c r="E18" s="1" t="s">
        <v>1612</v>
      </c>
      <c r="F18" s="1" t="s">
        <v>1246</v>
      </c>
      <c r="G18" s="1" t="s">
        <v>1599</v>
      </c>
      <c r="H18" s="1" t="s">
        <v>72</v>
      </c>
      <c r="I18" s="12" t="s">
        <v>1598</v>
      </c>
      <c r="J18" s="1">
        <v>37</v>
      </c>
      <c r="K18" s="12" t="s">
        <v>1596</v>
      </c>
      <c r="L18" s="1">
        <v>16</v>
      </c>
      <c r="M18" s="23" t="s">
        <v>1597</v>
      </c>
      <c r="N18" t="str">
        <f t="shared" si="0"/>
        <v>case 17:sRetTemplate = "tliz001";  break;  //  T'liz || FQ: Very Rare || 37 CR 16 HD</v>
      </c>
    </row>
    <row r="19" spans="1:14" ht="15" customHeight="1">
      <c r="A19" s="62" t="s">
        <v>1594</v>
      </c>
      <c r="B19" s="1">
        <v>18</v>
      </c>
      <c r="C19" s="27" t="s">
        <v>1593</v>
      </c>
      <c r="D19" s="1" t="s">
        <v>1259</v>
      </c>
      <c r="E19" s="1" t="s">
        <v>1612</v>
      </c>
      <c r="F19" s="1" t="s">
        <v>1258</v>
      </c>
      <c r="G19" s="1" t="s">
        <v>1599</v>
      </c>
      <c r="H19" s="1" t="s">
        <v>20</v>
      </c>
      <c r="I19" s="12" t="s">
        <v>1598</v>
      </c>
      <c r="J19" s="1">
        <v>36</v>
      </c>
      <c r="K19" s="12" t="s">
        <v>1596</v>
      </c>
      <c r="L19" s="1">
        <v>25</v>
      </c>
      <c r="M19" s="23" t="s">
        <v>1597</v>
      </c>
      <c r="N19" t="str">
        <f t="shared" si="0"/>
        <v>case 18:sRetTemplate = "ar_visage003";  break;  //  Visage, Evolved Greater || FQ: Rare || 36 CR 25 HD</v>
      </c>
    </row>
    <row r="20" spans="1:14" ht="15" customHeight="1">
      <c r="A20" s="62" t="s">
        <v>1594</v>
      </c>
      <c r="B20" s="1">
        <v>19</v>
      </c>
      <c r="C20" s="27" t="s">
        <v>1593</v>
      </c>
      <c r="D20" s="1" t="s">
        <v>1259</v>
      </c>
      <c r="E20" s="1" t="s">
        <v>1612</v>
      </c>
      <c r="F20" s="1" t="s">
        <v>1258</v>
      </c>
      <c r="G20" s="1" t="s">
        <v>1599</v>
      </c>
      <c r="H20" s="1" t="s">
        <v>20</v>
      </c>
      <c r="I20" s="12" t="s">
        <v>1598</v>
      </c>
      <c r="J20" s="1">
        <v>36</v>
      </c>
      <c r="K20" s="12" t="s">
        <v>1596</v>
      </c>
      <c r="L20" s="1">
        <v>25</v>
      </c>
      <c r="M20" s="23" t="s">
        <v>1597</v>
      </c>
      <c r="N20" t="str">
        <f t="shared" si="0"/>
        <v>case 19:sRetTemplate = "ar_visage003";  break;  //  Visage, Evolved Greater || FQ: Rare || 36 CR 25 HD</v>
      </c>
    </row>
    <row r="21" spans="1:14" ht="15" customHeight="1">
      <c r="A21" s="62" t="s">
        <v>1594</v>
      </c>
      <c r="B21" s="1">
        <v>20</v>
      </c>
      <c r="C21" s="27" t="s">
        <v>1593</v>
      </c>
      <c r="D21" s="1" t="s">
        <v>148</v>
      </c>
      <c r="E21" s="1" t="s">
        <v>1612</v>
      </c>
      <c r="F21" s="1" t="s">
        <v>147</v>
      </c>
      <c r="G21" s="1" t="s">
        <v>1599</v>
      </c>
      <c r="H21" s="1" t="s">
        <v>72</v>
      </c>
      <c r="I21" s="12" t="s">
        <v>1598</v>
      </c>
      <c r="J21" s="1">
        <v>23</v>
      </c>
      <c r="K21" s="12" t="s">
        <v>1596</v>
      </c>
      <c r="L21" s="1">
        <v>16</v>
      </c>
      <c r="M21" s="23" t="s">
        <v>1597</v>
      </c>
      <c r="N21" t="str">
        <f t="shared" si="0"/>
        <v>case 20:sRetTemplate = "ar_wraith002";  break;  //  Wraith, Dread || FQ: Very Rare || 23 CR 16 HD</v>
      </c>
    </row>
  </sheetData>
  <sortState ref="D2:I31">
    <sortCondition ref="F1"/>
  </sortState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>
  <dimension ref="A1:N33"/>
  <sheetViews>
    <sheetView workbookViewId="0">
      <selection activeCell="N2" sqref="N2"/>
    </sheetView>
  </sheetViews>
  <sheetFormatPr defaultColWidth="28.28515625" defaultRowHeight="15" customHeight="1"/>
  <cols>
    <col min="1" max="1" width="7.42578125" customWidth="1"/>
    <col min="2" max="2" width="9.7109375" customWidth="1"/>
    <col min="3" max="3" width="16.7109375" customWidth="1"/>
    <col min="4" max="4" width="18.140625" customWidth="1"/>
    <col min="5" max="5" width="12.7109375" customWidth="1"/>
    <col min="7" max="7" width="7.42578125" customWidth="1"/>
    <col min="8" max="8" width="10.7109375" customWidth="1"/>
    <col min="9" max="9" width="3.42578125" customWidth="1"/>
    <col min="10" max="10" width="8.85546875" customWidth="1"/>
    <col min="11" max="11" width="5.85546875" customWidth="1"/>
    <col min="12" max="12" width="9.85546875" customWidth="1"/>
    <col min="13" max="13" width="5.85546875" customWidth="1"/>
    <col min="14" max="14" width="95.85546875" customWidth="1"/>
  </cols>
  <sheetData>
    <row r="1" spans="1:14" ht="15" customHeight="1" thickBot="1">
      <c r="A1" s="58" t="s">
        <v>1623</v>
      </c>
      <c r="B1" s="59" t="s">
        <v>1606</v>
      </c>
      <c r="C1" s="59" t="s">
        <v>1624</v>
      </c>
      <c r="D1" s="55" t="s">
        <v>1</v>
      </c>
      <c r="E1" s="60" t="s">
        <v>1608</v>
      </c>
      <c r="F1" s="55" t="s">
        <v>0</v>
      </c>
      <c r="G1" s="59" t="s">
        <v>1609</v>
      </c>
      <c r="H1" s="55" t="s">
        <v>5</v>
      </c>
      <c r="I1" s="55"/>
      <c r="J1" s="55" t="s">
        <v>7</v>
      </c>
      <c r="K1" s="55"/>
      <c r="L1" s="55" t="s">
        <v>1619</v>
      </c>
    </row>
    <row r="2" spans="1:14" ht="15" customHeight="1">
      <c r="A2" s="62" t="s">
        <v>1594</v>
      </c>
      <c r="B2" s="1">
        <v>1</v>
      </c>
      <c r="C2" s="27" t="s">
        <v>1593</v>
      </c>
      <c r="D2" s="53" t="s">
        <v>482</v>
      </c>
      <c r="E2" s="1" t="s">
        <v>1612</v>
      </c>
      <c r="F2" s="53" t="s">
        <v>481</v>
      </c>
      <c r="G2" s="1" t="s">
        <v>1599</v>
      </c>
      <c r="H2" s="53" t="s">
        <v>20</v>
      </c>
      <c r="I2" s="57" t="s">
        <v>1598</v>
      </c>
      <c r="J2" s="53">
        <v>25</v>
      </c>
      <c r="K2" s="57" t="s">
        <v>1596</v>
      </c>
      <c r="L2" s="53">
        <v>24</v>
      </c>
      <c r="M2" s="23" t="s">
        <v>1597</v>
      </c>
      <c r="N2" t="str">
        <f>CONCATENATE(A2,B2,C2, D2, E2, F2,G2,H2, I2, J2, K2,L2, M2)</f>
        <v>case 1:sRetTemplate = "elem_earth_el001";  break;  //  [AR] Earth Elemental, Elder || FQ: Rare || 25 CR 24 HD</v>
      </c>
    </row>
    <row r="3" spans="1:14" ht="15" customHeight="1">
      <c r="A3" s="62" t="s">
        <v>1594</v>
      </c>
      <c r="B3" s="1">
        <f>SUM(B2+1)</f>
        <v>2</v>
      </c>
      <c r="C3" s="27" t="s">
        <v>1593</v>
      </c>
      <c r="D3" s="1" t="s">
        <v>482</v>
      </c>
      <c r="E3" s="1" t="s">
        <v>1612</v>
      </c>
      <c r="F3" s="1" t="s">
        <v>481</v>
      </c>
      <c r="G3" s="1" t="s">
        <v>1599</v>
      </c>
      <c r="H3" s="1" t="s">
        <v>20</v>
      </c>
      <c r="I3" s="12" t="s">
        <v>1598</v>
      </c>
      <c r="J3" s="1">
        <v>25</v>
      </c>
      <c r="K3" s="12" t="s">
        <v>1596</v>
      </c>
      <c r="L3" s="1">
        <v>24</v>
      </c>
      <c r="M3" s="23" t="s">
        <v>1597</v>
      </c>
      <c r="N3" t="str">
        <f t="shared" ref="N3:N33" si="0">CONCATENATE(A3,B3,C3, D3, E3, F3,G3,H3, I3, J3, K3,L3, M3)</f>
        <v>case 2:sRetTemplate = "elem_earth_el001";  break;  //  [AR] Earth Elemental, Elder || FQ: Rare || 25 CR 24 HD</v>
      </c>
    </row>
    <row r="4" spans="1:14" ht="15" customHeight="1">
      <c r="A4" s="62" t="s">
        <v>1594</v>
      </c>
      <c r="B4" s="1">
        <f t="shared" ref="B4:B32" si="1">SUM(B3+1)</f>
        <v>3</v>
      </c>
      <c r="C4" s="27" t="s">
        <v>1593</v>
      </c>
      <c r="D4" s="1" t="s">
        <v>480</v>
      </c>
      <c r="E4" s="1" t="s">
        <v>1612</v>
      </c>
      <c r="F4" s="1" t="s">
        <v>479</v>
      </c>
      <c r="G4" s="1" t="s">
        <v>1599</v>
      </c>
      <c r="H4" s="1" t="s">
        <v>20</v>
      </c>
      <c r="I4" s="12" t="s">
        <v>1598</v>
      </c>
      <c r="J4" s="1">
        <v>22</v>
      </c>
      <c r="K4" s="12" t="s">
        <v>1596</v>
      </c>
      <c r="L4" s="1">
        <v>21</v>
      </c>
      <c r="M4" s="23" t="s">
        <v>1597</v>
      </c>
      <c r="N4" t="str">
        <f t="shared" si="0"/>
        <v>case 3:sRetTemplate = "elem_earth_gr001";  break;  //  [AR] Earth Elemental, Greater || FQ: Rare || 22 CR 21 HD</v>
      </c>
    </row>
    <row r="5" spans="1:14" ht="15" customHeight="1">
      <c r="A5" s="62" t="s">
        <v>1594</v>
      </c>
      <c r="B5" s="1">
        <f t="shared" si="1"/>
        <v>4</v>
      </c>
      <c r="C5" s="27" t="s">
        <v>1593</v>
      </c>
      <c r="D5" s="1" t="s">
        <v>480</v>
      </c>
      <c r="E5" s="1" t="s">
        <v>1612</v>
      </c>
      <c r="F5" s="1" t="s">
        <v>479</v>
      </c>
      <c r="G5" s="1" t="s">
        <v>1599</v>
      </c>
      <c r="H5" s="1" t="s">
        <v>20</v>
      </c>
      <c r="I5" s="12" t="s">
        <v>1598</v>
      </c>
      <c r="J5" s="1">
        <v>22</v>
      </c>
      <c r="K5" s="12" t="s">
        <v>1596</v>
      </c>
      <c r="L5" s="1">
        <v>21</v>
      </c>
      <c r="M5" s="23" t="s">
        <v>1597</v>
      </c>
      <c r="N5" t="str">
        <f t="shared" si="0"/>
        <v>case 4:sRetTemplate = "elem_earth_gr001";  break;  //  [AR] Earth Elemental, Greater || FQ: Rare || 22 CR 21 HD</v>
      </c>
    </row>
    <row r="6" spans="1:14" ht="15" customHeight="1">
      <c r="A6" s="62" t="s">
        <v>1594</v>
      </c>
      <c r="B6" s="1">
        <f t="shared" si="1"/>
        <v>5</v>
      </c>
      <c r="C6" s="27" t="s">
        <v>1593</v>
      </c>
      <c r="D6" s="1" t="s">
        <v>478</v>
      </c>
      <c r="E6" s="1" t="s">
        <v>1612</v>
      </c>
      <c r="F6" s="1" t="s">
        <v>477</v>
      </c>
      <c r="G6" s="1" t="s">
        <v>1599</v>
      </c>
      <c r="H6" s="1" t="s">
        <v>20</v>
      </c>
      <c r="I6" s="12" t="s">
        <v>1598</v>
      </c>
      <c r="J6" s="1">
        <v>17</v>
      </c>
      <c r="K6" s="12" t="s">
        <v>1596</v>
      </c>
      <c r="L6" s="1">
        <v>16</v>
      </c>
      <c r="M6" s="23" t="s">
        <v>1597</v>
      </c>
      <c r="N6" t="str">
        <f t="shared" si="0"/>
        <v>case 5:sRetTemplate = "elem_earth_hg001";  break;  //  [AR] Earth Elemental, Huge || FQ: Rare || 17 CR 16 HD</v>
      </c>
    </row>
    <row r="7" spans="1:14" ht="15" customHeight="1">
      <c r="A7" s="62" t="s">
        <v>1594</v>
      </c>
      <c r="B7" s="1">
        <f t="shared" si="1"/>
        <v>6</v>
      </c>
      <c r="C7" s="27" t="s">
        <v>1593</v>
      </c>
      <c r="D7" s="1" t="s">
        <v>478</v>
      </c>
      <c r="E7" s="1" t="s">
        <v>1612</v>
      </c>
      <c r="F7" s="1" t="s">
        <v>477</v>
      </c>
      <c r="G7" s="1" t="s">
        <v>1599</v>
      </c>
      <c r="H7" s="1" t="s">
        <v>20</v>
      </c>
      <c r="I7" s="12" t="s">
        <v>1598</v>
      </c>
      <c r="J7" s="1">
        <v>17</v>
      </c>
      <c r="K7" s="12" t="s">
        <v>1596</v>
      </c>
      <c r="L7" s="1">
        <v>16</v>
      </c>
      <c r="M7" s="23" t="s">
        <v>1597</v>
      </c>
      <c r="N7" t="str">
        <f t="shared" si="0"/>
        <v>case 6:sRetTemplate = "elem_earth_hg001";  break;  //  [AR] Earth Elemental, Huge || FQ: Rare || 17 CR 16 HD</v>
      </c>
    </row>
    <row r="8" spans="1:14" ht="15" customHeight="1">
      <c r="A8" s="62" t="s">
        <v>1594</v>
      </c>
      <c r="B8" s="1">
        <f t="shared" si="1"/>
        <v>7</v>
      </c>
      <c r="C8" s="27" t="s">
        <v>1593</v>
      </c>
      <c r="D8" s="1" t="s">
        <v>163</v>
      </c>
      <c r="E8" s="1" t="s">
        <v>1612</v>
      </c>
      <c r="F8" s="1" t="s">
        <v>162</v>
      </c>
      <c r="G8" s="1" t="s">
        <v>1599</v>
      </c>
      <c r="H8" s="1" t="s">
        <v>20</v>
      </c>
      <c r="I8" s="12" t="s">
        <v>1598</v>
      </c>
      <c r="J8" s="1">
        <v>18</v>
      </c>
      <c r="K8" s="12" t="s">
        <v>1596</v>
      </c>
      <c r="L8" s="1">
        <v>16</v>
      </c>
      <c r="M8" s="23" t="s">
        <v>1597</v>
      </c>
      <c r="N8" t="str">
        <f t="shared" si="0"/>
        <v>case 7:sRetTemplate = "ar_aerservant001";  break;  //  Aerial Servant || FQ: Rare || 18 CR 16 HD</v>
      </c>
    </row>
    <row r="9" spans="1:14" ht="15" customHeight="1">
      <c r="A9" s="62" t="s">
        <v>1594</v>
      </c>
      <c r="B9" s="1">
        <f t="shared" si="1"/>
        <v>8</v>
      </c>
      <c r="C9" s="27" t="s">
        <v>1593</v>
      </c>
      <c r="D9" s="1" t="s">
        <v>163</v>
      </c>
      <c r="E9" s="1" t="s">
        <v>1612</v>
      </c>
      <c r="F9" s="1" t="s">
        <v>162</v>
      </c>
      <c r="G9" s="1" t="s">
        <v>1599</v>
      </c>
      <c r="H9" s="1" t="s">
        <v>20</v>
      </c>
      <c r="I9" s="12" t="s">
        <v>1598</v>
      </c>
      <c r="J9" s="1">
        <v>18</v>
      </c>
      <c r="K9" s="12" t="s">
        <v>1596</v>
      </c>
      <c r="L9" s="1">
        <v>16</v>
      </c>
      <c r="M9" s="23" t="s">
        <v>1597</v>
      </c>
      <c r="N9" t="str">
        <f t="shared" si="0"/>
        <v>case 8:sRetTemplate = "ar_aerservant001";  break;  //  Aerial Servant || FQ: Rare || 18 CR 16 HD</v>
      </c>
    </row>
    <row r="10" spans="1:14" ht="15" customHeight="1">
      <c r="A10" s="62" t="s">
        <v>1594</v>
      </c>
      <c r="B10" s="1">
        <f t="shared" si="1"/>
        <v>9</v>
      </c>
      <c r="C10" s="27" t="s">
        <v>1593</v>
      </c>
      <c r="D10" s="1" t="s">
        <v>166</v>
      </c>
      <c r="E10" s="1" t="s">
        <v>1612</v>
      </c>
      <c r="F10" s="1" t="s">
        <v>165</v>
      </c>
      <c r="G10" s="1" t="s">
        <v>1599</v>
      </c>
      <c r="H10" s="1" t="s">
        <v>72</v>
      </c>
      <c r="I10" s="12" t="s">
        <v>1598</v>
      </c>
      <c r="J10" s="1">
        <v>37</v>
      </c>
      <c r="K10" s="12" t="s">
        <v>1596</v>
      </c>
      <c r="L10" s="1">
        <v>34</v>
      </c>
      <c r="M10" s="23" t="s">
        <v>1597</v>
      </c>
      <c r="N10" t="str">
        <f t="shared" si="0"/>
        <v>case 9:sRetTemplate = "ar_aerservant002";  break;  //  Aerial Servant, Large || FQ: Very Rare || 37 CR 34 HD</v>
      </c>
    </row>
    <row r="11" spans="1:14" ht="15" customHeight="1">
      <c r="A11" s="62" t="s">
        <v>1594</v>
      </c>
      <c r="B11" s="1">
        <f t="shared" si="1"/>
        <v>10</v>
      </c>
      <c r="C11" s="27" t="s">
        <v>1593</v>
      </c>
      <c r="D11" s="1" t="s">
        <v>291</v>
      </c>
      <c r="E11" s="1" t="s">
        <v>1612</v>
      </c>
      <c r="F11" s="1" t="s">
        <v>290</v>
      </c>
      <c r="G11" s="1" t="s">
        <v>1599</v>
      </c>
      <c r="H11" s="1" t="s">
        <v>72</v>
      </c>
      <c r="I11" s="12" t="s">
        <v>1598</v>
      </c>
      <c r="J11" s="1">
        <v>22</v>
      </c>
      <c r="K11" s="12" t="s">
        <v>1596</v>
      </c>
      <c r="L11" s="1">
        <v>17</v>
      </c>
      <c r="M11" s="23" t="s">
        <v>1597</v>
      </c>
      <c r="N11" t="str">
        <f t="shared" si="0"/>
        <v>case 10:sRetTemplate = "crystalspider002";  break;  //  Crystal Spider, Greater || FQ: Very Rare || 22 CR 17 HD</v>
      </c>
    </row>
    <row r="12" spans="1:14" ht="15" customHeight="1">
      <c r="A12" s="62" t="s">
        <v>1594</v>
      </c>
      <c r="B12" s="1">
        <f t="shared" si="1"/>
        <v>11</v>
      </c>
      <c r="C12" s="27" t="s">
        <v>1593</v>
      </c>
      <c r="D12" s="1" t="s">
        <v>278</v>
      </c>
      <c r="E12" s="1" t="s">
        <v>1612</v>
      </c>
      <c r="F12" s="1" t="s">
        <v>277</v>
      </c>
      <c r="G12" s="1" t="s">
        <v>1599</v>
      </c>
      <c r="H12" s="1" t="s">
        <v>20</v>
      </c>
      <c r="I12" s="12" t="s">
        <v>1598</v>
      </c>
      <c r="J12" s="1">
        <v>15</v>
      </c>
      <c r="K12" s="12" t="s">
        <v>1596</v>
      </c>
      <c r="L12" s="1">
        <v>21</v>
      </c>
      <c r="M12" s="23" t="s">
        <v>1597</v>
      </c>
      <c r="N12" t="str">
        <f t="shared" si="0"/>
        <v>case 11:sRetTemplate = "ar_dagslime_003";  break;  //  Dagolar Slime, Elder || FQ: Rare || 15 CR 21 HD</v>
      </c>
    </row>
    <row r="13" spans="1:14" ht="15" customHeight="1">
      <c r="A13" s="62" t="s">
        <v>1594</v>
      </c>
      <c r="B13" s="1">
        <f t="shared" si="1"/>
        <v>12</v>
      </c>
      <c r="C13" s="27" t="s">
        <v>1593</v>
      </c>
      <c r="D13" s="1" t="s">
        <v>278</v>
      </c>
      <c r="E13" s="1" t="s">
        <v>1612</v>
      </c>
      <c r="F13" s="1" t="s">
        <v>277</v>
      </c>
      <c r="G13" s="1" t="s">
        <v>1599</v>
      </c>
      <c r="H13" s="1" t="s">
        <v>20</v>
      </c>
      <c r="I13" s="12" t="s">
        <v>1598</v>
      </c>
      <c r="J13" s="1">
        <v>15</v>
      </c>
      <c r="K13" s="12" t="s">
        <v>1596</v>
      </c>
      <c r="L13" s="1">
        <v>21</v>
      </c>
      <c r="M13" s="23" t="s">
        <v>1597</v>
      </c>
      <c r="N13" t="str">
        <f t="shared" si="0"/>
        <v>case 12:sRetTemplate = "ar_dagslime_003";  break;  //  Dagolar Slime, Elder || FQ: Rare || 15 CR 21 HD</v>
      </c>
    </row>
    <row r="14" spans="1:14" ht="15" customHeight="1">
      <c r="A14" s="62" t="s">
        <v>1594</v>
      </c>
      <c r="B14" s="1">
        <f t="shared" si="1"/>
        <v>13</v>
      </c>
      <c r="C14" s="27" t="s">
        <v>1593</v>
      </c>
      <c r="D14" s="1" t="s">
        <v>280</v>
      </c>
      <c r="E14" s="1" t="s">
        <v>1612</v>
      </c>
      <c r="F14" s="1" t="s">
        <v>279</v>
      </c>
      <c r="G14" s="1" t="s">
        <v>1599</v>
      </c>
      <c r="H14" s="1" t="s">
        <v>20</v>
      </c>
      <c r="I14" s="12" t="s">
        <v>1598</v>
      </c>
      <c r="J14" s="1">
        <v>10</v>
      </c>
      <c r="K14" s="12" t="s">
        <v>1596</v>
      </c>
      <c r="L14" s="1">
        <v>14</v>
      </c>
      <c r="M14" s="23" t="s">
        <v>1597</v>
      </c>
      <c r="N14" t="str">
        <f t="shared" si="0"/>
        <v>case 13:sRetTemplate = "ar_dagslime_002";  break;  //  Dagolar Slime, Large || FQ: Rare || 10 CR 14 HD</v>
      </c>
    </row>
    <row r="15" spans="1:14" ht="15" customHeight="1">
      <c r="A15" s="62" t="s">
        <v>1594</v>
      </c>
      <c r="B15" s="1">
        <f t="shared" si="1"/>
        <v>14</v>
      </c>
      <c r="C15" s="27" t="s">
        <v>1593</v>
      </c>
      <c r="D15" s="1" t="s">
        <v>280</v>
      </c>
      <c r="E15" s="1" t="s">
        <v>1612</v>
      </c>
      <c r="F15" s="1" t="s">
        <v>279</v>
      </c>
      <c r="G15" s="1" t="s">
        <v>1599</v>
      </c>
      <c r="H15" s="1" t="s">
        <v>20</v>
      </c>
      <c r="I15" s="12" t="s">
        <v>1598</v>
      </c>
      <c r="J15" s="1">
        <v>10</v>
      </c>
      <c r="K15" s="12" t="s">
        <v>1596</v>
      </c>
      <c r="L15" s="1">
        <v>14</v>
      </c>
      <c r="M15" s="23" t="s">
        <v>1597</v>
      </c>
      <c r="N15" t="str">
        <f t="shared" si="0"/>
        <v>case 14:sRetTemplate = "ar_dagslime_002";  break;  //  Dagolar Slime, Large || FQ: Rare || 10 CR 14 HD</v>
      </c>
    </row>
    <row r="16" spans="1:14" ht="15" customHeight="1">
      <c r="A16" s="62" t="s">
        <v>1594</v>
      </c>
      <c r="B16" s="1">
        <f t="shared" si="1"/>
        <v>15</v>
      </c>
      <c r="C16" s="27" t="s">
        <v>1593</v>
      </c>
      <c r="D16" s="1" t="s">
        <v>364</v>
      </c>
      <c r="E16" s="1" t="s">
        <v>1612</v>
      </c>
      <c r="F16" s="1" t="s">
        <v>363</v>
      </c>
      <c r="G16" s="1" t="s">
        <v>1599</v>
      </c>
      <c r="H16" s="1" t="s">
        <v>20</v>
      </c>
      <c r="I16" s="12" t="s">
        <v>1598</v>
      </c>
      <c r="J16" s="1">
        <v>11</v>
      </c>
      <c r="K16" s="12" t="s">
        <v>1596</v>
      </c>
      <c r="L16" s="1">
        <v>15</v>
      </c>
      <c r="M16" s="23" t="s">
        <v>1597</v>
      </c>
      <c r="N16" t="str">
        <f t="shared" si="0"/>
        <v>case 15:sRetTemplate = "ar_ethfilcher002";  break;  //  Ethereal Filcher, Greater || FQ: Rare || 11 CR 15 HD</v>
      </c>
    </row>
    <row r="17" spans="1:14" ht="15" customHeight="1">
      <c r="A17" s="62" t="s">
        <v>1594</v>
      </c>
      <c r="B17" s="1">
        <f t="shared" si="1"/>
        <v>16</v>
      </c>
      <c r="C17" s="27" t="s">
        <v>1593</v>
      </c>
      <c r="D17" s="1" t="s">
        <v>364</v>
      </c>
      <c r="E17" s="1" t="s">
        <v>1612</v>
      </c>
      <c r="F17" s="1" t="s">
        <v>363</v>
      </c>
      <c r="G17" s="1" t="s">
        <v>1599</v>
      </c>
      <c r="H17" s="1" t="s">
        <v>20</v>
      </c>
      <c r="I17" s="12" t="s">
        <v>1598</v>
      </c>
      <c r="J17" s="1">
        <v>11</v>
      </c>
      <c r="K17" s="12" t="s">
        <v>1596</v>
      </c>
      <c r="L17" s="1">
        <v>15</v>
      </c>
      <c r="M17" s="23" t="s">
        <v>1597</v>
      </c>
      <c r="N17" t="str">
        <f t="shared" si="0"/>
        <v>case 16:sRetTemplate = "ar_ethfilcher002";  break;  //  Ethereal Filcher, Greater || FQ: Rare || 11 CR 15 HD</v>
      </c>
    </row>
    <row r="18" spans="1:14" ht="15" customHeight="1">
      <c r="A18" s="62" t="s">
        <v>1594</v>
      </c>
      <c r="B18" s="1">
        <f t="shared" si="1"/>
        <v>17</v>
      </c>
      <c r="C18" s="27" t="s">
        <v>1593</v>
      </c>
      <c r="D18" s="1" t="s">
        <v>233</v>
      </c>
      <c r="E18" s="1" t="s">
        <v>1612</v>
      </c>
      <c r="F18" s="1" t="s">
        <v>232</v>
      </c>
      <c r="G18" s="1" t="s">
        <v>1599</v>
      </c>
      <c r="H18" s="1" t="s">
        <v>72</v>
      </c>
      <c r="I18" s="12" t="s">
        <v>1598</v>
      </c>
      <c r="J18" s="1">
        <v>20</v>
      </c>
      <c r="K18" s="12" t="s">
        <v>1596</v>
      </c>
      <c r="L18" s="1">
        <v>17</v>
      </c>
      <c r="M18" s="23" t="s">
        <v>1597</v>
      </c>
      <c r="N18" t="str">
        <f t="shared" si="0"/>
        <v>case 17:sRetTemplate = "ar_flamsnake_003";  break;  //  Flame Snake, Greater || FQ: Very Rare || 20 CR 17 HD</v>
      </c>
    </row>
    <row r="19" spans="1:14" ht="15" customHeight="1">
      <c r="A19" s="62" t="s">
        <v>1594</v>
      </c>
      <c r="B19" s="1">
        <f t="shared" si="1"/>
        <v>18</v>
      </c>
      <c r="C19" s="27" t="s">
        <v>1593</v>
      </c>
      <c r="D19" s="1" t="s">
        <v>945</v>
      </c>
      <c r="E19" s="1" t="s">
        <v>1612</v>
      </c>
      <c r="F19" s="1" t="s">
        <v>944</v>
      </c>
      <c r="G19" s="1" t="s">
        <v>1599</v>
      </c>
      <c r="H19" s="1" t="s">
        <v>72</v>
      </c>
      <c r="I19" s="12" t="s">
        <v>1598</v>
      </c>
      <c r="J19" s="1">
        <v>20</v>
      </c>
      <c r="K19" s="12" t="s">
        <v>1596</v>
      </c>
      <c r="L19" s="1">
        <v>16</v>
      </c>
      <c r="M19" s="23" t="s">
        <v>1597</v>
      </c>
      <c r="N19" t="str">
        <f t="shared" si="0"/>
        <v>case 18:sRetTemplate = "ds_gr_fihyr001";  break;  //  Greater Fihyr || FQ: Very Rare || 20 CR 16 HD</v>
      </c>
    </row>
    <row r="20" spans="1:14" ht="15" customHeight="1">
      <c r="A20" s="62" t="s">
        <v>1594</v>
      </c>
      <c r="B20" s="1">
        <f t="shared" si="1"/>
        <v>19</v>
      </c>
      <c r="C20" s="27" t="s">
        <v>1593</v>
      </c>
      <c r="D20" s="1" t="s">
        <v>947</v>
      </c>
      <c r="E20" s="1" t="s">
        <v>1612</v>
      </c>
      <c r="F20" s="1" t="s">
        <v>946</v>
      </c>
      <c r="G20" s="1" t="s">
        <v>1599</v>
      </c>
      <c r="H20" s="1" t="s">
        <v>72</v>
      </c>
      <c r="I20" s="12" t="s">
        <v>1598</v>
      </c>
      <c r="J20" s="1">
        <v>28</v>
      </c>
      <c r="K20" s="12" t="s">
        <v>1596</v>
      </c>
      <c r="L20" s="1">
        <v>25</v>
      </c>
      <c r="M20" s="23" t="s">
        <v>1597</v>
      </c>
      <c r="N20" t="str">
        <f t="shared" si="0"/>
        <v>case 19:sRetTemplate = "ds_gr_fihyr002";  break;  //  Greater Fihyr, Advanced || FQ: Very Rare || 28 CR 25 HD</v>
      </c>
    </row>
    <row r="21" spans="1:14" ht="15" customHeight="1">
      <c r="A21" s="62" t="s">
        <v>1594</v>
      </c>
      <c r="B21" s="1">
        <f t="shared" si="1"/>
        <v>20</v>
      </c>
      <c r="C21" s="27" t="s">
        <v>1593</v>
      </c>
      <c r="D21" s="1" t="s">
        <v>983</v>
      </c>
      <c r="E21" s="1" t="s">
        <v>1612</v>
      </c>
      <c r="F21" s="1" t="s">
        <v>982</v>
      </c>
      <c r="G21" s="1" t="s">
        <v>1599</v>
      </c>
      <c r="H21" s="1" t="s">
        <v>72</v>
      </c>
      <c r="I21" s="12" t="s">
        <v>1598</v>
      </c>
      <c r="J21" s="1">
        <v>22</v>
      </c>
      <c r="K21" s="12" t="s">
        <v>1596</v>
      </c>
      <c r="L21" s="1">
        <v>17</v>
      </c>
      <c r="M21" s="23" t="s">
        <v>1597</v>
      </c>
      <c r="N21" t="str">
        <f t="shared" si="0"/>
        <v>case 20:sRetTemplate = "illithid003";  break;  //  Illithid Magus [AR] || FQ: Very Rare || 22 CR 17 HD</v>
      </c>
    </row>
    <row r="22" spans="1:14" ht="15" customHeight="1">
      <c r="A22" s="62" t="s">
        <v>1594</v>
      </c>
      <c r="B22" s="1">
        <f t="shared" si="1"/>
        <v>21</v>
      </c>
      <c r="C22" s="27" t="s">
        <v>1593</v>
      </c>
      <c r="D22" s="1" t="s">
        <v>985</v>
      </c>
      <c r="E22" s="1" t="s">
        <v>1612</v>
      </c>
      <c r="F22" s="1" t="s">
        <v>984</v>
      </c>
      <c r="G22" s="1" t="s">
        <v>1599</v>
      </c>
      <c r="H22" s="1" t="s">
        <v>72</v>
      </c>
      <c r="I22" s="12" t="s">
        <v>1598</v>
      </c>
      <c r="J22" s="1">
        <v>63</v>
      </c>
      <c r="K22" s="12" t="s">
        <v>1596</v>
      </c>
      <c r="L22" s="1">
        <v>40</v>
      </c>
      <c r="M22" s="23" t="s">
        <v>1597</v>
      </c>
      <c r="N22" t="str">
        <f t="shared" si="0"/>
        <v>case 21:sRetTemplate = "illithid004";  break;  //  Illithid Shadowmind [AR] || FQ: Very Rare || 63 CR 40 HD</v>
      </c>
    </row>
    <row r="23" spans="1:14" ht="15" customHeight="1">
      <c r="A23" s="62" t="s">
        <v>1594</v>
      </c>
      <c r="B23" s="1">
        <f t="shared" si="1"/>
        <v>22</v>
      </c>
      <c r="C23" s="27" t="s">
        <v>1593</v>
      </c>
      <c r="D23" s="1" t="s">
        <v>338</v>
      </c>
      <c r="E23" s="1" t="s">
        <v>1612</v>
      </c>
      <c r="F23" s="1" t="s">
        <v>337</v>
      </c>
      <c r="G23" s="1" t="s">
        <v>1599</v>
      </c>
      <c r="H23" s="1" t="s">
        <v>72</v>
      </c>
      <c r="I23" s="12" t="s">
        <v>1598</v>
      </c>
      <c r="J23" s="1">
        <v>21</v>
      </c>
      <c r="K23" s="12" t="s">
        <v>1596</v>
      </c>
      <c r="L23" s="1">
        <v>16</v>
      </c>
      <c r="M23" s="23" t="s">
        <v>1597</v>
      </c>
      <c r="N23" t="str">
        <f t="shared" si="0"/>
        <v>case 22:sRetTemplate = "ar_alabasent001";  break;  //  Marble Sentinel, Alabaster || FQ: Very Rare || 21 CR 16 HD</v>
      </c>
    </row>
    <row r="24" spans="1:14" ht="15" customHeight="1">
      <c r="A24" s="62" t="s">
        <v>1594</v>
      </c>
      <c r="B24" s="1">
        <f t="shared" si="1"/>
        <v>23</v>
      </c>
      <c r="C24" s="27" t="s">
        <v>1593</v>
      </c>
      <c r="D24" s="1" t="s">
        <v>1288</v>
      </c>
      <c r="E24" s="1" t="s">
        <v>1612</v>
      </c>
      <c r="F24" s="1" t="s">
        <v>1287</v>
      </c>
      <c r="G24" s="1" t="s">
        <v>1599</v>
      </c>
      <c r="H24" s="1" t="s">
        <v>72</v>
      </c>
      <c r="I24" s="12" t="s">
        <v>1598</v>
      </c>
      <c r="J24" s="1">
        <v>27</v>
      </c>
      <c r="K24" s="12" t="s">
        <v>1596</v>
      </c>
      <c r="L24" s="1">
        <v>22</v>
      </c>
      <c r="M24" s="23" t="s">
        <v>1597</v>
      </c>
      <c r="N24" t="str">
        <f t="shared" si="0"/>
        <v>case 23:sRetTemplate = "ds_obretriever02";  break;  //  Obsidian Retriever, Greater || FQ: Very Rare || 27 CR 22 HD</v>
      </c>
    </row>
    <row r="25" spans="1:14" ht="15" customHeight="1">
      <c r="A25" s="62" t="s">
        <v>1594</v>
      </c>
      <c r="B25" s="1">
        <f t="shared" si="1"/>
        <v>24</v>
      </c>
      <c r="C25" s="27" t="s">
        <v>1593</v>
      </c>
      <c r="D25" s="1" t="s">
        <v>938</v>
      </c>
      <c r="E25" s="1" t="s">
        <v>1612</v>
      </c>
      <c r="F25" s="1" t="s">
        <v>937</v>
      </c>
      <c r="G25" s="1" t="s">
        <v>1599</v>
      </c>
      <c r="H25" s="1" t="s">
        <v>72</v>
      </c>
      <c r="I25" s="12" t="s">
        <v>1598</v>
      </c>
      <c r="J25" s="1">
        <v>18</v>
      </c>
      <c r="K25" s="12" t="s">
        <v>1596</v>
      </c>
      <c r="L25" s="1">
        <v>18</v>
      </c>
      <c r="M25" s="23" t="s">
        <v>1597</v>
      </c>
      <c r="N25" t="str">
        <f t="shared" si="0"/>
        <v>case 24:sRetTemplate = "ar_otyugh_003";  break;  //  Otyugh, Greater Advanced || FQ: Very Rare || 18 CR 18 HD</v>
      </c>
    </row>
    <row r="26" spans="1:14" ht="15" customHeight="1">
      <c r="A26" s="62" t="s">
        <v>1594</v>
      </c>
      <c r="B26" s="1">
        <f t="shared" si="1"/>
        <v>25</v>
      </c>
      <c r="C26" s="27" t="s">
        <v>1593</v>
      </c>
      <c r="D26" s="1" t="s">
        <v>958</v>
      </c>
      <c r="E26" s="1" t="s">
        <v>1612</v>
      </c>
      <c r="F26" s="1" t="s">
        <v>957</v>
      </c>
      <c r="G26" s="1" t="s">
        <v>1599</v>
      </c>
      <c r="H26" s="1" t="s">
        <v>72</v>
      </c>
      <c r="I26" s="12" t="s">
        <v>1598</v>
      </c>
      <c r="J26" s="1">
        <v>19</v>
      </c>
      <c r="K26" s="12" t="s">
        <v>1596</v>
      </c>
      <c r="L26" s="1">
        <v>14</v>
      </c>
      <c r="M26" s="23" t="s">
        <v>1597</v>
      </c>
      <c r="N26" t="str">
        <f t="shared" si="0"/>
        <v>case 25:sRetTemplate = "ds_psurlon002";  break;  //  Psurlon, Average Greater || FQ: Very Rare || 19 CR 14 HD</v>
      </c>
    </row>
    <row r="27" spans="1:14" ht="15" customHeight="1">
      <c r="A27" s="62" t="s">
        <v>1594</v>
      </c>
      <c r="B27" s="1">
        <f t="shared" si="1"/>
        <v>26</v>
      </c>
      <c r="C27" s="27" t="s">
        <v>1593</v>
      </c>
      <c r="D27" s="1" t="s">
        <v>960</v>
      </c>
      <c r="E27" s="1" t="s">
        <v>1612</v>
      </c>
      <c r="F27" s="1" t="s">
        <v>959</v>
      </c>
      <c r="G27" s="1" t="s">
        <v>1599</v>
      </c>
      <c r="H27" s="1" t="s">
        <v>72</v>
      </c>
      <c r="I27" s="12" t="s">
        <v>1598</v>
      </c>
      <c r="J27" s="1">
        <v>15</v>
      </c>
      <c r="K27" s="12" t="s">
        <v>1596</v>
      </c>
      <c r="L27" s="1">
        <v>14</v>
      </c>
      <c r="M27" s="23" t="s">
        <v>1597</v>
      </c>
      <c r="N27" t="str">
        <f t="shared" si="0"/>
        <v>case 26:sRetTemplate = "ds_psurlon003";  break;  //  Psurlon, Elder || FQ: Very Rare || 15 CR 14 HD</v>
      </c>
    </row>
    <row r="28" spans="1:14" ht="15" customHeight="1">
      <c r="A28" s="62" t="s">
        <v>1594</v>
      </c>
      <c r="B28" s="1">
        <f t="shared" si="1"/>
        <v>27</v>
      </c>
      <c r="C28" s="27" t="s">
        <v>1593</v>
      </c>
      <c r="D28" s="1" t="s">
        <v>962</v>
      </c>
      <c r="E28" s="1" t="s">
        <v>1612</v>
      </c>
      <c r="F28" s="1" t="s">
        <v>961</v>
      </c>
      <c r="G28" s="1" t="s">
        <v>1599</v>
      </c>
      <c r="H28" s="1" t="s">
        <v>72</v>
      </c>
      <c r="I28" s="12" t="s">
        <v>1598</v>
      </c>
      <c r="J28" s="1">
        <v>28</v>
      </c>
      <c r="K28" s="12" t="s">
        <v>1596</v>
      </c>
      <c r="L28" s="1">
        <v>24</v>
      </c>
      <c r="M28" s="23" t="s">
        <v>1597</v>
      </c>
      <c r="N28" t="str">
        <f t="shared" si="0"/>
        <v>case 27:sRetTemplate = "ds_psurlon004";  break;  //  Psurlon, Elder Greater || FQ: Very Rare || 28 CR 24 HD</v>
      </c>
    </row>
    <row r="29" spans="1:14" ht="15" customHeight="1">
      <c r="A29" s="62" t="s">
        <v>1594</v>
      </c>
      <c r="B29" s="1">
        <f t="shared" si="1"/>
        <v>28</v>
      </c>
      <c r="C29" s="27" t="s">
        <v>1593</v>
      </c>
      <c r="D29" s="1" t="s">
        <v>964</v>
      </c>
      <c r="E29" s="1" t="s">
        <v>1612</v>
      </c>
      <c r="F29" s="1" t="s">
        <v>963</v>
      </c>
      <c r="G29" s="1" t="s">
        <v>1599</v>
      </c>
      <c r="H29" s="1" t="s">
        <v>72</v>
      </c>
      <c r="I29" s="12" t="s">
        <v>1598</v>
      </c>
      <c r="J29" s="1">
        <v>22</v>
      </c>
      <c r="K29" s="12" t="s">
        <v>1596</v>
      </c>
      <c r="L29" s="1">
        <v>18</v>
      </c>
      <c r="M29" s="23" t="s">
        <v>1597</v>
      </c>
      <c r="N29" t="str">
        <f t="shared" si="0"/>
        <v>case 28:sRetTemplate = "ds_psurlon005";  break;  //  Psurlon, Giant || FQ: Very Rare || 22 CR 18 HD</v>
      </c>
    </row>
    <row r="30" spans="1:14" ht="15" customHeight="1">
      <c r="A30" s="62" t="s">
        <v>1594</v>
      </c>
      <c r="B30" s="1">
        <f t="shared" si="1"/>
        <v>29</v>
      </c>
      <c r="C30" s="27" t="s">
        <v>1593</v>
      </c>
      <c r="D30" s="1" t="s">
        <v>966</v>
      </c>
      <c r="E30" s="1" t="s">
        <v>1612</v>
      </c>
      <c r="F30" s="1" t="s">
        <v>965</v>
      </c>
      <c r="G30" s="1" t="s">
        <v>1599</v>
      </c>
      <c r="H30" s="1" t="s">
        <v>72</v>
      </c>
      <c r="I30" s="12" t="s">
        <v>1598</v>
      </c>
      <c r="J30" s="1">
        <v>36</v>
      </c>
      <c r="K30" s="12" t="s">
        <v>1596</v>
      </c>
      <c r="L30" s="1">
        <v>36</v>
      </c>
      <c r="M30" s="23" t="s">
        <v>1597</v>
      </c>
      <c r="N30" t="str">
        <f t="shared" si="0"/>
        <v>case 29:sRetTemplate = "ds_psurlon006";  break;  //  Psurlon, Giant Greater || FQ: Very Rare || 36 CR 36 HD</v>
      </c>
    </row>
    <row r="31" spans="1:14" ht="15" customHeight="1">
      <c r="A31" s="62" t="s">
        <v>1594</v>
      </c>
      <c r="B31" s="1">
        <f t="shared" si="1"/>
        <v>30</v>
      </c>
      <c r="C31" s="27" t="s">
        <v>1593</v>
      </c>
      <c r="D31" s="1" t="s">
        <v>284</v>
      </c>
      <c r="E31" s="1" t="s">
        <v>1612</v>
      </c>
      <c r="F31" s="1" t="s">
        <v>283</v>
      </c>
      <c r="G31" s="1" t="s">
        <v>1599</v>
      </c>
      <c r="H31" s="1" t="s">
        <v>20</v>
      </c>
      <c r="I31" s="12" t="s">
        <v>1598</v>
      </c>
      <c r="J31" s="1">
        <v>11</v>
      </c>
      <c r="K31" s="12" t="s">
        <v>1596</v>
      </c>
      <c r="L31" s="1">
        <v>15</v>
      </c>
      <c r="M31" s="23" t="s">
        <v>1597</v>
      </c>
      <c r="N31" t="str">
        <f t="shared" si="0"/>
        <v>case 30:sRetTemplate = "ar_tyrslime_003";  break;  //  Tyrian Slime, Elder || FQ: Rare || 11 CR 15 HD</v>
      </c>
    </row>
    <row r="32" spans="1:14" ht="15" customHeight="1">
      <c r="A32" s="62" t="s">
        <v>1594</v>
      </c>
      <c r="B32" s="1">
        <f t="shared" si="1"/>
        <v>31</v>
      </c>
      <c r="C32" s="27" t="s">
        <v>1593</v>
      </c>
      <c r="D32" s="1" t="s">
        <v>284</v>
      </c>
      <c r="E32" s="1" t="s">
        <v>1612</v>
      </c>
      <c r="F32" s="1" t="s">
        <v>283</v>
      </c>
      <c r="G32" s="1" t="s">
        <v>1599</v>
      </c>
      <c r="H32" s="1" t="s">
        <v>20</v>
      </c>
      <c r="I32" s="12" t="s">
        <v>1598</v>
      </c>
      <c r="J32" s="1">
        <v>11</v>
      </c>
      <c r="K32" s="12" t="s">
        <v>1596</v>
      </c>
      <c r="L32" s="1">
        <v>15</v>
      </c>
      <c r="M32" s="23" t="s">
        <v>1597</v>
      </c>
      <c r="N32" t="str">
        <f t="shared" si="0"/>
        <v>case 31:sRetTemplate = "ar_tyrslime_003";  break;  //  Tyrian Slime, Elder || FQ: Rare || 11 CR 15 HD</v>
      </c>
    </row>
    <row r="33" spans="1:14" ht="15" customHeight="1" thickBot="1">
      <c r="A33" s="62" t="s">
        <v>1594</v>
      </c>
      <c r="B33" s="1">
        <f>SUM(B32+1)</f>
        <v>32</v>
      </c>
      <c r="C33" s="27" t="s">
        <v>1593</v>
      </c>
      <c r="D33" s="4" t="s">
        <v>991</v>
      </c>
      <c r="E33" s="1" t="s">
        <v>1612</v>
      </c>
      <c r="F33" s="4" t="s">
        <v>990</v>
      </c>
      <c r="G33" s="1" t="s">
        <v>1599</v>
      </c>
      <c r="H33" s="4" t="s">
        <v>72</v>
      </c>
      <c r="I33" s="12" t="s">
        <v>1598</v>
      </c>
      <c r="J33" s="4">
        <v>18</v>
      </c>
      <c r="K33" s="12" t="s">
        <v>1596</v>
      </c>
      <c r="L33" s="4">
        <v>16</v>
      </c>
      <c r="M33" s="23" t="s">
        <v>1597</v>
      </c>
      <c r="N33" t="str">
        <f t="shared" si="0"/>
        <v>case 32:sRetTemplate = "ar_umberhulk002";  break;  //  Umber Hulk, Greater || FQ: Very Rare || 18 CR 16 HD</v>
      </c>
    </row>
  </sheetData>
  <sortState ref="A1:M45">
    <sortCondition ref="F1"/>
  </sortState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>
  <dimension ref="A1:N28"/>
  <sheetViews>
    <sheetView workbookViewId="0">
      <pane xSplit="5" ySplit="1" topLeftCell="F2" activePane="bottomRight" state="frozen"/>
      <selection pane="topRight" activeCell="F1" sqref="F1"/>
      <selection pane="bottomLeft" activeCell="A2" sqref="A2"/>
      <selection pane="bottomRight" activeCell="N2" sqref="N2"/>
    </sheetView>
  </sheetViews>
  <sheetFormatPr defaultColWidth="35.5703125" defaultRowHeight="15" customHeight="1"/>
  <cols>
    <col min="1" max="1" width="7.7109375" customWidth="1"/>
    <col min="2" max="2" width="11.5703125" customWidth="1"/>
    <col min="3" max="3" width="16.85546875" customWidth="1"/>
    <col min="4" max="4" width="20.140625" customWidth="1"/>
    <col min="5" max="5" width="12.85546875" customWidth="1"/>
    <col min="6" max="6" width="31.5703125" customWidth="1"/>
    <col min="7" max="7" width="7.28515625" customWidth="1"/>
    <col min="8" max="8" width="12" customWidth="1"/>
    <col min="9" max="9" width="4.140625" customWidth="1"/>
    <col min="10" max="10" width="9.28515625" customWidth="1"/>
    <col min="11" max="11" width="4.7109375" customWidth="1"/>
    <col min="12" max="12" width="8.85546875" customWidth="1"/>
    <col min="13" max="13" width="5.42578125" customWidth="1"/>
    <col min="14" max="14" width="107.28515625" customWidth="1"/>
  </cols>
  <sheetData>
    <row r="1" spans="1:14" ht="15" customHeight="1" thickBot="1">
      <c r="A1" s="58" t="s">
        <v>1623</v>
      </c>
      <c r="B1" s="59" t="s">
        <v>1606</v>
      </c>
      <c r="C1" s="59" t="s">
        <v>1624</v>
      </c>
      <c r="D1" s="55" t="s">
        <v>1</v>
      </c>
      <c r="E1" s="60" t="s">
        <v>1608</v>
      </c>
      <c r="F1" s="55" t="s">
        <v>0</v>
      </c>
      <c r="G1" s="59" t="s">
        <v>1609</v>
      </c>
      <c r="H1" s="55" t="s">
        <v>5</v>
      </c>
      <c r="I1" s="55"/>
      <c r="J1" s="55" t="s">
        <v>7</v>
      </c>
      <c r="K1" s="55"/>
      <c r="L1" s="55" t="s">
        <v>1619</v>
      </c>
    </row>
    <row r="2" spans="1:14" ht="15" customHeight="1">
      <c r="A2" s="62" t="s">
        <v>1594</v>
      </c>
      <c r="B2" s="1">
        <v>1</v>
      </c>
      <c r="C2" s="27" t="s">
        <v>1593</v>
      </c>
      <c r="D2" s="53" t="s">
        <v>1188</v>
      </c>
      <c r="E2" s="1" t="s">
        <v>1612</v>
      </c>
      <c r="F2" s="53" t="s">
        <v>1187</v>
      </c>
      <c r="G2" s="1" t="s">
        <v>1599</v>
      </c>
      <c r="H2" s="53" t="s">
        <v>72</v>
      </c>
      <c r="I2" s="57" t="s">
        <v>1598</v>
      </c>
      <c r="J2" s="53">
        <v>32</v>
      </c>
      <c r="K2" s="57" t="s">
        <v>1596</v>
      </c>
      <c r="L2" s="53">
        <v>26</v>
      </c>
      <c r="M2" s="23" t="s">
        <v>1597</v>
      </c>
      <c r="N2" t="str">
        <f>CONCATENATE(A2,B2,C2, D2, E2, F2,G2,H2, I2, J2, K2,L2, M2)</f>
        <v>case 1:sRetTemplate = "angelofdecay001";  break;  //  Angel of Decay || FQ: Very Rare || 32 CR 26 HD</v>
      </c>
    </row>
    <row r="3" spans="1:14" ht="15" customHeight="1">
      <c r="A3" s="62" t="s">
        <v>1594</v>
      </c>
      <c r="B3" s="1">
        <f>SUM(B2+1)</f>
        <v>2</v>
      </c>
      <c r="C3" s="27" t="s">
        <v>1593</v>
      </c>
      <c r="D3" s="1" t="s">
        <v>1192</v>
      </c>
      <c r="E3" s="1" t="s">
        <v>1612</v>
      </c>
      <c r="F3" s="1" t="s">
        <v>1191</v>
      </c>
      <c r="G3" s="1" t="s">
        <v>1599</v>
      </c>
      <c r="H3" s="1" t="s">
        <v>72</v>
      </c>
      <c r="I3" s="12" t="s">
        <v>1598</v>
      </c>
      <c r="J3" s="1">
        <v>24</v>
      </c>
      <c r="K3" s="12" t="s">
        <v>1596</v>
      </c>
      <c r="L3" s="1">
        <v>20</v>
      </c>
      <c r="M3" s="23" t="s">
        <v>1597</v>
      </c>
      <c r="N3" t="str">
        <f t="shared" ref="N3:N28" si="0">CONCATENATE(A3,B3,C3, D3, E3, F3,G3,H3, I3, J3, K3,L3, M3)</f>
        <v>case 2:sRetTemplate = "ashen002";  break;  //  Ashen, Evolved || FQ: Very Rare || 24 CR 20 HD</v>
      </c>
    </row>
    <row r="4" spans="1:14" ht="15" customHeight="1">
      <c r="A4" s="62" t="s">
        <v>1594</v>
      </c>
      <c r="B4" s="1">
        <f>SUM(B3+1)</f>
        <v>3</v>
      </c>
      <c r="C4" s="27" t="s">
        <v>1593</v>
      </c>
      <c r="D4" s="1" t="s">
        <v>117</v>
      </c>
      <c r="E4" s="1" t="s">
        <v>1612</v>
      </c>
      <c r="F4" s="1" t="s">
        <v>116</v>
      </c>
      <c r="G4" s="1" t="s">
        <v>1599</v>
      </c>
      <c r="H4" s="1" t="s">
        <v>72</v>
      </c>
      <c r="I4" s="12" t="s">
        <v>1598</v>
      </c>
      <c r="J4" s="1">
        <v>75</v>
      </c>
      <c r="K4" s="12" t="s">
        <v>1596</v>
      </c>
      <c r="L4" s="1">
        <v>60</v>
      </c>
      <c r="M4" s="23" t="s">
        <v>1597</v>
      </c>
      <c r="N4" t="str">
        <f t="shared" si="0"/>
        <v>case 3:sRetTemplate = "atropal001";  break;  //  Atropal || FQ: Very Rare || 75 CR 60 HD</v>
      </c>
    </row>
    <row r="5" spans="1:14" ht="15" customHeight="1">
      <c r="A5" s="62" t="s">
        <v>1594</v>
      </c>
      <c r="B5" s="1">
        <f t="shared" ref="B5:B28" si="1">SUM(B4+1)</f>
        <v>4</v>
      </c>
      <c r="C5" s="27" t="s">
        <v>1593</v>
      </c>
      <c r="D5" s="1" t="s">
        <v>1205</v>
      </c>
      <c r="E5" s="1" t="s">
        <v>1612</v>
      </c>
      <c r="F5" s="1" t="s">
        <v>1204</v>
      </c>
      <c r="G5" s="1" t="s">
        <v>1599</v>
      </c>
      <c r="H5" s="1" t="s">
        <v>20</v>
      </c>
      <c r="I5" s="12" t="s">
        <v>1598</v>
      </c>
      <c r="J5" s="1">
        <v>55</v>
      </c>
      <c r="K5" s="12" t="s">
        <v>1596</v>
      </c>
      <c r="L5" s="1">
        <v>50</v>
      </c>
      <c r="M5" s="23" t="s">
        <v>1597</v>
      </c>
      <c r="N5" t="str">
        <f t="shared" si="0"/>
        <v>case 4:sRetTemplate = "boneyard002";  break;  //  Boneyard, Evolved Greater || FQ: Rare || 55 CR 50 HD</v>
      </c>
    </row>
    <row r="6" spans="1:14" ht="15" customHeight="1">
      <c r="A6" s="62" t="s">
        <v>1594</v>
      </c>
      <c r="B6" s="1">
        <f t="shared" si="1"/>
        <v>5</v>
      </c>
      <c r="C6" s="27" t="s">
        <v>1593</v>
      </c>
      <c r="D6" s="1" t="s">
        <v>1205</v>
      </c>
      <c r="E6" s="1" t="s">
        <v>1612</v>
      </c>
      <c r="F6" s="1" t="s">
        <v>1204</v>
      </c>
      <c r="G6" s="1" t="s">
        <v>1599</v>
      </c>
      <c r="H6" s="1" t="s">
        <v>20</v>
      </c>
      <c r="I6" s="12" t="s">
        <v>1598</v>
      </c>
      <c r="J6" s="1">
        <v>55</v>
      </c>
      <c r="K6" s="12" t="s">
        <v>1596</v>
      </c>
      <c r="L6" s="1">
        <v>50</v>
      </c>
      <c r="M6" s="23" t="s">
        <v>1597</v>
      </c>
      <c r="N6" t="str">
        <f t="shared" si="0"/>
        <v>case 5:sRetTemplate = "boneyard002";  break;  //  Boneyard, Evolved Greater || FQ: Rare || 55 CR 50 HD</v>
      </c>
    </row>
    <row r="7" spans="1:14" ht="15" customHeight="1">
      <c r="A7" s="62" t="s">
        <v>1594</v>
      </c>
      <c r="B7" s="1">
        <f t="shared" si="1"/>
        <v>6</v>
      </c>
      <c r="C7" s="27" t="s">
        <v>1593</v>
      </c>
      <c r="D7" s="1" t="s">
        <v>150</v>
      </c>
      <c r="E7" s="1" t="s">
        <v>1612</v>
      </c>
      <c r="F7" s="1" t="s">
        <v>149</v>
      </c>
      <c r="G7" s="1" t="s">
        <v>1599</v>
      </c>
      <c r="H7" s="1" t="s">
        <v>72</v>
      </c>
      <c r="I7" s="12" t="s">
        <v>1598</v>
      </c>
      <c r="J7" s="1">
        <v>23</v>
      </c>
      <c r="K7" s="12" t="s">
        <v>1596</v>
      </c>
      <c r="L7" s="1">
        <v>17</v>
      </c>
      <c r="M7" s="23" t="s">
        <v>1597</v>
      </c>
      <c r="N7" t="str">
        <f t="shared" si="0"/>
        <v>case 6:sRetTemplate = "dreamvestige001";  break;  //  Dream Vestige || FQ: Very Rare || 23 CR 17 HD</v>
      </c>
    </row>
    <row r="8" spans="1:14" ht="15" customHeight="1">
      <c r="A8" s="62" t="s">
        <v>1594</v>
      </c>
      <c r="B8" s="1">
        <f t="shared" si="1"/>
        <v>7</v>
      </c>
      <c r="C8" s="27" t="s">
        <v>1593</v>
      </c>
      <c r="D8" s="1" t="s">
        <v>88</v>
      </c>
      <c r="E8" s="1" t="s">
        <v>1612</v>
      </c>
      <c r="F8" s="1" t="s">
        <v>87</v>
      </c>
      <c r="G8" s="1" t="s">
        <v>1599</v>
      </c>
      <c r="H8" s="1" t="s">
        <v>72</v>
      </c>
      <c r="I8" s="12" t="s">
        <v>1598</v>
      </c>
      <c r="J8" s="1">
        <v>37</v>
      </c>
      <c r="K8" s="12" t="s">
        <v>1596</v>
      </c>
      <c r="L8" s="1">
        <v>30</v>
      </c>
      <c r="M8" s="23" t="s">
        <v>1597</v>
      </c>
      <c r="N8" t="str">
        <f t="shared" si="0"/>
        <v>case 7:sRetTemplate = "dw_banshee001";  break;  //  Dwarven Banshee, Epic Stalker || FQ: Very Rare || 37 CR 30 HD</v>
      </c>
    </row>
    <row r="9" spans="1:14" ht="15" customHeight="1">
      <c r="A9" s="62" t="s">
        <v>1594</v>
      </c>
      <c r="B9" s="1">
        <f t="shared" si="1"/>
        <v>8</v>
      </c>
      <c r="C9" s="27" t="s">
        <v>1593</v>
      </c>
      <c r="D9" s="1" t="s">
        <v>1211</v>
      </c>
      <c r="E9" s="1" t="s">
        <v>1612</v>
      </c>
      <c r="F9" s="1" t="s">
        <v>1210</v>
      </c>
      <c r="G9" s="1" t="s">
        <v>1599</v>
      </c>
      <c r="H9" s="1" t="s">
        <v>20</v>
      </c>
      <c r="I9" s="12" t="s">
        <v>1598</v>
      </c>
      <c r="J9" s="1">
        <v>48</v>
      </c>
      <c r="K9" s="12" t="s">
        <v>1596</v>
      </c>
      <c r="L9" s="1">
        <v>35</v>
      </c>
      <c r="M9" s="23" t="s">
        <v>1597</v>
      </c>
      <c r="N9" t="str">
        <f t="shared" si="0"/>
        <v>case 8:sRetTemplate = "fallen001";  break;  //  Fallen Archer || FQ: Rare || 48 CR 35 HD</v>
      </c>
    </row>
    <row r="10" spans="1:14" ht="15" customHeight="1">
      <c r="A10" s="62" t="s">
        <v>1594</v>
      </c>
      <c r="B10" s="1">
        <f t="shared" si="1"/>
        <v>9</v>
      </c>
      <c r="C10" s="27" t="s">
        <v>1593</v>
      </c>
      <c r="D10" s="1" t="s">
        <v>1211</v>
      </c>
      <c r="E10" s="1" t="s">
        <v>1612</v>
      </c>
      <c r="F10" s="1" t="s">
        <v>1210</v>
      </c>
      <c r="G10" s="1" t="s">
        <v>1599</v>
      </c>
      <c r="H10" s="1" t="s">
        <v>20</v>
      </c>
      <c r="I10" s="12" t="s">
        <v>1598</v>
      </c>
      <c r="J10" s="1">
        <v>48</v>
      </c>
      <c r="K10" s="12" t="s">
        <v>1596</v>
      </c>
      <c r="L10" s="1">
        <v>35</v>
      </c>
      <c r="M10" s="23" t="s">
        <v>1597</v>
      </c>
      <c r="N10" t="str">
        <f t="shared" si="0"/>
        <v>case 9:sRetTemplate = "fallen001";  break;  //  Fallen Archer || FQ: Rare || 48 CR 35 HD</v>
      </c>
    </row>
    <row r="11" spans="1:14" ht="15" customHeight="1">
      <c r="A11" s="62" t="s">
        <v>1594</v>
      </c>
      <c r="B11" s="1">
        <f t="shared" si="1"/>
        <v>10</v>
      </c>
      <c r="C11" s="27" t="s">
        <v>1593</v>
      </c>
      <c r="D11" s="1" t="s">
        <v>1213</v>
      </c>
      <c r="E11" s="1" t="s">
        <v>1612</v>
      </c>
      <c r="F11" s="1" t="s">
        <v>1212</v>
      </c>
      <c r="G11" s="1" t="s">
        <v>1599</v>
      </c>
      <c r="H11" s="1" t="s">
        <v>20</v>
      </c>
      <c r="I11" s="12" t="s">
        <v>1598</v>
      </c>
      <c r="J11" s="1">
        <v>37</v>
      </c>
      <c r="K11" s="12" t="s">
        <v>1596</v>
      </c>
      <c r="L11" s="1">
        <v>25</v>
      </c>
      <c r="M11" s="23" t="s">
        <v>1597</v>
      </c>
      <c r="N11" t="str">
        <f t="shared" si="0"/>
        <v>case 10:sRetTemplate = "fallen002";  break;  //  Fallen Legionaire || FQ: Rare || 37 CR 25 HD</v>
      </c>
    </row>
    <row r="12" spans="1:14" ht="15" customHeight="1">
      <c r="A12" s="62" t="s">
        <v>1594</v>
      </c>
      <c r="B12" s="1">
        <f t="shared" si="1"/>
        <v>11</v>
      </c>
      <c r="C12" s="27" t="s">
        <v>1593</v>
      </c>
      <c r="D12" s="1" t="s">
        <v>1213</v>
      </c>
      <c r="E12" s="1" t="s">
        <v>1612</v>
      </c>
      <c r="F12" s="1" t="s">
        <v>1212</v>
      </c>
      <c r="G12" s="1" t="s">
        <v>1599</v>
      </c>
      <c r="H12" s="1" t="s">
        <v>20</v>
      </c>
      <c r="I12" s="12" t="s">
        <v>1598</v>
      </c>
      <c r="J12" s="1">
        <v>37</v>
      </c>
      <c r="K12" s="12" t="s">
        <v>1596</v>
      </c>
      <c r="L12" s="1">
        <v>25</v>
      </c>
      <c r="M12" s="23" t="s">
        <v>1597</v>
      </c>
      <c r="N12" t="str">
        <f t="shared" si="0"/>
        <v>case 11:sRetTemplate = "fallen002";  break;  //  Fallen Legionaire || FQ: Rare || 37 CR 25 HD</v>
      </c>
    </row>
    <row r="13" spans="1:14" ht="15" customHeight="1">
      <c r="A13" s="62" t="s">
        <v>1594</v>
      </c>
      <c r="B13" s="1">
        <f t="shared" si="1"/>
        <v>12</v>
      </c>
      <c r="C13" s="27" t="s">
        <v>1593</v>
      </c>
      <c r="D13" s="1" t="s">
        <v>136</v>
      </c>
      <c r="E13" s="1" t="s">
        <v>1612</v>
      </c>
      <c r="F13" s="1" t="s">
        <v>135</v>
      </c>
      <c r="G13" s="1" t="s">
        <v>1599</v>
      </c>
      <c r="H13" s="1" t="s">
        <v>72</v>
      </c>
      <c r="I13" s="12" t="s">
        <v>1598</v>
      </c>
      <c r="J13" s="1">
        <v>17</v>
      </c>
      <c r="K13" s="12" t="s">
        <v>1596</v>
      </c>
      <c r="L13" s="1">
        <v>20</v>
      </c>
      <c r="M13" s="23" t="s">
        <v>1597</v>
      </c>
      <c r="N13" t="str">
        <f t="shared" si="0"/>
        <v>case 12:sRetTemplate = "hulkcorpse001";  break;  //  Hulking Corpse || FQ: Very Rare || 17 CR 20 HD</v>
      </c>
    </row>
    <row r="14" spans="1:14" ht="15" customHeight="1">
      <c r="A14" s="62" t="s">
        <v>1594</v>
      </c>
      <c r="B14" s="1">
        <f t="shared" si="1"/>
        <v>13</v>
      </c>
      <c r="C14" s="27" t="s">
        <v>1593</v>
      </c>
      <c r="D14" s="1" t="s">
        <v>1186</v>
      </c>
      <c r="E14" s="1" t="s">
        <v>1612</v>
      </c>
      <c r="F14" s="1" t="s">
        <v>1185</v>
      </c>
      <c r="G14" s="1" t="s">
        <v>1599</v>
      </c>
      <c r="H14" s="1" t="s">
        <v>72</v>
      </c>
      <c r="I14" s="12" t="s">
        <v>1598</v>
      </c>
      <c r="J14" s="1">
        <v>75</v>
      </c>
      <c r="K14" s="12" t="s">
        <v>1596</v>
      </c>
      <c r="L14" s="1">
        <v>50</v>
      </c>
      <c r="M14" s="23" t="s">
        <v>1597</v>
      </c>
      <c r="N14" t="str">
        <f t="shared" si="0"/>
        <v>case 13:sRetTemplate = "hunefer001";  break;  //  Hunefer || FQ: Very Rare || 75 CR 50 HD</v>
      </c>
    </row>
    <row r="15" spans="1:14" ht="15" customHeight="1">
      <c r="A15" s="62" t="s">
        <v>1594</v>
      </c>
      <c r="B15" s="1">
        <f t="shared" si="1"/>
        <v>14</v>
      </c>
      <c r="C15" s="27" t="s">
        <v>1593</v>
      </c>
      <c r="D15" s="1" t="s">
        <v>1217</v>
      </c>
      <c r="E15" s="1" t="s">
        <v>1612</v>
      </c>
      <c r="F15" s="1" t="s">
        <v>1216</v>
      </c>
      <c r="G15" s="1" t="s">
        <v>1599</v>
      </c>
      <c r="H15" s="1" t="s">
        <v>20</v>
      </c>
      <c r="I15" s="12" t="s">
        <v>1598</v>
      </c>
      <c r="J15" s="1">
        <v>45</v>
      </c>
      <c r="K15" s="12" t="s">
        <v>1596</v>
      </c>
      <c r="L15" s="1">
        <v>18</v>
      </c>
      <c r="M15" s="23" t="s">
        <v>1597</v>
      </c>
      <c r="N15" t="str">
        <f t="shared" si="0"/>
        <v>case 14:sRetTemplate = "kaisharga001";  break;  //  Kaisharga - Elven Defiler || FQ: Rare || 45 CR 18 HD</v>
      </c>
    </row>
    <row r="16" spans="1:14" ht="15" customHeight="1">
      <c r="A16" s="62" t="s">
        <v>1594</v>
      </c>
      <c r="B16" s="1">
        <f t="shared" si="1"/>
        <v>15</v>
      </c>
      <c r="C16" s="27" t="s">
        <v>1593</v>
      </c>
      <c r="D16" s="1" t="s">
        <v>1217</v>
      </c>
      <c r="E16" s="1" t="s">
        <v>1612</v>
      </c>
      <c r="F16" s="1" t="s">
        <v>1216</v>
      </c>
      <c r="G16" s="1" t="s">
        <v>1599</v>
      </c>
      <c r="H16" s="1" t="s">
        <v>20</v>
      </c>
      <c r="I16" s="12" t="s">
        <v>1598</v>
      </c>
      <c r="J16" s="1">
        <v>45</v>
      </c>
      <c r="K16" s="12" t="s">
        <v>1596</v>
      </c>
      <c r="L16" s="1">
        <v>18</v>
      </c>
      <c r="M16" s="23" t="s">
        <v>1597</v>
      </c>
      <c r="N16" t="str">
        <f t="shared" si="0"/>
        <v>case 15:sRetTemplate = "kaisharga001";  break;  //  Kaisharga - Elven Defiler || FQ: Rare || 45 CR 18 HD</v>
      </c>
    </row>
    <row r="17" spans="1:14" ht="15" customHeight="1">
      <c r="A17" s="62" t="s">
        <v>1594</v>
      </c>
      <c r="B17" s="1">
        <f t="shared" si="1"/>
        <v>16</v>
      </c>
      <c r="C17" s="27" t="s">
        <v>1593</v>
      </c>
      <c r="D17" s="1" t="s">
        <v>1219</v>
      </c>
      <c r="E17" s="1" t="s">
        <v>1612</v>
      </c>
      <c r="F17" s="1" t="s">
        <v>1218</v>
      </c>
      <c r="G17" s="1" t="s">
        <v>1599</v>
      </c>
      <c r="H17" s="1" t="s">
        <v>20</v>
      </c>
      <c r="I17" s="12" t="s">
        <v>1598</v>
      </c>
      <c r="J17" s="1">
        <v>39</v>
      </c>
      <c r="K17" s="12" t="s">
        <v>1596</v>
      </c>
      <c r="L17" s="1">
        <v>18</v>
      </c>
      <c r="M17" s="23" t="s">
        <v>1597</v>
      </c>
      <c r="N17" t="str">
        <f t="shared" si="0"/>
        <v>case 16:sRetTemplate = "kaisharga002";  break;  //  Kaisharga - Human Preserver || FQ: Rare || 39 CR 18 HD</v>
      </c>
    </row>
    <row r="18" spans="1:14" ht="15" customHeight="1">
      <c r="A18" s="62" t="s">
        <v>1594</v>
      </c>
      <c r="B18" s="1">
        <f t="shared" si="1"/>
        <v>17</v>
      </c>
      <c r="C18" s="27" t="s">
        <v>1593</v>
      </c>
      <c r="D18" s="1" t="s">
        <v>1219</v>
      </c>
      <c r="E18" s="1" t="s">
        <v>1612</v>
      </c>
      <c r="F18" s="1" t="s">
        <v>1218</v>
      </c>
      <c r="G18" s="1" t="s">
        <v>1599</v>
      </c>
      <c r="H18" s="1" t="s">
        <v>20</v>
      </c>
      <c r="I18" s="12" t="s">
        <v>1598</v>
      </c>
      <c r="J18" s="1">
        <v>39</v>
      </c>
      <c r="K18" s="12" t="s">
        <v>1596</v>
      </c>
      <c r="L18" s="1">
        <v>18</v>
      </c>
      <c r="M18" s="23" t="s">
        <v>1597</v>
      </c>
      <c r="N18" t="str">
        <f t="shared" si="0"/>
        <v>case 17:sRetTemplate = "kaisharga002";  break;  //  Kaisharga - Human Preserver || FQ: Rare || 39 CR 18 HD</v>
      </c>
    </row>
    <row r="19" spans="1:14" ht="15" customHeight="1">
      <c r="A19" s="62" t="s">
        <v>1594</v>
      </c>
      <c r="B19" s="1">
        <f t="shared" si="1"/>
        <v>18</v>
      </c>
      <c r="C19" s="27" t="s">
        <v>1593</v>
      </c>
      <c r="D19" s="1" t="s">
        <v>1226</v>
      </c>
      <c r="E19" s="1" t="s">
        <v>1612</v>
      </c>
      <c r="F19" s="1" t="s">
        <v>1225</v>
      </c>
      <c r="G19" s="1" t="s">
        <v>1599</v>
      </c>
      <c r="H19" s="1" t="s">
        <v>72</v>
      </c>
      <c r="I19" s="12" t="s">
        <v>1598</v>
      </c>
      <c r="J19" s="1">
        <v>65</v>
      </c>
      <c r="K19" s="12" t="s">
        <v>1596</v>
      </c>
      <c r="L19" s="1">
        <v>42</v>
      </c>
      <c r="M19" s="23" t="s">
        <v>1597</v>
      </c>
      <c r="N19" t="str">
        <f t="shared" si="0"/>
        <v>case 18:sRetTemplate = "ar_meorty001";  break;  //  Meorty || FQ: Very Rare || 65 CR 42 HD</v>
      </c>
    </row>
    <row r="20" spans="1:14" ht="15" customHeight="1">
      <c r="A20" s="62" t="s">
        <v>1594</v>
      </c>
      <c r="B20" s="1">
        <f t="shared" si="1"/>
        <v>19</v>
      </c>
      <c r="C20" s="27" t="s">
        <v>1593</v>
      </c>
      <c r="D20" s="1" t="s">
        <v>1229</v>
      </c>
      <c r="E20" s="1" t="s">
        <v>1612</v>
      </c>
      <c r="F20" s="1" t="s">
        <v>1228</v>
      </c>
      <c r="G20" s="1" t="s">
        <v>1599</v>
      </c>
      <c r="H20" s="1" t="s">
        <v>20</v>
      </c>
      <c r="I20" s="12" t="s">
        <v>1598</v>
      </c>
      <c r="J20" s="1">
        <v>59</v>
      </c>
      <c r="K20" s="12" t="s">
        <v>1596</v>
      </c>
      <c r="L20" s="1">
        <v>40</v>
      </c>
      <c r="M20" s="23" t="s">
        <v>1597</v>
      </c>
      <c r="N20" t="str">
        <f t="shared" si="0"/>
        <v>case 19:sRetTemplate = "ar_namech003";  break;  //  Namech Cleric || FQ: Rare || 59 CR 40 HD</v>
      </c>
    </row>
    <row r="21" spans="1:14" ht="15" customHeight="1">
      <c r="A21" s="62" t="s">
        <v>1594</v>
      </c>
      <c r="B21" s="1">
        <f t="shared" si="1"/>
        <v>20</v>
      </c>
      <c r="C21" s="27" t="s">
        <v>1593</v>
      </c>
      <c r="D21" s="1" t="s">
        <v>1229</v>
      </c>
      <c r="E21" s="1" t="s">
        <v>1612</v>
      </c>
      <c r="F21" s="1" t="s">
        <v>1228</v>
      </c>
      <c r="G21" s="1" t="s">
        <v>1599</v>
      </c>
      <c r="H21" s="1" t="s">
        <v>20</v>
      </c>
      <c r="I21" s="12" t="s">
        <v>1598</v>
      </c>
      <c r="J21" s="1">
        <v>59</v>
      </c>
      <c r="K21" s="12" t="s">
        <v>1596</v>
      </c>
      <c r="L21" s="1">
        <v>40</v>
      </c>
      <c r="M21" s="23" t="s">
        <v>1597</v>
      </c>
      <c r="N21" t="str">
        <f t="shared" si="0"/>
        <v>case 20:sRetTemplate = "ar_namech003";  break;  //  Namech Cleric || FQ: Rare || 59 CR 40 HD</v>
      </c>
    </row>
    <row r="22" spans="1:14" ht="15" customHeight="1">
      <c r="A22" s="62" t="s">
        <v>1594</v>
      </c>
      <c r="B22" s="1">
        <f t="shared" si="1"/>
        <v>21</v>
      </c>
      <c r="C22" s="27" t="s">
        <v>1593</v>
      </c>
      <c r="D22" s="1" t="s">
        <v>1245</v>
      </c>
      <c r="E22" s="1" t="s">
        <v>1612</v>
      </c>
      <c r="F22" s="1" t="s">
        <v>1244</v>
      </c>
      <c r="G22" s="1" t="s">
        <v>1599</v>
      </c>
      <c r="H22" s="1" t="s">
        <v>72</v>
      </c>
      <c r="I22" s="12" t="s">
        <v>1598</v>
      </c>
      <c r="J22" s="1">
        <v>20</v>
      </c>
      <c r="K22" s="12" t="s">
        <v>1596</v>
      </c>
      <c r="L22" s="1">
        <v>18</v>
      </c>
      <c r="M22" s="23" t="s">
        <v>1597</v>
      </c>
      <c r="N22" t="str">
        <f t="shared" si="0"/>
        <v>case 21:sRetTemplate = "slaughterwight01";  break;  //  Slaughter Wight || FQ: Very Rare || 20 CR 18 HD</v>
      </c>
    </row>
    <row r="23" spans="1:14" ht="15" customHeight="1">
      <c r="A23" s="62" t="s">
        <v>1594</v>
      </c>
      <c r="B23" s="1">
        <f t="shared" si="1"/>
        <v>22</v>
      </c>
      <c r="C23" s="27" t="s">
        <v>1593</v>
      </c>
      <c r="D23" s="1" t="s">
        <v>71</v>
      </c>
      <c r="E23" s="1" t="s">
        <v>1612</v>
      </c>
      <c r="F23" s="1" t="s">
        <v>70</v>
      </c>
      <c r="G23" s="1" t="s">
        <v>1599</v>
      </c>
      <c r="H23" s="1" t="s">
        <v>72</v>
      </c>
      <c r="I23" s="12" t="s">
        <v>1598</v>
      </c>
      <c r="J23" s="1">
        <v>30</v>
      </c>
      <c r="K23" s="12" t="s">
        <v>1596</v>
      </c>
      <c r="L23" s="1">
        <v>30</v>
      </c>
      <c r="M23" s="23" t="s">
        <v>1597</v>
      </c>
      <c r="N23" t="str">
        <f t="shared" si="0"/>
        <v>case 22:sRetTemplate = "thinkzombie003";  break;  //  Thinking Zombie, Mul - Epic DwD || FQ: Very Rare || 30 CR 30 HD</v>
      </c>
    </row>
    <row r="24" spans="1:14" ht="15" customHeight="1">
      <c r="A24" s="62" t="s">
        <v>1594</v>
      </c>
      <c r="B24" s="1">
        <f t="shared" si="1"/>
        <v>23</v>
      </c>
      <c r="C24" s="27" t="s">
        <v>1593</v>
      </c>
      <c r="D24" s="1" t="s">
        <v>1247</v>
      </c>
      <c r="E24" s="1" t="s">
        <v>1612</v>
      </c>
      <c r="F24" s="1" t="s">
        <v>1246</v>
      </c>
      <c r="G24" s="1" t="s">
        <v>1599</v>
      </c>
      <c r="H24" s="1" t="s">
        <v>72</v>
      </c>
      <c r="I24" s="12" t="s">
        <v>1598</v>
      </c>
      <c r="J24" s="1">
        <v>37</v>
      </c>
      <c r="K24" s="12" t="s">
        <v>1596</v>
      </c>
      <c r="L24" s="1">
        <v>16</v>
      </c>
      <c r="M24" s="23" t="s">
        <v>1597</v>
      </c>
      <c r="N24" t="str">
        <f t="shared" si="0"/>
        <v>case 23:sRetTemplate = "tliz001";  break;  //  T'liz || FQ: Very Rare || 37 CR 16 HD</v>
      </c>
    </row>
    <row r="25" spans="1:14" ht="15" customHeight="1">
      <c r="A25" s="62" t="s">
        <v>1594</v>
      </c>
      <c r="B25" s="1">
        <f t="shared" si="1"/>
        <v>24</v>
      </c>
      <c r="C25" s="27" t="s">
        <v>1593</v>
      </c>
      <c r="D25" s="1" t="s">
        <v>1259</v>
      </c>
      <c r="E25" s="1" t="s">
        <v>1612</v>
      </c>
      <c r="F25" s="1" t="s">
        <v>1258</v>
      </c>
      <c r="G25" s="1" t="s">
        <v>1599</v>
      </c>
      <c r="H25" s="1" t="s">
        <v>20</v>
      </c>
      <c r="I25" s="12" t="s">
        <v>1598</v>
      </c>
      <c r="J25" s="1">
        <v>36</v>
      </c>
      <c r="K25" s="12" t="s">
        <v>1596</v>
      </c>
      <c r="L25" s="1">
        <v>25</v>
      </c>
      <c r="M25" s="23" t="s">
        <v>1597</v>
      </c>
      <c r="N25" t="str">
        <f t="shared" si="0"/>
        <v>case 24:sRetTemplate = "ar_visage003";  break;  //  Visage, Evolved Greater || FQ: Rare || 36 CR 25 HD</v>
      </c>
    </row>
    <row r="26" spans="1:14" ht="15" customHeight="1">
      <c r="A26" s="62" t="s">
        <v>1594</v>
      </c>
      <c r="B26" s="1">
        <f t="shared" si="1"/>
        <v>25</v>
      </c>
      <c r="C26" s="27" t="s">
        <v>1593</v>
      </c>
      <c r="D26" s="1" t="s">
        <v>1259</v>
      </c>
      <c r="E26" s="1" t="s">
        <v>1612</v>
      </c>
      <c r="F26" s="1" t="s">
        <v>1258</v>
      </c>
      <c r="G26" s="1" t="s">
        <v>1599</v>
      </c>
      <c r="H26" s="1" t="s">
        <v>20</v>
      </c>
      <c r="I26" s="12" t="s">
        <v>1598</v>
      </c>
      <c r="J26" s="1">
        <v>36</v>
      </c>
      <c r="K26" s="12" t="s">
        <v>1596</v>
      </c>
      <c r="L26" s="1">
        <v>25</v>
      </c>
      <c r="M26" s="23" t="s">
        <v>1597</v>
      </c>
      <c r="N26" t="str">
        <f t="shared" si="0"/>
        <v>case 25:sRetTemplate = "ar_visage003";  break;  //  Visage, Evolved Greater || FQ: Rare || 36 CR 25 HD</v>
      </c>
    </row>
    <row r="27" spans="1:14" ht="15" customHeight="1">
      <c r="A27" s="62" t="s">
        <v>1594</v>
      </c>
      <c r="B27" s="1">
        <f t="shared" si="1"/>
        <v>26</v>
      </c>
      <c r="C27" s="27" t="s">
        <v>1593</v>
      </c>
      <c r="D27" s="1" t="s">
        <v>1253</v>
      </c>
      <c r="E27" s="1" t="s">
        <v>1612</v>
      </c>
      <c r="F27" s="1" t="s">
        <v>1252</v>
      </c>
      <c r="G27" s="1" t="s">
        <v>1599</v>
      </c>
      <c r="H27" s="1" t="s">
        <v>72</v>
      </c>
      <c r="I27" s="12" t="s">
        <v>1598</v>
      </c>
      <c r="J27" s="1">
        <v>41</v>
      </c>
      <c r="K27" s="12" t="s">
        <v>1596</v>
      </c>
      <c r="L27" s="1">
        <v>32</v>
      </c>
      <c r="M27" s="23" t="s">
        <v>1597</v>
      </c>
      <c r="N27" t="str">
        <f t="shared" si="0"/>
        <v>case 26:sRetTemplate = "winterwight001";  break;  //  Winterwight || FQ: Very Rare || 41 CR 32 HD</v>
      </c>
    </row>
    <row r="28" spans="1:14" ht="15" customHeight="1">
      <c r="A28" s="62" t="s">
        <v>1594</v>
      </c>
      <c r="B28" s="1">
        <f t="shared" si="1"/>
        <v>27</v>
      </c>
      <c r="C28" s="27" t="s">
        <v>1593</v>
      </c>
      <c r="D28" s="1" t="s">
        <v>148</v>
      </c>
      <c r="E28" s="1" t="s">
        <v>1612</v>
      </c>
      <c r="F28" s="1" t="s">
        <v>147</v>
      </c>
      <c r="G28" s="1" t="s">
        <v>1599</v>
      </c>
      <c r="H28" s="1" t="s">
        <v>72</v>
      </c>
      <c r="I28" s="12" t="s">
        <v>1598</v>
      </c>
      <c r="J28" s="1">
        <v>23</v>
      </c>
      <c r="K28" s="12" t="s">
        <v>1596</v>
      </c>
      <c r="L28" s="1">
        <v>16</v>
      </c>
      <c r="M28" s="23" t="s">
        <v>1597</v>
      </c>
      <c r="N28" t="str">
        <f t="shared" si="0"/>
        <v>case 27:sRetTemplate = "ar_wraith002";  break;  //  Wraith, Dread || FQ: Very Rare || 23 CR 16 HD</v>
      </c>
    </row>
  </sheetData>
  <sortState ref="A1:M35">
    <sortCondition ref="F1"/>
  </sortState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>
  <dimension ref="A1:V178"/>
  <sheetViews>
    <sheetView workbookViewId="0">
      <pane ySplit="1" topLeftCell="A119" activePane="bottomLeft" state="frozen"/>
      <selection pane="bottomLeft" activeCell="N2" sqref="N2"/>
    </sheetView>
  </sheetViews>
  <sheetFormatPr defaultColWidth="33" defaultRowHeight="15" customHeight="1"/>
  <cols>
    <col min="1" max="1" width="7" style="17" customWidth="1"/>
    <col min="2" max="2" width="10.140625" style="17" customWidth="1"/>
    <col min="3" max="3" width="17.5703125" style="17" customWidth="1"/>
    <col min="4" max="4" width="18.7109375" style="17" customWidth="1"/>
    <col min="5" max="5" width="11.85546875" style="17" customWidth="1"/>
    <col min="6" max="6" width="33" style="17"/>
    <col min="7" max="7" width="8.140625" style="17" customWidth="1"/>
    <col min="8" max="8" width="17.5703125" style="17" customWidth="1"/>
    <col min="9" max="9" width="4.140625" style="17" customWidth="1"/>
    <col min="10" max="10" width="9.5703125" style="17" customWidth="1"/>
    <col min="11" max="11" width="5.42578125" style="17" customWidth="1"/>
    <col min="12" max="12" width="10.28515625" style="17" customWidth="1"/>
    <col min="13" max="13" width="5.140625" style="17" customWidth="1"/>
    <col min="14" max="14" width="104.5703125" style="17" customWidth="1"/>
    <col min="15" max="16384" width="33" style="17"/>
  </cols>
  <sheetData>
    <row r="1" spans="1:22" ht="15" customHeight="1">
      <c r="A1" s="58" t="s">
        <v>1623</v>
      </c>
      <c r="B1" s="59" t="s">
        <v>1606</v>
      </c>
      <c r="C1" s="59" t="s">
        <v>1624</v>
      </c>
      <c r="D1" s="65" t="s">
        <v>1</v>
      </c>
      <c r="E1" s="60" t="s">
        <v>1608</v>
      </c>
      <c r="F1" s="65" t="s">
        <v>0</v>
      </c>
      <c r="G1" s="59" t="s">
        <v>1609</v>
      </c>
      <c r="H1" s="65" t="s">
        <v>5</v>
      </c>
      <c r="I1" s="65"/>
      <c r="J1" s="65" t="s">
        <v>7</v>
      </c>
      <c r="K1" s="65"/>
      <c r="L1" s="65" t="s">
        <v>9</v>
      </c>
      <c r="M1" s="16"/>
    </row>
    <row r="2" spans="1:22" ht="15" customHeight="1">
      <c r="A2" s="62" t="s">
        <v>1594</v>
      </c>
      <c r="B2" s="1">
        <v>1</v>
      </c>
      <c r="C2" s="27" t="s">
        <v>1593</v>
      </c>
      <c r="D2" s="1" t="s">
        <v>490</v>
      </c>
      <c r="E2" s="1" t="s">
        <v>1612</v>
      </c>
      <c r="F2" s="1" t="s">
        <v>489</v>
      </c>
      <c r="G2" s="1" t="s">
        <v>1599</v>
      </c>
      <c r="H2" s="1" t="s">
        <v>20</v>
      </c>
      <c r="I2" s="1" t="s">
        <v>1598</v>
      </c>
      <c r="J2" s="1">
        <v>7</v>
      </c>
      <c r="K2" s="1" t="s">
        <v>1596</v>
      </c>
      <c r="L2" s="1">
        <v>4</v>
      </c>
      <c r="M2" s="66" t="s">
        <v>1597</v>
      </c>
      <c r="N2" s="17" t="str">
        <f>CONCATENATE(A2,B2,C2, D2, E2, F2,G2,H2, I2, J2, K2,L2, M2)</f>
        <v>case 1:sRetTemplate = "elem_air_md001";  break;  //  [AR] Air  Elemental, Medium || FQ: Rare || 7 CR 4 HD</v>
      </c>
    </row>
    <row r="3" spans="1:22" ht="15" customHeight="1">
      <c r="A3" s="62" t="s">
        <v>1594</v>
      </c>
      <c r="B3" s="1">
        <f>SUM(B2+1)</f>
        <v>2</v>
      </c>
      <c r="C3" s="27" t="s">
        <v>1593</v>
      </c>
      <c r="D3" s="1" t="s">
        <v>490</v>
      </c>
      <c r="E3" s="1" t="s">
        <v>1612</v>
      </c>
      <c r="F3" s="1" t="s">
        <v>489</v>
      </c>
      <c r="G3" s="1" t="s">
        <v>1599</v>
      </c>
      <c r="H3" s="1" t="s">
        <v>20</v>
      </c>
      <c r="I3" s="1" t="s">
        <v>1598</v>
      </c>
      <c r="J3" s="1">
        <v>7</v>
      </c>
      <c r="K3" s="1" t="s">
        <v>1596</v>
      </c>
      <c r="L3" s="1">
        <v>4</v>
      </c>
      <c r="M3" s="66" t="s">
        <v>1597</v>
      </c>
      <c r="N3" s="17" t="str">
        <f t="shared" ref="N3:N66" si="0">CONCATENATE(A3,B3,C3, D3, E3, F3,G3,H3, I3, J3, K3,L3, M3)</f>
        <v>case 2:sRetTemplate = "elem_air_md001";  break;  //  [AR] Air  Elemental, Medium || FQ: Rare || 7 CR 4 HD</v>
      </c>
    </row>
    <row r="4" spans="1:22" s="43" customFormat="1" ht="15" customHeight="1">
      <c r="A4" s="62" t="s">
        <v>1594</v>
      </c>
      <c r="B4" s="1">
        <f t="shared" ref="B4:B67" si="1">SUM(B3+1)</f>
        <v>3</v>
      </c>
      <c r="C4" s="27" t="s">
        <v>1593</v>
      </c>
      <c r="D4" s="1" t="s">
        <v>486</v>
      </c>
      <c r="E4" s="1" t="s">
        <v>1612</v>
      </c>
      <c r="F4" s="1" t="s">
        <v>485</v>
      </c>
      <c r="G4" s="1" t="s">
        <v>1599</v>
      </c>
      <c r="H4" s="1" t="s">
        <v>20</v>
      </c>
      <c r="I4" s="1" t="s">
        <v>1598</v>
      </c>
      <c r="J4" s="1">
        <v>4</v>
      </c>
      <c r="K4" s="1" t="s">
        <v>1596</v>
      </c>
      <c r="L4" s="1">
        <v>2</v>
      </c>
      <c r="M4" s="66" t="s">
        <v>1597</v>
      </c>
      <c r="N4" s="17" t="str">
        <f t="shared" si="0"/>
        <v>case 3:sRetTemplate = "elem_air_sm001";  break;  //  [AR] Air Elemental, Small || FQ: Rare || 4 CR 2 HD</v>
      </c>
      <c r="O4" s="16"/>
      <c r="P4" s="16"/>
      <c r="Q4" s="16"/>
      <c r="R4" s="16"/>
      <c r="S4" s="16"/>
      <c r="T4" s="16"/>
      <c r="U4" s="16"/>
      <c r="V4" s="16"/>
    </row>
    <row r="5" spans="1:22" ht="15" customHeight="1">
      <c r="A5" s="62" t="s">
        <v>1594</v>
      </c>
      <c r="B5" s="1">
        <f t="shared" si="1"/>
        <v>4</v>
      </c>
      <c r="C5" s="27" t="s">
        <v>1593</v>
      </c>
      <c r="D5" s="1" t="s">
        <v>486</v>
      </c>
      <c r="E5" s="1" t="s">
        <v>1612</v>
      </c>
      <c r="F5" s="1" t="s">
        <v>485</v>
      </c>
      <c r="G5" s="1" t="s">
        <v>1599</v>
      </c>
      <c r="H5" s="1" t="s">
        <v>20</v>
      </c>
      <c r="I5" s="1" t="s">
        <v>1598</v>
      </c>
      <c r="J5" s="1">
        <v>4</v>
      </c>
      <c r="K5" s="1" t="s">
        <v>1596</v>
      </c>
      <c r="L5" s="1">
        <v>2</v>
      </c>
      <c r="M5" s="66" t="s">
        <v>1597</v>
      </c>
      <c r="N5" s="17" t="str">
        <f t="shared" si="0"/>
        <v>case 4:sRetTemplate = "elem_air_sm001";  break;  //  [AR] Air Elemental, Small || FQ: Rare || 4 CR 2 HD</v>
      </c>
    </row>
    <row r="6" spans="1:22" ht="15" customHeight="1">
      <c r="A6" s="62" t="s">
        <v>1594</v>
      </c>
      <c r="B6" s="1">
        <f t="shared" si="1"/>
        <v>5</v>
      </c>
      <c r="C6" s="27" t="s">
        <v>1593</v>
      </c>
      <c r="D6" s="1" t="s">
        <v>692</v>
      </c>
      <c r="E6" s="1" t="s">
        <v>1612</v>
      </c>
      <c r="F6" s="1" t="s">
        <v>691</v>
      </c>
      <c r="G6" s="1" t="s">
        <v>1599</v>
      </c>
      <c r="H6" s="1" t="s">
        <v>20</v>
      </c>
      <c r="I6" s="1" t="s">
        <v>1598</v>
      </c>
      <c r="J6" s="1">
        <v>5</v>
      </c>
      <c r="K6" s="1" t="s">
        <v>1596</v>
      </c>
      <c r="L6" s="1">
        <v>5</v>
      </c>
      <c r="M6" s="66" t="s">
        <v>1597</v>
      </c>
      <c r="N6" s="17" t="str">
        <f t="shared" si="0"/>
        <v>case 5:sRetTemplate = "ar_ape001";  break;  //  Ape, Dire || FQ: Rare || 5 CR 5 HD</v>
      </c>
    </row>
    <row r="7" spans="1:22" ht="15" customHeight="1">
      <c r="A7" s="62" t="s">
        <v>1594</v>
      </c>
      <c r="B7" s="1">
        <f t="shared" si="1"/>
        <v>6</v>
      </c>
      <c r="C7" s="27" t="s">
        <v>1593</v>
      </c>
      <c r="D7" s="1" t="s">
        <v>692</v>
      </c>
      <c r="E7" s="1" t="s">
        <v>1612</v>
      </c>
      <c r="F7" s="1" t="s">
        <v>691</v>
      </c>
      <c r="G7" s="1" t="s">
        <v>1599</v>
      </c>
      <c r="H7" s="1" t="s">
        <v>20</v>
      </c>
      <c r="I7" s="1" t="s">
        <v>1598</v>
      </c>
      <c r="J7" s="1">
        <v>5</v>
      </c>
      <c r="K7" s="1" t="s">
        <v>1596</v>
      </c>
      <c r="L7" s="1">
        <v>5</v>
      </c>
      <c r="M7" s="66" t="s">
        <v>1597</v>
      </c>
      <c r="N7" s="17" t="str">
        <f t="shared" si="0"/>
        <v>case 6:sRetTemplate = "ar_ape001";  break;  //  Ape, Dire || FQ: Rare || 5 CR 5 HD</v>
      </c>
    </row>
    <row r="8" spans="1:22" ht="15" customHeight="1">
      <c r="A8" s="62" t="s">
        <v>1594</v>
      </c>
      <c r="B8" s="1">
        <f t="shared" si="1"/>
        <v>7</v>
      </c>
      <c r="C8" s="27" t="s">
        <v>1593</v>
      </c>
      <c r="D8" s="1" t="s">
        <v>662</v>
      </c>
      <c r="E8" s="1" t="s">
        <v>1612</v>
      </c>
      <c r="F8" s="1" t="s">
        <v>661</v>
      </c>
      <c r="G8" s="1" t="s">
        <v>1599</v>
      </c>
      <c r="H8" s="1" t="s">
        <v>20</v>
      </c>
      <c r="I8" s="1" t="s">
        <v>1598</v>
      </c>
      <c r="J8" s="1">
        <v>4</v>
      </c>
      <c r="K8" s="1" t="s">
        <v>1596</v>
      </c>
      <c r="L8" s="1">
        <v>3</v>
      </c>
      <c r="M8" s="66" t="s">
        <v>1597</v>
      </c>
      <c r="N8" s="17" t="str">
        <f t="shared" si="0"/>
        <v>case 7:sRetTemplate = "ar_aranea001";  break;  //  Aranea || FQ: Rare || 4 CR 3 HD</v>
      </c>
    </row>
    <row r="9" spans="1:22" ht="15" customHeight="1">
      <c r="A9" s="62" t="s">
        <v>1594</v>
      </c>
      <c r="B9" s="1">
        <f t="shared" si="1"/>
        <v>8</v>
      </c>
      <c r="C9" s="27" t="s">
        <v>1593</v>
      </c>
      <c r="D9" s="1" t="s">
        <v>662</v>
      </c>
      <c r="E9" s="1" t="s">
        <v>1612</v>
      </c>
      <c r="F9" s="1" t="s">
        <v>661</v>
      </c>
      <c r="G9" s="1" t="s">
        <v>1599</v>
      </c>
      <c r="H9" s="1" t="s">
        <v>20</v>
      </c>
      <c r="I9" s="1" t="s">
        <v>1598</v>
      </c>
      <c r="J9" s="1">
        <v>4</v>
      </c>
      <c r="K9" s="1" t="s">
        <v>1596</v>
      </c>
      <c r="L9" s="1">
        <v>3</v>
      </c>
      <c r="M9" s="66" t="s">
        <v>1597</v>
      </c>
      <c r="N9" s="17" t="str">
        <f t="shared" si="0"/>
        <v>case 8:sRetTemplate = "ar_aranea001";  break;  //  Aranea || FQ: Rare || 4 CR 3 HD</v>
      </c>
    </row>
    <row r="10" spans="1:22" ht="15" customHeight="1">
      <c r="A10" s="62" t="s">
        <v>1594</v>
      </c>
      <c r="B10" s="1">
        <f t="shared" si="1"/>
        <v>9</v>
      </c>
      <c r="C10" s="27" t="s">
        <v>1593</v>
      </c>
      <c r="D10" s="1" t="s">
        <v>665</v>
      </c>
      <c r="E10" s="1" t="s">
        <v>1612</v>
      </c>
      <c r="F10" s="1" t="s">
        <v>664</v>
      </c>
      <c r="G10" s="1" t="s">
        <v>1599</v>
      </c>
      <c r="H10" s="1" t="s">
        <v>20</v>
      </c>
      <c r="I10" s="1" t="s">
        <v>1598</v>
      </c>
      <c r="J10" s="1">
        <v>3</v>
      </c>
      <c r="K10" s="1" t="s">
        <v>1596</v>
      </c>
      <c r="L10" s="1">
        <v>3</v>
      </c>
      <c r="M10" s="66" t="s">
        <v>1597</v>
      </c>
      <c r="N10" s="17" t="str">
        <f t="shared" si="0"/>
        <v>case 9:sRetTemplate = "assassinvine001";  break;  //  Assassin Vine - Horizontal || FQ: Rare || 3 CR 3 HD</v>
      </c>
    </row>
    <row r="11" spans="1:22" ht="15" customHeight="1">
      <c r="A11" s="62" t="s">
        <v>1594</v>
      </c>
      <c r="B11" s="1">
        <f t="shared" si="1"/>
        <v>10</v>
      </c>
      <c r="C11" s="27" t="s">
        <v>1593</v>
      </c>
      <c r="D11" s="1" t="s">
        <v>665</v>
      </c>
      <c r="E11" s="1" t="s">
        <v>1612</v>
      </c>
      <c r="F11" s="1" t="s">
        <v>664</v>
      </c>
      <c r="G11" s="1" t="s">
        <v>1599</v>
      </c>
      <c r="H11" s="1" t="s">
        <v>20</v>
      </c>
      <c r="I11" s="1" t="s">
        <v>1598</v>
      </c>
      <c r="J11" s="1">
        <v>3</v>
      </c>
      <c r="K11" s="1" t="s">
        <v>1596</v>
      </c>
      <c r="L11" s="1">
        <v>3</v>
      </c>
      <c r="M11" s="66" t="s">
        <v>1597</v>
      </c>
      <c r="N11" s="17" t="str">
        <f t="shared" si="0"/>
        <v>case 10:sRetTemplate = "assassinvine001";  break;  //  Assassin Vine - Horizontal || FQ: Rare || 3 CR 3 HD</v>
      </c>
    </row>
    <row r="12" spans="1:22" ht="15" customHeight="1">
      <c r="A12" s="62" t="s">
        <v>1594</v>
      </c>
      <c r="B12" s="1">
        <f t="shared" si="1"/>
        <v>11</v>
      </c>
      <c r="C12" s="27" t="s">
        <v>1593</v>
      </c>
      <c r="D12" s="1" t="s">
        <v>667</v>
      </c>
      <c r="E12" s="1" t="s">
        <v>1612</v>
      </c>
      <c r="F12" s="1" t="s">
        <v>666</v>
      </c>
      <c r="G12" s="1" t="s">
        <v>1599</v>
      </c>
      <c r="H12" s="1" t="s">
        <v>20</v>
      </c>
      <c r="I12" s="1" t="s">
        <v>1598</v>
      </c>
      <c r="J12" s="1">
        <v>3</v>
      </c>
      <c r="K12" s="1" t="s">
        <v>1596</v>
      </c>
      <c r="L12" s="1">
        <v>3</v>
      </c>
      <c r="M12" s="66" t="s">
        <v>1597</v>
      </c>
      <c r="N12" s="17" t="str">
        <f t="shared" si="0"/>
        <v>case 11:sRetTemplate = "assassinvine002";  break;  //  Assassin Vine - Vertical || FQ: Rare || 3 CR 3 HD</v>
      </c>
    </row>
    <row r="13" spans="1:22" s="43" customFormat="1" ht="15" customHeight="1">
      <c r="A13" s="62" t="s">
        <v>1594</v>
      </c>
      <c r="B13" s="1">
        <f t="shared" si="1"/>
        <v>12</v>
      </c>
      <c r="C13" s="27" t="s">
        <v>1593</v>
      </c>
      <c r="D13" s="1" t="s">
        <v>667</v>
      </c>
      <c r="E13" s="1" t="s">
        <v>1612</v>
      </c>
      <c r="F13" s="1" t="s">
        <v>666</v>
      </c>
      <c r="G13" s="1" t="s">
        <v>1599</v>
      </c>
      <c r="H13" s="1" t="s">
        <v>20</v>
      </c>
      <c r="I13" s="1" t="s">
        <v>1598</v>
      </c>
      <c r="J13" s="1">
        <v>3</v>
      </c>
      <c r="K13" s="1" t="s">
        <v>1596</v>
      </c>
      <c r="L13" s="1">
        <v>3</v>
      </c>
      <c r="M13" s="66" t="s">
        <v>1597</v>
      </c>
      <c r="N13" s="17" t="str">
        <f t="shared" si="0"/>
        <v>case 12:sRetTemplate = "assassinvine002";  break;  //  Assassin Vine - Vertical || FQ: Rare || 3 CR 3 HD</v>
      </c>
      <c r="O13" s="16"/>
      <c r="P13" s="16"/>
      <c r="Q13" s="16"/>
      <c r="R13" s="16"/>
      <c r="S13" s="16"/>
      <c r="T13" s="16"/>
      <c r="U13" s="16"/>
      <c r="V13" s="16"/>
    </row>
    <row r="14" spans="1:22" s="43" customFormat="1" ht="15" customHeight="1">
      <c r="A14" s="62" t="s">
        <v>1594</v>
      </c>
      <c r="B14" s="1">
        <f t="shared" si="1"/>
        <v>13</v>
      </c>
      <c r="C14" s="27" t="s">
        <v>1593</v>
      </c>
      <c r="D14" s="1" t="s">
        <v>606</v>
      </c>
      <c r="E14" s="1" t="s">
        <v>1612</v>
      </c>
      <c r="F14" s="1" t="s">
        <v>605</v>
      </c>
      <c r="G14" s="1" t="s">
        <v>1599</v>
      </c>
      <c r="H14" s="1" t="s">
        <v>206</v>
      </c>
      <c r="I14" s="1" t="s">
        <v>1598</v>
      </c>
      <c r="J14" s="1">
        <v>3</v>
      </c>
      <c r="K14" s="1" t="s">
        <v>1596</v>
      </c>
      <c r="L14" s="1">
        <v>3</v>
      </c>
      <c r="M14" s="66" t="s">
        <v>1597</v>
      </c>
      <c r="N14" s="17" t="str">
        <f t="shared" si="0"/>
        <v>case 13:sRetTemplate = "ar_bear001";  break;  //  Bear, Black || FQ: Common || 3 CR 3 HD</v>
      </c>
      <c r="O14" s="16"/>
      <c r="P14" s="16"/>
      <c r="Q14" s="16"/>
      <c r="R14" s="16"/>
      <c r="S14" s="16"/>
      <c r="T14" s="16"/>
      <c r="U14" s="16"/>
      <c r="V14" s="16"/>
    </row>
    <row r="15" spans="1:22" ht="15" customHeight="1">
      <c r="A15" s="62" t="s">
        <v>1594</v>
      </c>
      <c r="B15" s="1">
        <f t="shared" si="1"/>
        <v>14</v>
      </c>
      <c r="C15" s="27" t="s">
        <v>1593</v>
      </c>
      <c r="D15" s="1" t="s">
        <v>606</v>
      </c>
      <c r="E15" s="1" t="s">
        <v>1612</v>
      </c>
      <c r="F15" s="1" t="s">
        <v>605</v>
      </c>
      <c r="G15" s="1" t="s">
        <v>1599</v>
      </c>
      <c r="H15" s="1" t="s">
        <v>206</v>
      </c>
      <c r="I15" s="1" t="s">
        <v>1598</v>
      </c>
      <c r="J15" s="1">
        <v>3</v>
      </c>
      <c r="K15" s="1" t="s">
        <v>1596</v>
      </c>
      <c r="L15" s="1">
        <v>3</v>
      </c>
      <c r="M15" s="66" t="s">
        <v>1597</v>
      </c>
      <c r="N15" s="17" t="str">
        <f t="shared" si="0"/>
        <v>case 14:sRetTemplate = "ar_bear001";  break;  //  Bear, Black || FQ: Common || 3 CR 3 HD</v>
      </c>
    </row>
    <row r="16" spans="1:22" ht="15" customHeight="1">
      <c r="A16" s="62" t="s">
        <v>1594</v>
      </c>
      <c r="B16" s="1">
        <f t="shared" si="1"/>
        <v>15</v>
      </c>
      <c r="C16" s="27" t="s">
        <v>1593</v>
      </c>
      <c r="D16" s="1" t="s">
        <v>606</v>
      </c>
      <c r="E16" s="1" t="s">
        <v>1612</v>
      </c>
      <c r="F16" s="1" t="s">
        <v>605</v>
      </c>
      <c r="G16" s="1" t="s">
        <v>1599</v>
      </c>
      <c r="H16" s="1" t="s">
        <v>206</v>
      </c>
      <c r="I16" s="1" t="s">
        <v>1598</v>
      </c>
      <c r="J16" s="1">
        <v>3</v>
      </c>
      <c r="K16" s="1" t="s">
        <v>1596</v>
      </c>
      <c r="L16" s="1">
        <v>3</v>
      </c>
      <c r="M16" s="66" t="s">
        <v>1597</v>
      </c>
      <c r="N16" s="17" t="str">
        <f t="shared" si="0"/>
        <v>case 15:sRetTemplate = "ar_bear001";  break;  //  Bear, Black || FQ: Common || 3 CR 3 HD</v>
      </c>
    </row>
    <row r="17" spans="1:22" ht="15" customHeight="1">
      <c r="A17" s="62" t="s">
        <v>1594</v>
      </c>
      <c r="B17" s="1">
        <f t="shared" si="1"/>
        <v>16</v>
      </c>
      <c r="C17" s="27" t="s">
        <v>1593</v>
      </c>
      <c r="D17" s="1" t="s">
        <v>606</v>
      </c>
      <c r="E17" s="1" t="s">
        <v>1612</v>
      </c>
      <c r="F17" s="1" t="s">
        <v>605</v>
      </c>
      <c r="G17" s="1" t="s">
        <v>1599</v>
      </c>
      <c r="H17" s="1" t="s">
        <v>206</v>
      </c>
      <c r="I17" s="1" t="s">
        <v>1598</v>
      </c>
      <c r="J17" s="1">
        <v>3</v>
      </c>
      <c r="K17" s="1" t="s">
        <v>1596</v>
      </c>
      <c r="L17" s="1">
        <v>3</v>
      </c>
      <c r="M17" s="66" t="s">
        <v>1597</v>
      </c>
      <c r="N17" s="17" t="str">
        <f t="shared" si="0"/>
        <v>case 16:sRetTemplate = "ar_bear001";  break;  //  Bear, Black || FQ: Common || 3 CR 3 HD</v>
      </c>
    </row>
    <row r="18" spans="1:22" ht="15" customHeight="1">
      <c r="A18" s="62" t="s">
        <v>1594</v>
      </c>
      <c r="B18" s="1">
        <f t="shared" si="1"/>
        <v>17</v>
      </c>
      <c r="C18" s="27" t="s">
        <v>1593</v>
      </c>
      <c r="D18" s="1" t="s">
        <v>606</v>
      </c>
      <c r="E18" s="1" t="s">
        <v>1612</v>
      </c>
      <c r="F18" s="1" t="s">
        <v>605</v>
      </c>
      <c r="G18" s="1" t="s">
        <v>1599</v>
      </c>
      <c r="H18" s="1" t="s">
        <v>206</v>
      </c>
      <c r="I18" s="1" t="s">
        <v>1598</v>
      </c>
      <c r="J18" s="1">
        <v>3</v>
      </c>
      <c r="K18" s="1" t="s">
        <v>1596</v>
      </c>
      <c r="L18" s="1">
        <v>3</v>
      </c>
      <c r="M18" s="66" t="s">
        <v>1597</v>
      </c>
      <c r="N18" s="17" t="str">
        <f t="shared" si="0"/>
        <v>case 17:sRetTemplate = "ar_bear001";  break;  //  Bear, Black || FQ: Common || 3 CR 3 HD</v>
      </c>
    </row>
    <row r="19" spans="1:22" ht="15" customHeight="1">
      <c r="A19" s="62" t="s">
        <v>1594</v>
      </c>
      <c r="B19" s="1">
        <f t="shared" si="1"/>
        <v>18</v>
      </c>
      <c r="C19" s="27" t="s">
        <v>1593</v>
      </c>
      <c r="D19" s="1" t="s">
        <v>606</v>
      </c>
      <c r="E19" s="1" t="s">
        <v>1612</v>
      </c>
      <c r="F19" s="1" t="s">
        <v>605</v>
      </c>
      <c r="G19" s="1" t="s">
        <v>1599</v>
      </c>
      <c r="H19" s="1" t="s">
        <v>206</v>
      </c>
      <c r="I19" s="1" t="s">
        <v>1598</v>
      </c>
      <c r="J19" s="1">
        <v>3</v>
      </c>
      <c r="K19" s="1" t="s">
        <v>1596</v>
      </c>
      <c r="L19" s="1">
        <v>3</v>
      </c>
      <c r="M19" s="66" t="s">
        <v>1597</v>
      </c>
      <c r="N19" s="17" t="str">
        <f t="shared" si="0"/>
        <v>case 18:sRetTemplate = "ar_bear001";  break;  //  Bear, Black || FQ: Common || 3 CR 3 HD</v>
      </c>
    </row>
    <row r="20" spans="1:22" ht="15" customHeight="1">
      <c r="A20" s="62" t="s">
        <v>1594</v>
      </c>
      <c r="B20" s="1">
        <f t="shared" si="1"/>
        <v>19</v>
      </c>
      <c r="C20" s="27" t="s">
        <v>1593</v>
      </c>
      <c r="D20" s="1" t="s">
        <v>606</v>
      </c>
      <c r="E20" s="1" t="s">
        <v>1612</v>
      </c>
      <c r="F20" s="1" t="s">
        <v>605</v>
      </c>
      <c r="G20" s="1" t="s">
        <v>1599</v>
      </c>
      <c r="H20" s="1" t="s">
        <v>206</v>
      </c>
      <c r="I20" s="1" t="s">
        <v>1598</v>
      </c>
      <c r="J20" s="1">
        <v>3</v>
      </c>
      <c r="K20" s="1" t="s">
        <v>1596</v>
      </c>
      <c r="L20" s="1">
        <v>3</v>
      </c>
      <c r="M20" s="66" t="s">
        <v>1597</v>
      </c>
      <c r="N20" s="17" t="str">
        <f t="shared" si="0"/>
        <v>case 19:sRetTemplate = "ar_bear001";  break;  //  Bear, Black || FQ: Common || 3 CR 3 HD</v>
      </c>
    </row>
    <row r="21" spans="1:22" ht="15" customHeight="1">
      <c r="A21" s="62" t="s">
        <v>1594</v>
      </c>
      <c r="B21" s="1">
        <f t="shared" si="1"/>
        <v>20</v>
      </c>
      <c r="C21" s="27" t="s">
        <v>1593</v>
      </c>
      <c r="D21" s="1" t="s">
        <v>606</v>
      </c>
      <c r="E21" s="1" t="s">
        <v>1612</v>
      </c>
      <c r="F21" s="1" t="s">
        <v>605</v>
      </c>
      <c r="G21" s="1" t="s">
        <v>1599</v>
      </c>
      <c r="H21" s="1" t="s">
        <v>206</v>
      </c>
      <c r="I21" s="1" t="s">
        <v>1598</v>
      </c>
      <c r="J21" s="1">
        <v>3</v>
      </c>
      <c r="K21" s="1" t="s">
        <v>1596</v>
      </c>
      <c r="L21" s="1">
        <v>3</v>
      </c>
      <c r="M21" s="66" t="s">
        <v>1597</v>
      </c>
      <c r="N21" s="17" t="str">
        <f t="shared" si="0"/>
        <v>case 20:sRetTemplate = "ar_bear001";  break;  //  Bear, Black || FQ: Common || 3 CR 3 HD</v>
      </c>
    </row>
    <row r="22" spans="1:22" ht="15" customHeight="1">
      <c r="A22" s="62" t="s">
        <v>1594</v>
      </c>
      <c r="B22" s="1">
        <f t="shared" si="1"/>
        <v>21</v>
      </c>
      <c r="C22" s="27" t="s">
        <v>1593</v>
      </c>
      <c r="D22" s="1" t="s">
        <v>1436</v>
      </c>
      <c r="E22" s="1" t="s">
        <v>1612</v>
      </c>
      <c r="F22" s="1" t="s">
        <v>1435</v>
      </c>
      <c r="G22" s="1" t="s">
        <v>1599</v>
      </c>
      <c r="H22" s="1" t="s">
        <v>61</v>
      </c>
      <c r="I22" s="1" t="s">
        <v>1598</v>
      </c>
      <c r="J22" s="1">
        <v>5</v>
      </c>
      <c r="K22" s="1" t="s">
        <v>1596</v>
      </c>
      <c r="L22" s="1">
        <v>5</v>
      </c>
      <c r="M22" s="66" t="s">
        <v>1597</v>
      </c>
      <c r="N22" s="17" t="str">
        <f t="shared" si="0"/>
        <v>case 21:sRetTemplate = "ds_boringb001";  break;  //  Beetle: Boring || FQ: Uncommon || 5 CR 5 HD</v>
      </c>
    </row>
    <row r="23" spans="1:22" s="43" customFormat="1" ht="15" customHeight="1">
      <c r="A23" s="62" t="s">
        <v>1594</v>
      </c>
      <c r="B23" s="1">
        <f t="shared" si="1"/>
        <v>22</v>
      </c>
      <c r="C23" s="27" t="s">
        <v>1593</v>
      </c>
      <c r="D23" s="1" t="s">
        <v>1436</v>
      </c>
      <c r="E23" s="1" t="s">
        <v>1612</v>
      </c>
      <c r="F23" s="1" t="s">
        <v>1435</v>
      </c>
      <c r="G23" s="1" t="s">
        <v>1599</v>
      </c>
      <c r="H23" s="1" t="s">
        <v>61</v>
      </c>
      <c r="I23" s="1" t="s">
        <v>1598</v>
      </c>
      <c r="J23" s="1">
        <v>5</v>
      </c>
      <c r="K23" s="1" t="s">
        <v>1596</v>
      </c>
      <c r="L23" s="1">
        <v>5</v>
      </c>
      <c r="M23" s="66" t="s">
        <v>1597</v>
      </c>
      <c r="N23" s="17" t="str">
        <f t="shared" si="0"/>
        <v>case 22:sRetTemplate = "ds_boringb001";  break;  //  Beetle: Boring || FQ: Uncommon || 5 CR 5 HD</v>
      </c>
      <c r="O23" s="16"/>
      <c r="P23" s="16"/>
      <c r="Q23" s="16"/>
      <c r="R23" s="16"/>
      <c r="S23" s="16"/>
      <c r="T23" s="16"/>
      <c r="U23" s="16"/>
      <c r="V23" s="16"/>
    </row>
    <row r="24" spans="1:22" ht="15" customHeight="1">
      <c r="A24" s="62" t="s">
        <v>1594</v>
      </c>
      <c r="B24" s="1">
        <f t="shared" si="1"/>
        <v>23</v>
      </c>
      <c r="C24" s="27" t="s">
        <v>1593</v>
      </c>
      <c r="D24" s="1" t="s">
        <v>1436</v>
      </c>
      <c r="E24" s="1" t="s">
        <v>1612</v>
      </c>
      <c r="F24" s="1" t="s">
        <v>1435</v>
      </c>
      <c r="G24" s="1" t="s">
        <v>1599</v>
      </c>
      <c r="H24" s="1" t="s">
        <v>61</v>
      </c>
      <c r="I24" s="1" t="s">
        <v>1598</v>
      </c>
      <c r="J24" s="1">
        <v>5</v>
      </c>
      <c r="K24" s="1" t="s">
        <v>1596</v>
      </c>
      <c r="L24" s="1">
        <v>5</v>
      </c>
      <c r="M24" s="66" t="s">
        <v>1597</v>
      </c>
      <c r="N24" s="17" t="str">
        <f t="shared" si="0"/>
        <v>case 23:sRetTemplate = "ds_boringb001";  break;  //  Beetle: Boring || FQ: Uncommon || 5 CR 5 HD</v>
      </c>
    </row>
    <row r="25" spans="1:22" ht="15" customHeight="1">
      <c r="A25" s="62" t="s">
        <v>1594</v>
      </c>
      <c r="B25" s="1">
        <f t="shared" si="1"/>
        <v>24</v>
      </c>
      <c r="C25" s="27" t="s">
        <v>1593</v>
      </c>
      <c r="D25" s="1" t="s">
        <v>1436</v>
      </c>
      <c r="E25" s="1" t="s">
        <v>1612</v>
      </c>
      <c r="F25" s="1" t="s">
        <v>1435</v>
      </c>
      <c r="G25" s="1" t="s">
        <v>1599</v>
      </c>
      <c r="H25" s="1" t="s">
        <v>61</v>
      </c>
      <c r="I25" s="1" t="s">
        <v>1598</v>
      </c>
      <c r="J25" s="1">
        <v>5</v>
      </c>
      <c r="K25" s="1" t="s">
        <v>1596</v>
      </c>
      <c r="L25" s="1">
        <v>5</v>
      </c>
      <c r="M25" s="66" t="s">
        <v>1597</v>
      </c>
      <c r="N25" s="17" t="str">
        <f t="shared" si="0"/>
        <v>case 24:sRetTemplate = "ds_boringb001";  break;  //  Beetle: Boring || FQ: Uncommon || 5 CR 5 HD</v>
      </c>
    </row>
    <row r="26" spans="1:22" ht="15" customHeight="1">
      <c r="A26" s="62" t="s">
        <v>1594</v>
      </c>
      <c r="B26" s="1">
        <f t="shared" si="1"/>
        <v>25</v>
      </c>
      <c r="C26" s="27" t="s">
        <v>1593</v>
      </c>
      <c r="D26" s="1" t="s">
        <v>1430</v>
      </c>
      <c r="E26" s="1" t="s">
        <v>1612</v>
      </c>
      <c r="F26" s="1" t="s">
        <v>1429</v>
      </c>
      <c r="G26" s="1" t="s">
        <v>1599</v>
      </c>
      <c r="H26" s="1" t="s">
        <v>20</v>
      </c>
      <c r="I26" s="1" t="s">
        <v>1598</v>
      </c>
      <c r="J26" s="1">
        <v>1</v>
      </c>
      <c r="K26" s="1" t="s">
        <v>1596</v>
      </c>
      <c r="L26" s="1">
        <v>1</v>
      </c>
      <c r="M26" s="66" t="s">
        <v>1597</v>
      </c>
      <c r="N26" s="17" t="str">
        <f t="shared" si="0"/>
        <v>case 25:sRetTemplate = "ds_shaqat001";  break;  //  Beetle: Shaqat || FQ: Rare || 1 CR 1 HD</v>
      </c>
    </row>
    <row r="27" spans="1:22" ht="15" customHeight="1">
      <c r="A27" s="62" t="s">
        <v>1594</v>
      </c>
      <c r="B27" s="1">
        <f t="shared" si="1"/>
        <v>26</v>
      </c>
      <c r="C27" s="27" t="s">
        <v>1593</v>
      </c>
      <c r="D27" s="1" t="s">
        <v>1430</v>
      </c>
      <c r="E27" s="1" t="s">
        <v>1612</v>
      </c>
      <c r="F27" s="1" t="s">
        <v>1429</v>
      </c>
      <c r="G27" s="1" t="s">
        <v>1599</v>
      </c>
      <c r="H27" s="1" t="s">
        <v>20</v>
      </c>
      <c r="I27" s="1" t="s">
        <v>1598</v>
      </c>
      <c r="J27" s="1">
        <v>1</v>
      </c>
      <c r="K27" s="1" t="s">
        <v>1596</v>
      </c>
      <c r="L27" s="1">
        <v>1</v>
      </c>
      <c r="M27" s="66" t="s">
        <v>1597</v>
      </c>
      <c r="N27" s="17" t="str">
        <f t="shared" si="0"/>
        <v>case 26:sRetTemplate = "ds_shaqat001";  break;  //  Beetle: Shaqat || FQ: Rare || 1 CR 1 HD</v>
      </c>
    </row>
    <row r="28" spans="1:22" ht="15" customHeight="1">
      <c r="A28" s="62" t="s">
        <v>1594</v>
      </c>
      <c r="B28" s="1">
        <f t="shared" si="1"/>
        <v>27</v>
      </c>
      <c r="C28" s="27" t="s">
        <v>1593</v>
      </c>
      <c r="D28" s="1" t="s">
        <v>394</v>
      </c>
      <c r="E28" s="1" t="s">
        <v>1612</v>
      </c>
      <c r="F28" s="1" t="s">
        <v>393</v>
      </c>
      <c r="G28" s="1" t="s">
        <v>1599</v>
      </c>
      <c r="H28" s="1" t="s">
        <v>61</v>
      </c>
      <c r="I28" s="1" t="s">
        <v>1598</v>
      </c>
      <c r="J28" s="1">
        <v>1</v>
      </c>
      <c r="K28" s="1" t="s">
        <v>1596</v>
      </c>
      <c r="L28" s="1">
        <v>1</v>
      </c>
      <c r="M28" s="66" t="s">
        <v>1597</v>
      </c>
      <c r="N28" s="17" t="str">
        <f t="shared" si="0"/>
        <v>case 27:sRetTemplate = "ar_bloodhawk_001";  break;  //  Bloodhawk || FQ: Uncommon || 1 CR 1 HD</v>
      </c>
    </row>
    <row r="29" spans="1:22" ht="15" customHeight="1">
      <c r="A29" s="62" t="s">
        <v>1594</v>
      </c>
      <c r="B29" s="1">
        <f t="shared" si="1"/>
        <v>28</v>
      </c>
      <c r="C29" s="27" t="s">
        <v>1593</v>
      </c>
      <c r="D29" s="1" t="s">
        <v>394</v>
      </c>
      <c r="E29" s="1" t="s">
        <v>1612</v>
      </c>
      <c r="F29" s="1" t="s">
        <v>393</v>
      </c>
      <c r="G29" s="1" t="s">
        <v>1599</v>
      </c>
      <c r="H29" s="1" t="s">
        <v>61</v>
      </c>
      <c r="I29" s="1" t="s">
        <v>1598</v>
      </c>
      <c r="J29" s="1">
        <v>1</v>
      </c>
      <c r="K29" s="1" t="s">
        <v>1596</v>
      </c>
      <c r="L29" s="1">
        <v>1</v>
      </c>
      <c r="M29" s="66" t="s">
        <v>1597</v>
      </c>
      <c r="N29" s="17" t="str">
        <f t="shared" si="0"/>
        <v>case 28:sRetTemplate = "ar_bloodhawk_001";  break;  //  Bloodhawk || FQ: Uncommon || 1 CR 1 HD</v>
      </c>
    </row>
    <row r="30" spans="1:22" ht="15" customHeight="1">
      <c r="A30" s="62" t="s">
        <v>1594</v>
      </c>
      <c r="B30" s="1">
        <f t="shared" si="1"/>
        <v>29</v>
      </c>
      <c r="C30" s="27" t="s">
        <v>1593</v>
      </c>
      <c r="D30" s="1" t="s">
        <v>394</v>
      </c>
      <c r="E30" s="1" t="s">
        <v>1612</v>
      </c>
      <c r="F30" s="1" t="s">
        <v>393</v>
      </c>
      <c r="G30" s="1" t="s">
        <v>1599</v>
      </c>
      <c r="H30" s="1" t="s">
        <v>61</v>
      </c>
      <c r="I30" s="1" t="s">
        <v>1598</v>
      </c>
      <c r="J30" s="1">
        <v>1</v>
      </c>
      <c r="K30" s="1" t="s">
        <v>1596</v>
      </c>
      <c r="L30" s="1">
        <v>1</v>
      </c>
      <c r="M30" s="66" t="s">
        <v>1597</v>
      </c>
      <c r="N30" s="17" t="str">
        <f t="shared" si="0"/>
        <v>case 29:sRetTemplate = "ar_bloodhawk_001";  break;  //  Bloodhawk || FQ: Uncommon || 1 CR 1 HD</v>
      </c>
    </row>
    <row r="31" spans="1:22" ht="15" customHeight="1">
      <c r="A31" s="62" t="s">
        <v>1594</v>
      </c>
      <c r="B31" s="1">
        <f t="shared" si="1"/>
        <v>30</v>
      </c>
      <c r="C31" s="27" t="s">
        <v>1593</v>
      </c>
      <c r="D31" s="1" t="s">
        <v>394</v>
      </c>
      <c r="E31" s="1" t="s">
        <v>1612</v>
      </c>
      <c r="F31" s="1" t="s">
        <v>393</v>
      </c>
      <c r="G31" s="1" t="s">
        <v>1599</v>
      </c>
      <c r="H31" s="1" t="s">
        <v>61</v>
      </c>
      <c r="I31" s="1" t="s">
        <v>1598</v>
      </c>
      <c r="J31" s="1">
        <v>1</v>
      </c>
      <c r="K31" s="1" t="s">
        <v>1596</v>
      </c>
      <c r="L31" s="1">
        <v>1</v>
      </c>
      <c r="M31" s="66" t="s">
        <v>1597</v>
      </c>
      <c r="N31" s="17" t="str">
        <f t="shared" si="0"/>
        <v>case 30:sRetTemplate = "ar_bloodhawk_001";  break;  //  Bloodhawk || FQ: Uncommon || 1 CR 1 HD</v>
      </c>
    </row>
    <row r="32" spans="1:22" s="43" customFormat="1" ht="15" customHeight="1">
      <c r="A32" s="62" t="s">
        <v>1594</v>
      </c>
      <c r="B32" s="1">
        <f t="shared" si="1"/>
        <v>31</v>
      </c>
      <c r="C32" s="27" t="s">
        <v>1593</v>
      </c>
      <c r="D32" s="1" t="s">
        <v>1552</v>
      </c>
      <c r="E32" s="1" t="s">
        <v>1612</v>
      </c>
      <c r="F32" s="1" t="s">
        <v>1551</v>
      </c>
      <c r="G32" s="1" t="s">
        <v>1599</v>
      </c>
      <c r="H32" s="1" t="s">
        <v>20</v>
      </c>
      <c r="I32" s="1" t="s">
        <v>1598</v>
      </c>
      <c r="J32" s="1">
        <v>2</v>
      </c>
      <c r="K32" s="1" t="s">
        <v>1596</v>
      </c>
      <c r="L32" s="1">
        <v>4</v>
      </c>
      <c r="M32" s="66" t="s">
        <v>1597</v>
      </c>
      <c r="N32" s="17" t="str">
        <f t="shared" si="0"/>
        <v>case 31:sRetTemplate = "ds_blosskill001";  break;  //  Blossomkiller || FQ: Rare || 2 CR 4 HD</v>
      </c>
      <c r="O32" s="16"/>
      <c r="P32" s="16"/>
      <c r="Q32" s="16"/>
      <c r="R32" s="16"/>
      <c r="S32" s="16"/>
      <c r="T32" s="16"/>
      <c r="U32" s="16"/>
      <c r="V32" s="16"/>
    </row>
    <row r="33" spans="1:22" ht="15" customHeight="1">
      <c r="A33" s="62" t="s">
        <v>1594</v>
      </c>
      <c r="B33" s="1">
        <f t="shared" si="1"/>
        <v>32</v>
      </c>
      <c r="C33" s="27" t="s">
        <v>1593</v>
      </c>
      <c r="D33" s="1" t="s">
        <v>1552</v>
      </c>
      <c r="E33" s="1" t="s">
        <v>1612</v>
      </c>
      <c r="F33" s="1" t="s">
        <v>1551</v>
      </c>
      <c r="G33" s="1" t="s">
        <v>1599</v>
      </c>
      <c r="H33" s="1" t="s">
        <v>20</v>
      </c>
      <c r="I33" s="1" t="s">
        <v>1598</v>
      </c>
      <c r="J33" s="1">
        <v>2</v>
      </c>
      <c r="K33" s="1" t="s">
        <v>1596</v>
      </c>
      <c r="L33" s="1">
        <v>4</v>
      </c>
      <c r="M33" s="66" t="s">
        <v>1597</v>
      </c>
      <c r="N33" s="17" t="str">
        <f t="shared" si="0"/>
        <v>case 32:sRetTemplate = "ds_blosskill001";  break;  //  Blossomkiller || FQ: Rare || 2 CR 4 HD</v>
      </c>
    </row>
    <row r="34" spans="1:22" ht="15" customHeight="1">
      <c r="A34" s="62" t="s">
        <v>1594</v>
      </c>
      <c r="B34" s="1">
        <f t="shared" si="1"/>
        <v>33</v>
      </c>
      <c r="C34" s="27" t="s">
        <v>1593</v>
      </c>
      <c r="D34" s="1" t="s">
        <v>1388</v>
      </c>
      <c r="E34" s="1" t="s">
        <v>1612</v>
      </c>
      <c r="F34" s="1" t="s">
        <v>1387</v>
      </c>
      <c r="G34" s="1" t="s">
        <v>1599</v>
      </c>
      <c r="H34" s="1" t="s">
        <v>20</v>
      </c>
      <c r="I34" s="1" t="s">
        <v>1598</v>
      </c>
      <c r="J34" s="1">
        <v>3</v>
      </c>
      <c r="K34" s="1" t="s">
        <v>1596</v>
      </c>
      <c r="L34" s="1">
        <v>3</v>
      </c>
      <c r="M34" s="66" t="s">
        <v>1597</v>
      </c>
      <c r="N34" s="17" t="str">
        <f t="shared" si="0"/>
        <v>case 33:sRetTemplate = "ds_brainseed001";  break;  //  Brain Seed || FQ: Rare || 3 CR 3 HD</v>
      </c>
    </row>
    <row r="35" spans="1:22" ht="15" customHeight="1">
      <c r="A35" s="62" t="s">
        <v>1594</v>
      </c>
      <c r="B35" s="1">
        <f t="shared" si="1"/>
        <v>34</v>
      </c>
      <c r="C35" s="27" t="s">
        <v>1593</v>
      </c>
      <c r="D35" s="1" t="s">
        <v>1388</v>
      </c>
      <c r="E35" s="1" t="s">
        <v>1612</v>
      </c>
      <c r="F35" s="1" t="s">
        <v>1387</v>
      </c>
      <c r="G35" s="1" t="s">
        <v>1599</v>
      </c>
      <c r="H35" s="1" t="s">
        <v>20</v>
      </c>
      <c r="I35" s="1" t="s">
        <v>1598</v>
      </c>
      <c r="J35" s="1">
        <v>3</v>
      </c>
      <c r="K35" s="1" t="s">
        <v>1596</v>
      </c>
      <c r="L35" s="1">
        <v>3</v>
      </c>
      <c r="M35" s="66" t="s">
        <v>1597</v>
      </c>
      <c r="N35" s="17" t="str">
        <f t="shared" si="0"/>
        <v>case 34:sRetTemplate = "ds_brainseed001";  break;  //  Brain Seed || FQ: Rare || 3 CR 3 HD</v>
      </c>
    </row>
    <row r="36" spans="1:22" ht="15" customHeight="1">
      <c r="A36" s="62" t="s">
        <v>1594</v>
      </c>
      <c r="B36" s="1">
        <f t="shared" si="1"/>
        <v>35</v>
      </c>
      <c r="C36" s="27" t="s">
        <v>1593</v>
      </c>
      <c r="D36" s="1" t="s">
        <v>708</v>
      </c>
      <c r="E36" s="1" t="s">
        <v>1612</v>
      </c>
      <c r="F36" s="1" t="s">
        <v>707</v>
      </c>
      <c r="G36" s="1" t="s">
        <v>1599</v>
      </c>
      <c r="H36" s="1" t="s">
        <v>20</v>
      </c>
      <c r="I36" s="1" t="s">
        <v>1598</v>
      </c>
      <c r="J36" s="1">
        <v>6</v>
      </c>
      <c r="K36" s="1" t="s">
        <v>1596</v>
      </c>
      <c r="L36" s="1">
        <v>5</v>
      </c>
      <c r="M36" s="66" t="s">
        <v>1597</v>
      </c>
      <c r="N36" s="17" t="str">
        <f t="shared" si="0"/>
        <v>case 35:sRetTemplate = "ar_ettercap001";  break;  //  Ettercap [AR] || FQ: Rare || 6 CR 5 HD</v>
      </c>
    </row>
    <row r="37" spans="1:22" ht="15" customHeight="1">
      <c r="A37" s="62" t="s">
        <v>1594</v>
      </c>
      <c r="B37" s="1">
        <f t="shared" si="1"/>
        <v>36</v>
      </c>
      <c r="C37" s="27" t="s">
        <v>1593</v>
      </c>
      <c r="D37" s="1" t="s">
        <v>708</v>
      </c>
      <c r="E37" s="1" t="s">
        <v>1612</v>
      </c>
      <c r="F37" s="1" t="s">
        <v>707</v>
      </c>
      <c r="G37" s="1" t="s">
        <v>1599</v>
      </c>
      <c r="H37" s="1" t="s">
        <v>20</v>
      </c>
      <c r="I37" s="1" t="s">
        <v>1598</v>
      </c>
      <c r="J37" s="1">
        <v>6</v>
      </c>
      <c r="K37" s="1" t="s">
        <v>1596</v>
      </c>
      <c r="L37" s="1">
        <v>5</v>
      </c>
      <c r="M37" s="66" t="s">
        <v>1597</v>
      </c>
      <c r="N37" s="17" t="str">
        <f t="shared" si="0"/>
        <v>case 36:sRetTemplate = "ar_ettercap001";  break;  //  Ettercap [AR] || FQ: Rare || 6 CR 5 HD</v>
      </c>
    </row>
    <row r="38" spans="1:22" ht="15" customHeight="1">
      <c r="A38" s="62" t="s">
        <v>1594</v>
      </c>
      <c r="B38" s="1">
        <f t="shared" si="1"/>
        <v>37</v>
      </c>
      <c r="C38" s="27" t="s">
        <v>1593</v>
      </c>
      <c r="D38" s="1" t="s">
        <v>224</v>
      </c>
      <c r="E38" s="1" t="s">
        <v>1612</v>
      </c>
      <c r="F38" s="1" t="s">
        <v>223</v>
      </c>
      <c r="G38" s="1" t="s">
        <v>1599</v>
      </c>
      <c r="H38" s="1" t="s">
        <v>20</v>
      </c>
      <c r="I38" s="1" t="s">
        <v>1598</v>
      </c>
      <c r="J38" s="1">
        <v>0.5</v>
      </c>
      <c r="K38" s="1" t="s">
        <v>1596</v>
      </c>
      <c r="L38" s="1">
        <v>1</v>
      </c>
      <c r="M38" s="66" t="s">
        <v>1597</v>
      </c>
      <c r="N38" s="17" t="str">
        <f t="shared" si="0"/>
        <v>case 37:sRetTemplate = "ar_flamsnake_001";  break;  //  Flame Snake, Minor || FQ: Rare || 0.5 CR 1 HD</v>
      </c>
    </row>
    <row r="39" spans="1:22" ht="15" customHeight="1">
      <c r="A39" s="62" t="s">
        <v>1594</v>
      </c>
      <c r="B39" s="1">
        <f t="shared" si="1"/>
        <v>38</v>
      </c>
      <c r="C39" s="27" t="s">
        <v>1593</v>
      </c>
      <c r="D39" s="1" t="s">
        <v>224</v>
      </c>
      <c r="E39" s="1" t="s">
        <v>1612</v>
      </c>
      <c r="F39" s="1" t="s">
        <v>223</v>
      </c>
      <c r="G39" s="1" t="s">
        <v>1599</v>
      </c>
      <c r="H39" s="1" t="s">
        <v>20</v>
      </c>
      <c r="I39" s="1" t="s">
        <v>1598</v>
      </c>
      <c r="J39" s="1">
        <v>0.5</v>
      </c>
      <c r="K39" s="1" t="s">
        <v>1596</v>
      </c>
      <c r="L39" s="1">
        <v>1</v>
      </c>
      <c r="M39" s="66" t="s">
        <v>1597</v>
      </c>
      <c r="N39" s="17" t="str">
        <f t="shared" si="0"/>
        <v>case 38:sRetTemplate = "ar_flamsnake_001";  break;  //  Flame Snake, Minor || FQ: Rare || 0.5 CR 1 HD</v>
      </c>
    </row>
    <row r="40" spans="1:22" ht="15" customHeight="1">
      <c r="A40" s="62" t="s">
        <v>1594</v>
      </c>
      <c r="B40" s="1">
        <f t="shared" si="1"/>
        <v>39</v>
      </c>
      <c r="C40" s="27" t="s">
        <v>1593</v>
      </c>
      <c r="D40" s="1" t="s">
        <v>450</v>
      </c>
      <c r="E40" s="1" t="s">
        <v>1612</v>
      </c>
      <c r="F40" s="1" t="s">
        <v>449</v>
      </c>
      <c r="G40" s="1" t="s">
        <v>1599</v>
      </c>
      <c r="H40" s="1" t="s">
        <v>72</v>
      </c>
      <c r="I40" s="1" t="s">
        <v>1598</v>
      </c>
      <c r="J40" s="1">
        <v>3</v>
      </c>
      <c r="K40" s="1" t="s">
        <v>1596</v>
      </c>
      <c r="L40" s="1">
        <v>4</v>
      </c>
      <c r="M40" s="66" t="s">
        <v>1597</v>
      </c>
      <c r="N40" s="17" t="str">
        <f t="shared" si="0"/>
        <v>case 39:sRetTemplate = "ar_gulgslaver003";  break;  //  Gulgan Slaver - Half-elf || FQ: Very Rare || 3 CR 4 HD</v>
      </c>
    </row>
    <row r="41" spans="1:22" ht="15" customHeight="1">
      <c r="A41" s="62" t="s">
        <v>1594</v>
      </c>
      <c r="B41" s="1">
        <f t="shared" si="1"/>
        <v>40</v>
      </c>
      <c r="C41" s="27" t="s">
        <v>1593</v>
      </c>
      <c r="D41" s="1" t="s">
        <v>642</v>
      </c>
      <c r="E41" s="1" t="s">
        <v>1612</v>
      </c>
      <c r="F41" s="1" t="s">
        <v>641</v>
      </c>
      <c r="G41" s="1" t="s">
        <v>1599</v>
      </c>
      <c r="H41" s="1" t="s">
        <v>61</v>
      </c>
      <c r="I41" s="1" t="s">
        <v>1598</v>
      </c>
      <c r="J41" s="1">
        <v>1</v>
      </c>
      <c r="K41" s="1" t="s">
        <v>1596</v>
      </c>
      <c r="L41" s="1">
        <v>1</v>
      </c>
      <c r="M41" s="66" t="s">
        <v>1597</v>
      </c>
      <c r="N41" s="17" t="str">
        <f t="shared" si="0"/>
        <v>case 40:sRetTemplate = "ar_hawk001";  break;  //  Hawk || FQ: Uncommon || 1 CR 1 HD</v>
      </c>
    </row>
    <row r="42" spans="1:22" s="43" customFormat="1" ht="15" customHeight="1">
      <c r="A42" s="62" t="s">
        <v>1594</v>
      </c>
      <c r="B42" s="1">
        <f t="shared" si="1"/>
        <v>41</v>
      </c>
      <c r="C42" s="27" t="s">
        <v>1593</v>
      </c>
      <c r="D42" s="1" t="s">
        <v>642</v>
      </c>
      <c r="E42" s="1" t="s">
        <v>1612</v>
      </c>
      <c r="F42" s="1" t="s">
        <v>641</v>
      </c>
      <c r="G42" s="1" t="s">
        <v>1599</v>
      </c>
      <c r="H42" s="1" t="s">
        <v>61</v>
      </c>
      <c r="I42" s="1" t="s">
        <v>1598</v>
      </c>
      <c r="J42" s="1">
        <v>1</v>
      </c>
      <c r="K42" s="1" t="s">
        <v>1596</v>
      </c>
      <c r="L42" s="1">
        <v>1</v>
      </c>
      <c r="M42" s="66" t="s">
        <v>1597</v>
      </c>
      <c r="N42" s="17" t="str">
        <f t="shared" si="0"/>
        <v>case 41:sRetTemplate = "ar_hawk001";  break;  //  Hawk || FQ: Uncommon || 1 CR 1 HD</v>
      </c>
      <c r="O42" s="16"/>
      <c r="P42" s="16"/>
      <c r="Q42" s="16"/>
      <c r="R42" s="16"/>
      <c r="S42" s="16"/>
      <c r="T42" s="16"/>
      <c r="U42" s="16"/>
      <c r="V42" s="16"/>
    </row>
    <row r="43" spans="1:22" ht="15" customHeight="1">
      <c r="A43" s="62" t="s">
        <v>1594</v>
      </c>
      <c r="B43" s="1">
        <f t="shared" si="1"/>
        <v>42</v>
      </c>
      <c r="C43" s="27" t="s">
        <v>1593</v>
      </c>
      <c r="D43" s="1" t="s">
        <v>642</v>
      </c>
      <c r="E43" s="1" t="s">
        <v>1612</v>
      </c>
      <c r="F43" s="1" t="s">
        <v>641</v>
      </c>
      <c r="G43" s="1" t="s">
        <v>1599</v>
      </c>
      <c r="H43" s="1" t="s">
        <v>61</v>
      </c>
      <c r="I43" s="1" t="s">
        <v>1598</v>
      </c>
      <c r="J43" s="1">
        <v>1</v>
      </c>
      <c r="K43" s="1" t="s">
        <v>1596</v>
      </c>
      <c r="L43" s="1">
        <v>1</v>
      </c>
      <c r="M43" s="66" t="s">
        <v>1597</v>
      </c>
      <c r="N43" s="17" t="str">
        <f t="shared" si="0"/>
        <v>case 42:sRetTemplate = "ar_hawk001";  break;  //  Hawk || FQ: Uncommon || 1 CR 1 HD</v>
      </c>
    </row>
    <row r="44" spans="1:22" ht="15" customHeight="1">
      <c r="A44" s="62" t="s">
        <v>1594</v>
      </c>
      <c r="B44" s="1">
        <f t="shared" si="1"/>
        <v>43</v>
      </c>
      <c r="C44" s="27" t="s">
        <v>1593</v>
      </c>
      <c r="D44" s="1" t="s">
        <v>642</v>
      </c>
      <c r="E44" s="1" t="s">
        <v>1612</v>
      </c>
      <c r="F44" s="1" t="s">
        <v>641</v>
      </c>
      <c r="G44" s="1" t="s">
        <v>1599</v>
      </c>
      <c r="H44" s="1" t="s">
        <v>61</v>
      </c>
      <c r="I44" s="1" t="s">
        <v>1598</v>
      </c>
      <c r="J44" s="1">
        <v>1</v>
      </c>
      <c r="K44" s="1" t="s">
        <v>1596</v>
      </c>
      <c r="L44" s="1">
        <v>1</v>
      </c>
      <c r="M44" s="66" t="s">
        <v>1597</v>
      </c>
      <c r="N44" s="17" t="str">
        <f t="shared" si="0"/>
        <v>case 43:sRetTemplate = "ar_hawk001";  break;  //  Hawk || FQ: Uncommon || 1 CR 1 HD</v>
      </c>
    </row>
    <row r="45" spans="1:22" ht="15" customHeight="1">
      <c r="A45" s="62" t="s">
        <v>1594</v>
      </c>
      <c r="B45" s="1">
        <f t="shared" si="1"/>
        <v>44</v>
      </c>
      <c r="C45" s="27" t="s">
        <v>1593</v>
      </c>
      <c r="D45" s="1" t="s">
        <v>1002</v>
      </c>
      <c r="E45" s="1" t="s">
        <v>1612</v>
      </c>
      <c r="F45" s="1" t="s">
        <v>1001</v>
      </c>
      <c r="G45" s="1" t="s">
        <v>1599</v>
      </c>
      <c r="H45" s="1" t="s">
        <v>61</v>
      </c>
      <c r="I45" s="1" t="s">
        <v>1598</v>
      </c>
      <c r="J45" s="1">
        <v>8</v>
      </c>
      <c r="K45" s="1" t="s">
        <v>1596</v>
      </c>
      <c r="L45" s="1">
        <v>5</v>
      </c>
      <c r="M45" s="66" t="s">
        <v>1597</v>
      </c>
      <c r="N45" s="17" t="str">
        <f t="shared" si="0"/>
        <v>case 44:sRetTemplate = "ar_hawk002";  break;  //  Hawk, Dire || FQ: Uncommon || 8 CR 5 HD</v>
      </c>
    </row>
    <row r="46" spans="1:22" ht="15" customHeight="1">
      <c r="A46" s="62" t="s">
        <v>1594</v>
      </c>
      <c r="B46" s="1">
        <f t="shared" si="1"/>
        <v>45</v>
      </c>
      <c r="C46" s="27" t="s">
        <v>1593</v>
      </c>
      <c r="D46" s="1" t="s">
        <v>1002</v>
      </c>
      <c r="E46" s="1" t="s">
        <v>1612</v>
      </c>
      <c r="F46" s="1" t="s">
        <v>1001</v>
      </c>
      <c r="G46" s="1" t="s">
        <v>1599</v>
      </c>
      <c r="H46" s="1" t="s">
        <v>61</v>
      </c>
      <c r="I46" s="1" t="s">
        <v>1598</v>
      </c>
      <c r="J46" s="1">
        <v>8</v>
      </c>
      <c r="K46" s="1" t="s">
        <v>1596</v>
      </c>
      <c r="L46" s="1">
        <v>5</v>
      </c>
      <c r="M46" s="66" t="s">
        <v>1597</v>
      </c>
      <c r="N46" s="17" t="str">
        <f t="shared" si="0"/>
        <v>case 45:sRetTemplate = "ar_hawk002";  break;  //  Hawk, Dire || FQ: Uncommon || 8 CR 5 HD</v>
      </c>
    </row>
    <row r="47" spans="1:22" ht="15" customHeight="1">
      <c r="A47" s="62" t="s">
        <v>1594</v>
      </c>
      <c r="B47" s="1">
        <f t="shared" si="1"/>
        <v>46</v>
      </c>
      <c r="C47" s="27" t="s">
        <v>1593</v>
      </c>
      <c r="D47" s="1" t="s">
        <v>1002</v>
      </c>
      <c r="E47" s="1" t="s">
        <v>1612</v>
      </c>
      <c r="F47" s="1" t="s">
        <v>1001</v>
      </c>
      <c r="G47" s="1" t="s">
        <v>1599</v>
      </c>
      <c r="H47" s="1" t="s">
        <v>61</v>
      </c>
      <c r="I47" s="1" t="s">
        <v>1598</v>
      </c>
      <c r="J47" s="1">
        <v>8</v>
      </c>
      <c r="K47" s="1" t="s">
        <v>1596</v>
      </c>
      <c r="L47" s="1">
        <v>5</v>
      </c>
      <c r="M47" s="66" t="s">
        <v>1597</v>
      </c>
      <c r="N47" s="17" t="str">
        <f t="shared" si="0"/>
        <v>case 46:sRetTemplate = "ar_hawk002";  break;  //  Hawk, Dire || FQ: Uncommon || 8 CR 5 HD</v>
      </c>
    </row>
    <row r="48" spans="1:22" ht="15" customHeight="1">
      <c r="A48" s="62" t="s">
        <v>1594</v>
      </c>
      <c r="B48" s="1">
        <f t="shared" si="1"/>
        <v>47</v>
      </c>
      <c r="C48" s="27" t="s">
        <v>1593</v>
      </c>
      <c r="D48" s="1" t="s">
        <v>1002</v>
      </c>
      <c r="E48" s="1" t="s">
        <v>1612</v>
      </c>
      <c r="F48" s="1" t="s">
        <v>1001</v>
      </c>
      <c r="G48" s="1" t="s">
        <v>1599</v>
      </c>
      <c r="H48" s="1" t="s">
        <v>61</v>
      </c>
      <c r="I48" s="1" t="s">
        <v>1598</v>
      </c>
      <c r="J48" s="1">
        <v>8</v>
      </c>
      <c r="K48" s="1" t="s">
        <v>1596</v>
      </c>
      <c r="L48" s="1">
        <v>5</v>
      </c>
      <c r="M48" s="66" t="s">
        <v>1597</v>
      </c>
      <c r="N48" s="17" t="str">
        <f t="shared" si="0"/>
        <v>case 47:sRetTemplate = "ar_hawk002";  break;  //  Hawk, Dire || FQ: Uncommon || 8 CR 5 HD</v>
      </c>
    </row>
    <row r="49" spans="1:14" ht="15" customHeight="1">
      <c r="A49" s="62" t="s">
        <v>1594</v>
      </c>
      <c r="B49" s="1">
        <f t="shared" si="1"/>
        <v>48</v>
      </c>
      <c r="C49" s="27" t="s">
        <v>1593</v>
      </c>
      <c r="D49" s="1" t="s">
        <v>714</v>
      </c>
      <c r="E49" s="1" t="s">
        <v>1612</v>
      </c>
      <c r="F49" s="1" t="s">
        <v>713</v>
      </c>
      <c r="G49" s="1" t="s">
        <v>1599</v>
      </c>
      <c r="H49" s="1" t="s">
        <v>72</v>
      </c>
      <c r="I49" s="1" t="s">
        <v>1598</v>
      </c>
      <c r="J49" s="1">
        <v>5</v>
      </c>
      <c r="K49" s="1" t="s">
        <v>1596</v>
      </c>
      <c r="L49" s="1">
        <v>4</v>
      </c>
      <c r="M49" s="66" t="s">
        <v>1597</v>
      </c>
      <c r="N49" s="17" t="str">
        <f t="shared" si="0"/>
        <v>case 48:sRetTemplate = "ar_hellhound001";  break;  //  Hell Hound [AR] || FQ: Very Rare || 5 CR 4 HD</v>
      </c>
    </row>
    <row r="50" spans="1:14" ht="15" customHeight="1">
      <c r="A50" s="62" t="s">
        <v>1594</v>
      </c>
      <c r="B50" s="1">
        <f t="shared" si="1"/>
        <v>49</v>
      </c>
      <c r="C50" s="27" t="s">
        <v>1593</v>
      </c>
      <c r="D50" s="1" t="s">
        <v>717</v>
      </c>
      <c r="E50" s="1" t="s">
        <v>1612</v>
      </c>
      <c r="F50" s="1" t="s">
        <v>716</v>
      </c>
      <c r="G50" s="1" t="s">
        <v>1599</v>
      </c>
      <c r="H50" s="1" t="s">
        <v>72</v>
      </c>
      <c r="I50" s="1" t="s">
        <v>1598</v>
      </c>
      <c r="J50" s="1">
        <v>5</v>
      </c>
      <c r="K50" s="1" t="s">
        <v>1596</v>
      </c>
      <c r="L50" s="1">
        <v>3</v>
      </c>
      <c r="M50" s="66" t="s">
        <v>1597</v>
      </c>
      <c r="N50" s="17" t="str">
        <f t="shared" si="0"/>
        <v>case 49:sRetTemplate = "ar_imp001";  break;  //  Imp [AR] || FQ: Very Rare || 5 CR 3 HD</v>
      </c>
    </row>
    <row r="51" spans="1:14" ht="15" customHeight="1">
      <c r="A51" s="62" t="s">
        <v>1594</v>
      </c>
      <c r="B51" s="1">
        <f t="shared" si="1"/>
        <v>50</v>
      </c>
      <c r="C51" s="27" t="s">
        <v>1593</v>
      </c>
      <c r="D51" s="1" t="s">
        <v>1473</v>
      </c>
      <c r="E51" s="1" t="s">
        <v>1612</v>
      </c>
      <c r="F51" s="1" t="s">
        <v>1472</v>
      </c>
      <c r="G51" s="1" t="s">
        <v>1599</v>
      </c>
      <c r="H51" s="1" t="s">
        <v>20</v>
      </c>
      <c r="I51" s="1" t="s">
        <v>1598</v>
      </c>
      <c r="J51" s="1">
        <v>6</v>
      </c>
      <c r="K51" s="1" t="s">
        <v>1596</v>
      </c>
      <c r="L51" s="1">
        <v>4</v>
      </c>
      <c r="M51" s="66" t="s">
        <v>1597</v>
      </c>
      <c r="N51" s="17" t="str">
        <f t="shared" si="0"/>
        <v>case 50:sRetTemplate = "ds_jaguar001";  break;  //  Jaguar [DS] || FQ: Rare || 6 CR 4 HD</v>
      </c>
    </row>
    <row r="52" spans="1:14" ht="15" customHeight="1">
      <c r="A52" s="62" t="s">
        <v>1594</v>
      </c>
      <c r="B52" s="1">
        <f t="shared" si="1"/>
        <v>51</v>
      </c>
      <c r="C52" s="27" t="s">
        <v>1593</v>
      </c>
      <c r="D52" s="1" t="s">
        <v>1473</v>
      </c>
      <c r="E52" s="1" t="s">
        <v>1612</v>
      </c>
      <c r="F52" s="1" t="s">
        <v>1472</v>
      </c>
      <c r="G52" s="1" t="s">
        <v>1599</v>
      </c>
      <c r="H52" s="1" t="s">
        <v>20</v>
      </c>
      <c r="I52" s="1" t="s">
        <v>1598</v>
      </c>
      <c r="J52" s="1">
        <v>6</v>
      </c>
      <c r="K52" s="1" t="s">
        <v>1596</v>
      </c>
      <c r="L52" s="1">
        <v>4</v>
      </c>
      <c r="M52" s="66" t="s">
        <v>1597</v>
      </c>
      <c r="N52" s="17" t="str">
        <f t="shared" si="0"/>
        <v>case 51:sRetTemplate = "ds_jaguar001";  break;  //  Jaguar [DS] || FQ: Rare || 6 CR 4 HD</v>
      </c>
    </row>
    <row r="53" spans="1:14" ht="15" customHeight="1">
      <c r="A53" s="62" t="s">
        <v>1594</v>
      </c>
      <c r="B53" s="1">
        <f t="shared" si="1"/>
        <v>52</v>
      </c>
      <c r="C53" s="27" t="s">
        <v>1593</v>
      </c>
      <c r="D53" s="1" t="s">
        <v>1532</v>
      </c>
      <c r="E53" s="1" t="s">
        <v>1612</v>
      </c>
      <c r="F53" s="1" t="s">
        <v>1531</v>
      </c>
      <c r="G53" s="1" t="s">
        <v>1599</v>
      </c>
      <c r="H53" s="1" t="s">
        <v>20</v>
      </c>
      <c r="I53" s="1" t="s">
        <v>1598</v>
      </c>
      <c r="J53" s="1">
        <v>2</v>
      </c>
      <c r="K53" s="1" t="s">
        <v>1596</v>
      </c>
      <c r="L53" s="1">
        <v>1</v>
      </c>
      <c r="M53" s="66" t="s">
        <v>1597</v>
      </c>
      <c r="N53" s="17" t="str">
        <f t="shared" si="0"/>
        <v>case 52:sRetTemplate = "ds_jozhal001";  break;  //  Jozhal || FQ: Rare || 2 CR 1 HD</v>
      </c>
    </row>
    <row r="54" spans="1:14" ht="15" customHeight="1">
      <c r="A54" s="62" t="s">
        <v>1594</v>
      </c>
      <c r="B54" s="1">
        <f t="shared" si="1"/>
        <v>53</v>
      </c>
      <c r="C54" s="27" t="s">
        <v>1593</v>
      </c>
      <c r="D54" s="1" t="s">
        <v>1532</v>
      </c>
      <c r="E54" s="1" t="s">
        <v>1612</v>
      </c>
      <c r="F54" s="1" t="s">
        <v>1531</v>
      </c>
      <c r="G54" s="1" t="s">
        <v>1599</v>
      </c>
      <c r="H54" s="1" t="s">
        <v>20</v>
      </c>
      <c r="I54" s="1" t="s">
        <v>1598</v>
      </c>
      <c r="J54" s="1">
        <v>2</v>
      </c>
      <c r="K54" s="1" t="s">
        <v>1596</v>
      </c>
      <c r="L54" s="1">
        <v>1</v>
      </c>
      <c r="M54" s="66" t="s">
        <v>1597</v>
      </c>
      <c r="N54" s="17" t="str">
        <f t="shared" si="0"/>
        <v>case 53:sRetTemplate = "ds_jozhal001";  break;  //  Jozhal || FQ: Rare || 2 CR 1 HD</v>
      </c>
    </row>
    <row r="55" spans="1:14" ht="15" customHeight="1">
      <c r="A55" s="62" t="s">
        <v>1594</v>
      </c>
      <c r="B55" s="1">
        <f t="shared" si="1"/>
        <v>54</v>
      </c>
      <c r="C55" s="27" t="s">
        <v>1593</v>
      </c>
      <c r="D55" s="1" t="s">
        <v>397</v>
      </c>
      <c r="E55" s="1" t="s">
        <v>1612</v>
      </c>
      <c r="F55" s="1" t="s">
        <v>396</v>
      </c>
      <c r="G55" s="1" t="s">
        <v>1599</v>
      </c>
      <c r="H55" s="1" t="s">
        <v>61</v>
      </c>
      <c r="I55" s="1" t="s">
        <v>1598</v>
      </c>
      <c r="J55" s="1">
        <v>1</v>
      </c>
      <c r="K55" s="1" t="s">
        <v>1596</v>
      </c>
      <c r="L55" s="1">
        <v>1</v>
      </c>
      <c r="M55" s="66" t="s">
        <v>1597</v>
      </c>
      <c r="N55" s="17" t="str">
        <f t="shared" si="0"/>
        <v>case 54:sRetTemplate = "ds_kestrekel001";  break;  //  Kes'trekel || FQ: Uncommon || 1 CR 1 HD</v>
      </c>
    </row>
    <row r="56" spans="1:14" ht="15" customHeight="1">
      <c r="A56" s="62" t="s">
        <v>1594</v>
      </c>
      <c r="B56" s="1">
        <f t="shared" si="1"/>
        <v>55</v>
      </c>
      <c r="C56" s="27" t="s">
        <v>1593</v>
      </c>
      <c r="D56" s="1" t="s">
        <v>397</v>
      </c>
      <c r="E56" s="1" t="s">
        <v>1612</v>
      </c>
      <c r="F56" s="1" t="s">
        <v>396</v>
      </c>
      <c r="G56" s="1" t="s">
        <v>1599</v>
      </c>
      <c r="H56" s="1" t="s">
        <v>61</v>
      </c>
      <c r="I56" s="1" t="s">
        <v>1598</v>
      </c>
      <c r="J56" s="1">
        <v>1</v>
      </c>
      <c r="K56" s="1" t="s">
        <v>1596</v>
      </c>
      <c r="L56" s="1">
        <v>1</v>
      </c>
      <c r="M56" s="66" t="s">
        <v>1597</v>
      </c>
      <c r="N56" s="17" t="str">
        <f t="shared" si="0"/>
        <v>case 55:sRetTemplate = "ds_kestrekel001";  break;  //  Kes'trekel || FQ: Uncommon || 1 CR 1 HD</v>
      </c>
    </row>
    <row r="57" spans="1:14" ht="15" customHeight="1">
      <c r="A57" s="62" t="s">
        <v>1594</v>
      </c>
      <c r="B57" s="1">
        <f t="shared" si="1"/>
        <v>56</v>
      </c>
      <c r="C57" s="27" t="s">
        <v>1593</v>
      </c>
      <c r="D57" s="1" t="s">
        <v>397</v>
      </c>
      <c r="E57" s="1" t="s">
        <v>1612</v>
      </c>
      <c r="F57" s="1" t="s">
        <v>396</v>
      </c>
      <c r="G57" s="1" t="s">
        <v>1599</v>
      </c>
      <c r="H57" s="1" t="s">
        <v>61</v>
      </c>
      <c r="I57" s="1" t="s">
        <v>1598</v>
      </c>
      <c r="J57" s="1">
        <v>1</v>
      </c>
      <c r="K57" s="1" t="s">
        <v>1596</v>
      </c>
      <c r="L57" s="1">
        <v>1</v>
      </c>
      <c r="M57" s="66" t="s">
        <v>1597</v>
      </c>
      <c r="N57" s="17" t="str">
        <f t="shared" si="0"/>
        <v>case 56:sRetTemplate = "ds_kestrekel001";  break;  //  Kes'trekel || FQ: Uncommon || 1 CR 1 HD</v>
      </c>
    </row>
    <row r="58" spans="1:14" ht="15" customHeight="1">
      <c r="A58" s="62" t="s">
        <v>1594</v>
      </c>
      <c r="B58" s="1">
        <f t="shared" si="1"/>
        <v>57</v>
      </c>
      <c r="C58" s="27" t="s">
        <v>1593</v>
      </c>
      <c r="D58" s="1" t="s">
        <v>397</v>
      </c>
      <c r="E58" s="1" t="s">
        <v>1612</v>
      </c>
      <c r="F58" s="1" t="s">
        <v>396</v>
      </c>
      <c r="G58" s="1" t="s">
        <v>1599</v>
      </c>
      <c r="H58" s="1" t="s">
        <v>61</v>
      </c>
      <c r="I58" s="1" t="s">
        <v>1598</v>
      </c>
      <c r="J58" s="1">
        <v>1</v>
      </c>
      <c r="K58" s="1" t="s">
        <v>1596</v>
      </c>
      <c r="L58" s="1">
        <v>1</v>
      </c>
      <c r="M58" s="66" t="s">
        <v>1597</v>
      </c>
      <c r="N58" s="17" t="str">
        <f t="shared" si="0"/>
        <v>case 57:sRetTemplate = "ds_kestrekel001";  break;  //  Kes'trekel || FQ: Uncommon || 1 CR 1 HD</v>
      </c>
    </row>
    <row r="59" spans="1:14" ht="15" customHeight="1">
      <c r="A59" s="62" t="s">
        <v>1594</v>
      </c>
      <c r="B59" s="1">
        <f t="shared" si="1"/>
        <v>58</v>
      </c>
      <c r="C59" s="27" t="s">
        <v>1593</v>
      </c>
      <c r="D59" s="1" t="s">
        <v>631</v>
      </c>
      <c r="E59" s="1" t="s">
        <v>1612</v>
      </c>
      <c r="F59" s="1" t="s">
        <v>630</v>
      </c>
      <c r="G59" s="1" t="s">
        <v>1599</v>
      </c>
      <c r="H59" s="1" t="s">
        <v>61</v>
      </c>
      <c r="I59" s="1" t="s">
        <v>1598</v>
      </c>
      <c r="J59" s="1">
        <v>0.5</v>
      </c>
      <c r="K59" s="1" t="s">
        <v>1596</v>
      </c>
      <c r="L59" s="1">
        <v>0.5</v>
      </c>
      <c r="M59" s="66" t="s">
        <v>1597</v>
      </c>
      <c r="N59" s="17" t="str">
        <f t="shared" si="0"/>
        <v>case 58:sRetTemplate = "kivit001";  break;  //  Kivit || FQ: Uncommon || 0.5 CR 0.5 HD</v>
      </c>
    </row>
    <row r="60" spans="1:14" ht="15" customHeight="1">
      <c r="A60" s="62" t="s">
        <v>1594</v>
      </c>
      <c r="B60" s="1">
        <f t="shared" si="1"/>
        <v>59</v>
      </c>
      <c r="C60" s="27" t="s">
        <v>1593</v>
      </c>
      <c r="D60" s="1" t="s">
        <v>631</v>
      </c>
      <c r="E60" s="1" t="s">
        <v>1612</v>
      </c>
      <c r="F60" s="1" t="s">
        <v>630</v>
      </c>
      <c r="G60" s="1" t="s">
        <v>1599</v>
      </c>
      <c r="H60" s="1" t="s">
        <v>61</v>
      </c>
      <c r="I60" s="1" t="s">
        <v>1598</v>
      </c>
      <c r="J60" s="1">
        <v>0.5</v>
      </c>
      <c r="K60" s="1" t="s">
        <v>1596</v>
      </c>
      <c r="L60" s="1">
        <v>0.5</v>
      </c>
      <c r="M60" s="66" t="s">
        <v>1597</v>
      </c>
      <c r="N60" s="17" t="str">
        <f t="shared" si="0"/>
        <v>case 59:sRetTemplate = "kivit001";  break;  //  Kivit || FQ: Uncommon || 0.5 CR 0.5 HD</v>
      </c>
    </row>
    <row r="61" spans="1:14" ht="15" customHeight="1">
      <c r="A61" s="62" t="s">
        <v>1594</v>
      </c>
      <c r="B61" s="1">
        <f t="shared" si="1"/>
        <v>60</v>
      </c>
      <c r="C61" s="27" t="s">
        <v>1593</v>
      </c>
      <c r="D61" s="1" t="s">
        <v>631</v>
      </c>
      <c r="E61" s="1" t="s">
        <v>1612</v>
      </c>
      <c r="F61" s="1" t="s">
        <v>630</v>
      </c>
      <c r="G61" s="1" t="s">
        <v>1599</v>
      </c>
      <c r="H61" s="1" t="s">
        <v>61</v>
      </c>
      <c r="I61" s="1" t="s">
        <v>1598</v>
      </c>
      <c r="J61" s="1">
        <v>0.5</v>
      </c>
      <c r="K61" s="1" t="s">
        <v>1596</v>
      </c>
      <c r="L61" s="1">
        <v>0.5</v>
      </c>
      <c r="M61" s="66" t="s">
        <v>1597</v>
      </c>
      <c r="N61" s="17" t="str">
        <f t="shared" si="0"/>
        <v>case 60:sRetTemplate = "kivit001";  break;  //  Kivit || FQ: Uncommon || 0.5 CR 0.5 HD</v>
      </c>
    </row>
    <row r="62" spans="1:14" ht="15" customHeight="1">
      <c r="A62" s="62" t="s">
        <v>1594</v>
      </c>
      <c r="B62" s="1">
        <f t="shared" si="1"/>
        <v>61</v>
      </c>
      <c r="C62" s="27" t="s">
        <v>1593</v>
      </c>
      <c r="D62" s="1" t="s">
        <v>631</v>
      </c>
      <c r="E62" s="1" t="s">
        <v>1612</v>
      </c>
      <c r="F62" s="1" t="s">
        <v>630</v>
      </c>
      <c r="G62" s="1" t="s">
        <v>1599</v>
      </c>
      <c r="H62" s="1" t="s">
        <v>61</v>
      </c>
      <c r="I62" s="1" t="s">
        <v>1598</v>
      </c>
      <c r="J62" s="1">
        <v>0.5</v>
      </c>
      <c r="K62" s="1" t="s">
        <v>1596</v>
      </c>
      <c r="L62" s="1">
        <v>0.5</v>
      </c>
      <c r="M62" s="66" t="s">
        <v>1597</v>
      </c>
      <c r="N62" s="17" t="str">
        <f t="shared" si="0"/>
        <v>case 61:sRetTemplate = "kivit001";  break;  //  Kivit || FQ: Uncommon || 0.5 CR 0.5 HD</v>
      </c>
    </row>
    <row r="63" spans="1:14" ht="15" customHeight="1">
      <c r="A63" s="62" t="s">
        <v>1594</v>
      </c>
      <c r="B63" s="1">
        <f t="shared" si="1"/>
        <v>62</v>
      </c>
      <c r="C63" s="27" t="s">
        <v>1593</v>
      </c>
      <c r="D63" s="1" t="s">
        <v>722</v>
      </c>
      <c r="E63" s="1" t="s">
        <v>1612</v>
      </c>
      <c r="F63" s="1" t="s">
        <v>721</v>
      </c>
      <c r="G63" s="1" t="s">
        <v>1599</v>
      </c>
      <c r="H63" s="1" t="s">
        <v>20</v>
      </c>
      <c r="I63" s="1" t="s">
        <v>1598</v>
      </c>
      <c r="J63" s="1">
        <v>3</v>
      </c>
      <c r="K63" s="1" t="s">
        <v>1596</v>
      </c>
      <c r="L63" s="1">
        <v>2</v>
      </c>
      <c r="M63" s="66" t="s">
        <v>1597</v>
      </c>
      <c r="N63" s="17" t="str">
        <f t="shared" si="0"/>
        <v>case 62:sRetTemplate = "ar_krenshar001";  break;  //  Krenshar [AR] || FQ: Rare || 3 CR 2 HD</v>
      </c>
    </row>
    <row r="64" spans="1:14" ht="15" customHeight="1">
      <c r="A64" s="62" t="s">
        <v>1594</v>
      </c>
      <c r="B64" s="1">
        <f t="shared" si="1"/>
        <v>63</v>
      </c>
      <c r="C64" s="27" t="s">
        <v>1593</v>
      </c>
      <c r="D64" s="1" t="s">
        <v>722</v>
      </c>
      <c r="E64" s="1" t="s">
        <v>1612</v>
      </c>
      <c r="F64" s="1" t="s">
        <v>721</v>
      </c>
      <c r="G64" s="1" t="s">
        <v>1599</v>
      </c>
      <c r="H64" s="1" t="s">
        <v>20</v>
      </c>
      <c r="I64" s="1" t="s">
        <v>1598</v>
      </c>
      <c r="J64" s="1">
        <v>3</v>
      </c>
      <c r="K64" s="1" t="s">
        <v>1596</v>
      </c>
      <c r="L64" s="1">
        <v>2</v>
      </c>
      <c r="M64" s="66" t="s">
        <v>1597</v>
      </c>
      <c r="N64" s="17" t="str">
        <f t="shared" si="0"/>
        <v>case 63:sRetTemplate = "ar_krenshar001";  break;  //  Krenshar [AR] || FQ: Rare || 3 CR 2 HD</v>
      </c>
    </row>
    <row r="65" spans="1:14" ht="15" customHeight="1">
      <c r="A65" s="62" t="s">
        <v>1594</v>
      </c>
      <c r="B65" s="1">
        <f t="shared" si="1"/>
        <v>64</v>
      </c>
      <c r="C65" s="27" t="s">
        <v>1593</v>
      </c>
      <c r="D65" s="1" t="s">
        <v>644</v>
      </c>
      <c r="E65" s="1" t="s">
        <v>1612</v>
      </c>
      <c r="F65" s="1" t="s">
        <v>643</v>
      </c>
      <c r="G65" s="1" t="s">
        <v>1599</v>
      </c>
      <c r="H65" s="1" t="s">
        <v>61</v>
      </c>
      <c r="I65" s="1" t="s">
        <v>1598</v>
      </c>
      <c r="J65" s="1">
        <v>3</v>
      </c>
      <c r="K65" s="1" t="s">
        <v>1596</v>
      </c>
      <c r="L65" s="1">
        <v>3</v>
      </c>
      <c r="M65" s="66" t="s">
        <v>1597</v>
      </c>
      <c r="N65" s="17" t="str">
        <f t="shared" si="0"/>
        <v>case 64:sRetTemplate = "ar_leopard001";  break;  //  Leopard || FQ: Uncommon || 3 CR 3 HD</v>
      </c>
    </row>
    <row r="66" spans="1:14" ht="15" customHeight="1">
      <c r="A66" s="62" t="s">
        <v>1594</v>
      </c>
      <c r="B66" s="1">
        <f t="shared" si="1"/>
        <v>65</v>
      </c>
      <c r="C66" s="27" t="s">
        <v>1593</v>
      </c>
      <c r="D66" s="1" t="s">
        <v>644</v>
      </c>
      <c r="E66" s="1" t="s">
        <v>1612</v>
      </c>
      <c r="F66" s="1" t="s">
        <v>643</v>
      </c>
      <c r="G66" s="1" t="s">
        <v>1599</v>
      </c>
      <c r="H66" s="1" t="s">
        <v>61</v>
      </c>
      <c r="I66" s="1" t="s">
        <v>1598</v>
      </c>
      <c r="J66" s="1">
        <v>3</v>
      </c>
      <c r="K66" s="1" t="s">
        <v>1596</v>
      </c>
      <c r="L66" s="1">
        <v>3</v>
      </c>
      <c r="M66" s="66" t="s">
        <v>1597</v>
      </c>
      <c r="N66" s="17" t="str">
        <f t="shared" si="0"/>
        <v>case 65:sRetTemplate = "ar_leopard001";  break;  //  Leopard || FQ: Uncommon || 3 CR 3 HD</v>
      </c>
    </row>
    <row r="67" spans="1:14" ht="15" customHeight="1">
      <c r="A67" s="62" t="s">
        <v>1594</v>
      </c>
      <c r="B67" s="1">
        <f t="shared" si="1"/>
        <v>66</v>
      </c>
      <c r="C67" s="27" t="s">
        <v>1593</v>
      </c>
      <c r="D67" s="1" t="s">
        <v>644</v>
      </c>
      <c r="E67" s="1" t="s">
        <v>1612</v>
      </c>
      <c r="F67" s="1" t="s">
        <v>643</v>
      </c>
      <c r="G67" s="1" t="s">
        <v>1599</v>
      </c>
      <c r="H67" s="1" t="s">
        <v>61</v>
      </c>
      <c r="I67" s="1" t="s">
        <v>1598</v>
      </c>
      <c r="J67" s="1">
        <v>3</v>
      </c>
      <c r="K67" s="1" t="s">
        <v>1596</v>
      </c>
      <c r="L67" s="1">
        <v>3</v>
      </c>
      <c r="M67" s="66" t="s">
        <v>1597</v>
      </c>
      <c r="N67" s="17" t="str">
        <f t="shared" ref="N67:N130" si="2">CONCATENATE(A67,B67,C67, D67, E67, F67,G67,H67, I67, J67, K67,L67, M67)</f>
        <v>case 66:sRetTemplate = "ar_leopard001";  break;  //  Leopard || FQ: Uncommon || 3 CR 3 HD</v>
      </c>
    </row>
    <row r="68" spans="1:14" ht="15" customHeight="1">
      <c r="A68" s="62" t="s">
        <v>1594</v>
      </c>
      <c r="B68" s="1">
        <f t="shared" ref="B68:B131" si="3">SUM(B67+1)</f>
        <v>67</v>
      </c>
      <c r="C68" s="27" t="s">
        <v>1593</v>
      </c>
      <c r="D68" s="1" t="s">
        <v>644</v>
      </c>
      <c r="E68" s="1" t="s">
        <v>1612</v>
      </c>
      <c r="F68" s="1" t="s">
        <v>643</v>
      </c>
      <c r="G68" s="1" t="s">
        <v>1599</v>
      </c>
      <c r="H68" s="1" t="s">
        <v>61</v>
      </c>
      <c r="I68" s="1" t="s">
        <v>1598</v>
      </c>
      <c r="J68" s="1">
        <v>3</v>
      </c>
      <c r="K68" s="1" t="s">
        <v>1596</v>
      </c>
      <c r="L68" s="1">
        <v>3</v>
      </c>
      <c r="M68" s="66" t="s">
        <v>1597</v>
      </c>
      <c r="N68" s="17" t="str">
        <f t="shared" si="2"/>
        <v>case 67:sRetTemplate = "ar_leopard001";  break;  //  Leopard || FQ: Uncommon || 3 CR 3 HD</v>
      </c>
    </row>
    <row r="69" spans="1:14" ht="15" customHeight="1">
      <c r="A69" s="62" t="s">
        <v>1594</v>
      </c>
      <c r="B69" s="1">
        <f t="shared" si="3"/>
        <v>68</v>
      </c>
      <c r="C69" s="27" t="s">
        <v>1593</v>
      </c>
      <c r="D69" s="1" t="s">
        <v>785</v>
      </c>
      <c r="E69" s="1" t="s">
        <v>1612</v>
      </c>
      <c r="F69" s="1" t="s">
        <v>784</v>
      </c>
      <c r="G69" s="1" t="s">
        <v>1599</v>
      </c>
      <c r="H69" s="1" t="s">
        <v>61</v>
      </c>
      <c r="I69" s="1" t="s">
        <v>1598</v>
      </c>
      <c r="J69" s="1">
        <v>4</v>
      </c>
      <c r="K69" s="1" t="s">
        <v>1596</v>
      </c>
      <c r="L69" s="1">
        <v>4</v>
      </c>
      <c r="M69" s="66" t="s">
        <v>1597</v>
      </c>
      <c r="N69" s="17" t="str">
        <f t="shared" si="2"/>
        <v>case 68:sRetTemplate = "ar_rocklizard001";  break;  //  Lizard, Rock-Horned || FQ: Uncommon || 4 CR 4 HD</v>
      </c>
    </row>
    <row r="70" spans="1:14" ht="15" customHeight="1">
      <c r="A70" s="62" t="s">
        <v>1594</v>
      </c>
      <c r="B70" s="1">
        <f t="shared" si="3"/>
        <v>69</v>
      </c>
      <c r="C70" s="27" t="s">
        <v>1593</v>
      </c>
      <c r="D70" s="1" t="s">
        <v>785</v>
      </c>
      <c r="E70" s="1" t="s">
        <v>1612</v>
      </c>
      <c r="F70" s="1" t="s">
        <v>784</v>
      </c>
      <c r="G70" s="1" t="s">
        <v>1599</v>
      </c>
      <c r="H70" s="1" t="s">
        <v>61</v>
      </c>
      <c r="I70" s="1" t="s">
        <v>1598</v>
      </c>
      <c r="J70" s="1">
        <v>4</v>
      </c>
      <c r="K70" s="1" t="s">
        <v>1596</v>
      </c>
      <c r="L70" s="1">
        <v>4</v>
      </c>
      <c r="M70" s="66" t="s">
        <v>1597</v>
      </c>
      <c r="N70" s="17" t="str">
        <f t="shared" si="2"/>
        <v>case 69:sRetTemplate = "ar_rocklizard001";  break;  //  Lizard, Rock-Horned || FQ: Uncommon || 4 CR 4 HD</v>
      </c>
    </row>
    <row r="71" spans="1:14" ht="15" customHeight="1">
      <c r="A71" s="62" t="s">
        <v>1594</v>
      </c>
      <c r="B71" s="1">
        <f t="shared" si="3"/>
        <v>70</v>
      </c>
      <c r="C71" s="27" t="s">
        <v>1593</v>
      </c>
      <c r="D71" s="1" t="s">
        <v>785</v>
      </c>
      <c r="E71" s="1" t="s">
        <v>1612</v>
      </c>
      <c r="F71" s="1" t="s">
        <v>784</v>
      </c>
      <c r="G71" s="1" t="s">
        <v>1599</v>
      </c>
      <c r="H71" s="1" t="s">
        <v>61</v>
      </c>
      <c r="I71" s="1" t="s">
        <v>1598</v>
      </c>
      <c r="J71" s="1">
        <v>4</v>
      </c>
      <c r="K71" s="1" t="s">
        <v>1596</v>
      </c>
      <c r="L71" s="1">
        <v>4</v>
      </c>
      <c r="M71" s="66" t="s">
        <v>1597</v>
      </c>
      <c r="N71" s="17" t="str">
        <f t="shared" si="2"/>
        <v>case 70:sRetTemplate = "ar_rocklizard001";  break;  //  Lizard, Rock-Horned || FQ: Uncommon || 4 CR 4 HD</v>
      </c>
    </row>
    <row r="72" spans="1:14" ht="15" customHeight="1">
      <c r="A72" s="62" t="s">
        <v>1594</v>
      </c>
      <c r="B72" s="1">
        <f t="shared" si="3"/>
        <v>71</v>
      </c>
      <c r="C72" s="27" t="s">
        <v>1593</v>
      </c>
      <c r="D72" s="1" t="s">
        <v>785</v>
      </c>
      <c r="E72" s="1" t="s">
        <v>1612</v>
      </c>
      <c r="F72" s="1" t="s">
        <v>784</v>
      </c>
      <c r="G72" s="1" t="s">
        <v>1599</v>
      </c>
      <c r="H72" s="1" t="s">
        <v>61</v>
      </c>
      <c r="I72" s="1" t="s">
        <v>1598</v>
      </c>
      <c r="J72" s="1">
        <v>4</v>
      </c>
      <c r="K72" s="1" t="s">
        <v>1596</v>
      </c>
      <c r="L72" s="1">
        <v>4</v>
      </c>
      <c r="M72" s="66" t="s">
        <v>1597</v>
      </c>
      <c r="N72" s="17" t="str">
        <f t="shared" si="2"/>
        <v>case 71:sRetTemplate = "ar_rocklizard001";  break;  //  Lizard, Rock-Horned || FQ: Uncommon || 4 CR 4 HD</v>
      </c>
    </row>
    <row r="73" spans="1:14" ht="15" customHeight="1">
      <c r="A73" s="62" t="s">
        <v>1594</v>
      </c>
      <c r="B73" s="1">
        <f t="shared" si="3"/>
        <v>72</v>
      </c>
      <c r="C73" s="27" t="s">
        <v>1593</v>
      </c>
      <c r="D73" s="1" t="s">
        <v>1498</v>
      </c>
      <c r="E73" s="1" t="s">
        <v>1612</v>
      </c>
      <c r="F73" s="1" t="s">
        <v>1497</v>
      </c>
      <c r="G73" s="1" t="s">
        <v>1599</v>
      </c>
      <c r="H73" s="1" t="s">
        <v>61</v>
      </c>
      <c r="I73" s="1" t="s">
        <v>1598</v>
      </c>
      <c r="J73" s="1">
        <v>0.5</v>
      </c>
      <c r="K73" s="1" t="s">
        <v>1596</v>
      </c>
      <c r="L73" s="1">
        <v>1</v>
      </c>
      <c r="M73" s="66" t="s">
        <v>1597</v>
      </c>
      <c r="N73" s="17" t="str">
        <f t="shared" si="2"/>
        <v>case 72:sRetTemplate = "ds_critic001";  break;  //  Lizard: Critic || FQ: Uncommon || 0.5 CR 1 HD</v>
      </c>
    </row>
    <row r="74" spans="1:14" ht="15" customHeight="1">
      <c r="A74" s="62" t="s">
        <v>1594</v>
      </c>
      <c r="B74" s="1">
        <f t="shared" si="3"/>
        <v>73</v>
      </c>
      <c r="C74" s="27" t="s">
        <v>1593</v>
      </c>
      <c r="D74" s="1" t="s">
        <v>1498</v>
      </c>
      <c r="E74" s="1" t="s">
        <v>1612</v>
      </c>
      <c r="F74" s="1" t="s">
        <v>1497</v>
      </c>
      <c r="G74" s="1" t="s">
        <v>1599</v>
      </c>
      <c r="H74" s="1" t="s">
        <v>61</v>
      </c>
      <c r="I74" s="1" t="s">
        <v>1598</v>
      </c>
      <c r="J74" s="1">
        <v>0.5</v>
      </c>
      <c r="K74" s="1" t="s">
        <v>1596</v>
      </c>
      <c r="L74" s="1">
        <v>1</v>
      </c>
      <c r="M74" s="66" t="s">
        <v>1597</v>
      </c>
      <c r="N74" s="17" t="str">
        <f t="shared" si="2"/>
        <v>case 73:sRetTemplate = "ds_critic001";  break;  //  Lizard: Critic || FQ: Uncommon || 0.5 CR 1 HD</v>
      </c>
    </row>
    <row r="75" spans="1:14" ht="15" customHeight="1">
      <c r="A75" s="62" t="s">
        <v>1594</v>
      </c>
      <c r="B75" s="1">
        <f t="shared" si="3"/>
        <v>74</v>
      </c>
      <c r="C75" s="27" t="s">
        <v>1593</v>
      </c>
      <c r="D75" s="1" t="s">
        <v>1498</v>
      </c>
      <c r="E75" s="1" t="s">
        <v>1612</v>
      </c>
      <c r="F75" s="1" t="s">
        <v>1497</v>
      </c>
      <c r="G75" s="1" t="s">
        <v>1599</v>
      </c>
      <c r="H75" s="1" t="s">
        <v>61</v>
      </c>
      <c r="I75" s="1" t="s">
        <v>1598</v>
      </c>
      <c r="J75" s="1">
        <v>0.5</v>
      </c>
      <c r="K75" s="1" t="s">
        <v>1596</v>
      </c>
      <c r="L75" s="1">
        <v>1</v>
      </c>
      <c r="M75" s="66" t="s">
        <v>1597</v>
      </c>
      <c r="N75" s="17" t="str">
        <f t="shared" si="2"/>
        <v>case 74:sRetTemplate = "ds_critic001";  break;  //  Lizard: Critic || FQ: Uncommon || 0.5 CR 1 HD</v>
      </c>
    </row>
    <row r="76" spans="1:14" ht="15" customHeight="1">
      <c r="A76" s="62" t="s">
        <v>1594</v>
      </c>
      <c r="B76" s="1">
        <f t="shared" si="3"/>
        <v>75</v>
      </c>
      <c r="C76" s="27" t="s">
        <v>1593</v>
      </c>
      <c r="D76" s="1" t="s">
        <v>1498</v>
      </c>
      <c r="E76" s="1" t="s">
        <v>1612</v>
      </c>
      <c r="F76" s="1" t="s">
        <v>1497</v>
      </c>
      <c r="G76" s="1" t="s">
        <v>1599</v>
      </c>
      <c r="H76" s="1" t="s">
        <v>61</v>
      </c>
      <c r="I76" s="1" t="s">
        <v>1598</v>
      </c>
      <c r="J76" s="1">
        <v>0.5</v>
      </c>
      <c r="K76" s="1" t="s">
        <v>1596</v>
      </c>
      <c r="L76" s="1">
        <v>1</v>
      </c>
      <c r="M76" s="66" t="s">
        <v>1597</v>
      </c>
      <c r="N76" s="17" t="str">
        <f t="shared" si="2"/>
        <v>case 75:sRetTemplate = "ds_critic001";  break;  //  Lizard: Critic || FQ: Uncommon || 0.5 CR 1 HD</v>
      </c>
    </row>
    <row r="77" spans="1:14" ht="15" customHeight="1">
      <c r="A77" s="62" t="s">
        <v>1594</v>
      </c>
      <c r="B77" s="1">
        <f t="shared" si="3"/>
        <v>76</v>
      </c>
      <c r="C77" s="27" t="s">
        <v>1593</v>
      </c>
      <c r="D77" s="1" t="s">
        <v>787</v>
      </c>
      <c r="E77" s="1" t="s">
        <v>1612</v>
      </c>
      <c r="F77" s="1" t="s">
        <v>786</v>
      </c>
      <c r="G77" s="1" t="s">
        <v>1599</v>
      </c>
      <c r="H77" s="1" t="s">
        <v>72</v>
      </c>
      <c r="I77" s="1" t="s">
        <v>1598</v>
      </c>
      <c r="J77" s="1">
        <v>1</v>
      </c>
      <c r="K77" s="1" t="s">
        <v>1596</v>
      </c>
      <c r="L77" s="1">
        <v>1</v>
      </c>
      <c r="M77" s="66" t="s">
        <v>1597</v>
      </c>
      <c r="N77" s="17" t="str">
        <f t="shared" si="2"/>
        <v>case 76:sRetTemplate = "ar_mandragora001";  break;  //  Mandragora  || FQ: Very Rare || 1 CR 1 HD</v>
      </c>
    </row>
    <row r="78" spans="1:14" ht="15" customHeight="1">
      <c r="A78" s="62" t="s">
        <v>1594</v>
      </c>
      <c r="B78" s="1">
        <f t="shared" si="3"/>
        <v>77</v>
      </c>
      <c r="C78" s="27" t="s">
        <v>1593</v>
      </c>
      <c r="D78" s="1" t="s">
        <v>787</v>
      </c>
      <c r="E78" s="1" t="s">
        <v>1612</v>
      </c>
      <c r="F78" s="1" t="s">
        <v>786</v>
      </c>
      <c r="G78" s="1" t="s">
        <v>1599</v>
      </c>
      <c r="H78" s="1" t="s">
        <v>72</v>
      </c>
      <c r="I78" s="1" t="s">
        <v>1598</v>
      </c>
      <c r="J78" s="1">
        <v>1</v>
      </c>
      <c r="K78" s="1" t="s">
        <v>1596</v>
      </c>
      <c r="L78" s="1">
        <v>1</v>
      </c>
      <c r="M78" s="66" t="s">
        <v>1597</v>
      </c>
      <c r="N78" s="17" t="str">
        <f t="shared" si="2"/>
        <v>case 77:sRetTemplate = "ar_mandragora001";  break;  //  Mandragora  || FQ: Very Rare || 1 CR 1 HD</v>
      </c>
    </row>
    <row r="79" spans="1:14" ht="15" customHeight="1">
      <c r="A79" s="62" t="s">
        <v>1594</v>
      </c>
      <c r="B79" s="1">
        <f t="shared" si="3"/>
        <v>78</v>
      </c>
      <c r="C79" s="27" t="s">
        <v>1593</v>
      </c>
      <c r="D79" s="1" t="s">
        <v>348</v>
      </c>
      <c r="E79" s="1" t="s">
        <v>1612</v>
      </c>
      <c r="F79" s="1" t="s">
        <v>347</v>
      </c>
      <c r="G79" s="1" t="s">
        <v>1599</v>
      </c>
      <c r="H79" s="1" t="s">
        <v>20</v>
      </c>
      <c r="I79" s="1" t="s">
        <v>1598</v>
      </c>
      <c r="J79" s="1">
        <v>5</v>
      </c>
      <c r="K79" s="1" t="s">
        <v>1596</v>
      </c>
      <c r="L79" s="1">
        <v>3</v>
      </c>
      <c r="M79" s="66" t="s">
        <v>1597</v>
      </c>
      <c r="N79" s="17" t="str">
        <f t="shared" si="2"/>
        <v>case 78:sRetTemplate = "ar_skyrossent001";  break;  //  Marble Sentinel, Skyros || FQ: Rare || 5 CR 3 HD</v>
      </c>
    </row>
    <row r="80" spans="1:14" ht="15" customHeight="1">
      <c r="A80" s="62" t="s">
        <v>1594</v>
      </c>
      <c r="B80" s="1">
        <f t="shared" si="3"/>
        <v>79</v>
      </c>
      <c r="C80" s="27" t="s">
        <v>1593</v>
      </c>
      <c r="D80" s="1" t="s">
        <v>348</v>
      </c>
      <c r="E80" s="1" t="s">
        <v>1612</v>
      </c>
      <c r="F80" s="1" t="s">
        <v>347</v>
      </c>
      <c r="G80" s="1" t="s">
        <v>1599</v>
      </c>
      <c r="H80" s="1" t="s">
        <v>20</v>
      </c>
      <c r="I80" s="1" t="s">
        <v>1598</v>
      </c>
      <c r="J80" s="1">
        <v>5</v>
      </c>
      <c r="K80" s="1" t="s">
        <v>1596</v>
      </c>
      <c r="L80" s="1">
        <v>3</v>
      </c>
      <c r="M80" s="66" t="s">
        <v>1597</v>
      </c>
      <c r="N80" s="17" t="str">
        <f t="shared" si="2"/>
        <v>case 79:sRetTemplate = "ar_skyrossent001";  break;  //  Marble Sentinel, Skyros || FQ: Rare || 5 CR 3 HD</v>
      </c>
    </row>
    <row r="81" spans="1:14" ht="15" customHeight="1">
      <c r="A81" s="62" t="s">
        <v>1594</v>
      </c>
      <c r="B81" s="1">
        <f t="shared" si="3"/>
        <v>80</v>
      </c>
      <c r="C81" s="27" t="s">
        <v>1593</v>
      </c>
      <c r="D81" s="1" t="s">
        <v>49</v>
      </c>
      <c r="E81" s="1" t="s">
        <v>1612</v>
      </c>
      <c r="F81" s="1" t="s">
        <v>48</v>
      </c>
      <c r="G81" s="1" t="s">
        <v>1599</v>
      </c>
      <c r="H81" s="1" t="s">
        <v>20</v>
      </c>
      <c r="I81" s="1" t="s">
        <v>1598</v>
      </c>
      <c r="J81" s="1">
        <v>4</v>
      </c>
      <c r="K81" s="1" t="s">
        <v>1596</v>
      </c>
      <c r="L81" s="1">
        <v>3</v>
      </c>
      <c r="M81" s="66" t="s">
        <v>1597</v>
      </c>
      <c r="N81" s="17" t="str">
        <f t="shared" si="2"/>
        <v>case 80:sRetTemplate = "ar_mepsteam001";  break;  //  Mephit, Steam || FQ: Rare || 4 CR 3 HD</v>
      </c>
    </row>
    <row r="82" spans="1:14" ht="15" customHeight="1">
      <c r="A82" s="62" t="s">
        <v>1594</v>
      </c>
      <c r="B82" s="1">
        <f t="shared" si="3"/>
        <v>81</v>
      </c>
      <c r="C82" s="27" t="s">
        <v>1593</v>
      </c>
      <c r="D82" s="1" t="s">
        <v>49</v>
      </c>
      <c r="E82" s="1" t="s">
        <v>1612</v>
      </c>
      <c r="F82" s="1" t="s">
        <v>48</v>
      </c>
      <c r="G82" s="1" t="s">
        <v>1599</v>
      </c>
      <c r="H82" s="1" t="s">
        <v>20</v>
      </c>
      <c r="I82" s="1" t="s">
        <v>1598</v>
      </c>
      <c r="J82" s="1">
        <v>4</v>
      </c>
      <c r="K82" s="1" t="s">
        <v>1596</v>
      </c>
      <c r="L82" s="1">
        <v>3</v>
      </c>
      <c r="M82" s="66" t="s">
        <v>1597</v>
      </c>
      <c r="N82" s="17" t="str">
        <f t="shared" si="2"/>
        <v>case 81:sRetTemplate = "ar_mepsteam001";  break;  //  Mephit, Steam || FQ: Rare || 4 CR 3 HD</v>
      </c>
    </row>
    <row r="83" spans="1:14" ht="15" customHeight="1">
      <c r="A83" s="62" t="s">
        <v>1594</v>
      </c>
      <c r="B83" s="1">
        <f t="shared" si="3"/>
        <v>82</v>
      </c>
      <c r="C83" s="27" t="s">
        <v>1593</v>
      </c>
      <c r="D83" s="1" t="s">
        <v>749</v>
      </c>
      <c r="E83" s="1" t="s">
        <v>1612</v>
      </c>
      <c r="F83" s="1" t="s">
        <v>748</v>
      </c>
      <c r="G83" s="1" t="s">
        <v>1599</v>
      </c>
      <c r="H83" s="1" t="s">
        <v>61</v>
      </c>
      <c r="I83" s="1" t="s">
        <v>1598</v>
      </c>
      <c r="J83" s="1">
        <v>4</v>
      </c>
      <c r="K83" s="1" t="s">
        <v>1596</v>
      </c>
      <c r="L83" s="1">
        <v>4</v>
      </c>
      <c r="M83" s="66" t="s">
        <v>1597</v>
      </c>
      <c r="N83" s="17" t="str">
        <f t="shared" si="2"/>
        <v>case 82:sRetTemplate = "monst_spider004";  break;  //  Monstrous Spider, Large [AR] || FQ: Uncommon || 4 CR 4 HD</v>
      </c>
    </row>
    <row r="84" spans="1:14" ht="15" customHeight="1">
      <c r="A84" s="62" t="s">
        <v>1594</v>
      </c>
      <c r="B84" s="1">
        <f t="shared" si="3"/>
        <v>83</v>
      </c>
      <c r="C84" s="27" t="s">
        <v>1593</v>
      </c>
      <c r="D84" s="1" t="s">
        <v>749</v>
      </c>
      <c r="E84" s="1" t="s">
        <v>1612</v>
      </c>
      <c r="F84" s="1" t="s">
        <v>748</v>
      </c>
      <c r="G84" s="1" t="s">
        <v>1599</v>
      </c>
      <c r="H84" s="1" t="s">
        <v>61</v>
      </c>
      <c r="I84" s="1" t="s">
        <v>1598</v>
      </c>
      <c r="J84" s="1">
        <v>4</v>
      </c>
      <c r="K84" s="1" t="s">
        <v>1596</v>
      </c>
      <c r="L84" s="1">
        <v>4</v>
      </c>
      <c r="M84" s="66" t="s">
        <v>1597</v>
      </c>
      <c r="N84" s="17" t="str">
        <f t="shared" si="2"/>
        <v>case 83:sRetTemplate = "monst_spider004";  break;  //  Monstrous Spider, Large [AR] || FQ: Uncommon || 4 CR 4 HD</v>
      </c>
    </row>
    <row r="85" spans="1:14" ht="15" customHeight="1">
      <c r="A85" s="62" t="s">
        <v>1594</v>
      </c>
      <c r="B85" s="1">
        <f t="shared" si="3"/>
        <v>84</v>
      </c>
      <c r="C85" s="27" t="s">
        <v>1593</v>
      </c>
      <c r="D85" s="1" t="s">
        <v>749</v>
      </c>
      <c r="E85" s="1" t="s">
        <v>1612</v>
      </c>
      <c r="F85" s="1" t="s">
        <v>748</v>
      </c>
      <c r="G85" s="1" t="s">
        <v>1599</v>
      </c>
      <c r="H85" s="1" t="s">
        <v>61</v>
      </c>
      <c r="I85" s="1" t="s">
        <v>1598</v>
      </c>
      <c r="J85" s="1">
        <v>4</v>
      </c>
      <c r="K85" s="1" t="s">
        <v>1596</v>
      </c>
      <c r="L85" s="1">
        <v>4</v>
      </c>
      <c r="M85" s="66" t="s">
        <v>1597</v>
      </c>
      <c r="N85" s="17" t="str">
        <f t="shared" si="2"/>
        <v>case 84:sRetTemplate = "monst_spider004";  break;  //  Monstrous Spider, Large [AR] || FQ: Uncommon || 4 CR 4 HD</v>
      </c>
    </row>
    <row r="86" spans="1:14" ht="15" customHeight="1">
      <c r="A86" s="62" t="s">
        <v>1594</v>
      </c>
      <c r="B86" s="1">
        <f t="shared" si="3"/>
        <v>85</v>
      </c>
      <c r="C86" s="27" t="s">
        <v>1593</v>
      </c>
      <c r="D86" s="1" t="s">
        <v>749</v>
      </c>
      <c r="E86" s="1" t="s">
        <v>1612</v>
      </c>
      <c r="F86" s="1" t="s">
        <v>748</v>
      </c>
      <c r="G86" s="1" t="s">
        <v>1599</v>
      </c>
      <c r="H86" s="1" t="s">
        <v>61</v>
      </c>
      <c r="I86" s="1" t="s">
        <v>1598</v>
      </c>
      <c r="J86" s="1">
        <v>4</v>
      </c>
      <c r="K86" s="1" t="s">
        <v>1596</v>
      </c>
      <c r="L86" s="1">
        <v>4</v>
      </c>
      <c r="M86" s="66" t="s">
        <v>1597</v>
      </c>
      <c r="N86" s="17" t="str">
        <f t="shared" si="2"/>
        <v>case 85:sRetTemplate = "monst_spider004";  break;  //  Monstrous Spider, Large [AR] || FQ: Uncommon || 4 CR 4 HD</v>
      </c>
    </row>
    <row r="87" spans="1:14" ht="15" customHeight="1">
      <c r="A87" s="62" t="s">
        <v>1594</v>
      </c>
      <c r="B87" s="1">
        <f t="shared" si="3"/>
        <v>86</v>
      </c>
      <c r="C87" s="27" t="s">
        <v>1593</v>
      </c>
      <c r="D87" s="1" t="s">
        <v>747</v>
      </c>
      <c r="E87" s="1" t="s">
        <v>1612</v>
      </c>
      <c r="F87" s="1" t="s">
        <v>746</v>
      </c>
      <c r="G87" s="1" t="s">
        <v>1599</v>
      </c>
      <c r="H87" s="1" t="s">
        <v>61</v>
      </c>
      <c r="I87" s="1" t="s">
        <v>1598</v>
      </c>
      <c r="J87" s="1">
        <v>3</v>
      </c>
      <c r="K87" s="1" t="s">
        <v>1596</v>
      </c>
      <c r="L87" s="1">
        <v>2</v>
      </c>
      <c r="M87" s="66" t="s">
        <v>1597</v>
      </c>
      <c r="N87" s="17" t="str">
        <f t="shared" si="2"/>
        <v>case 86:sRetTemplate = "monst_spider003";  break;  //  Monstrous Spider, Medium [AR] || FQ: Uncommon || 3 CR 2 HD</v>
      </c>
    </row>
    <row r="88" spans="1:14" ht="15" customHeight="1">
      <c r="A88" s="62" t="s">
        <v>1594</v>
      </c>
      <c r="B88" s="1">
        <f t="shared" si="3"/>
        <v>87</v>
      </c>
      <c r="C88" s="27" t="s">
        <v>1593</v>
      </c>
      <c r="D88" s="1" t="s">
        <v>747</v>
      </c>
      <c r="E88" s="1" t="s">
        <v>1612</v>
      </c>
      <c r="F88" s="1" t="s">
        <v>746</v>
      </c>
      <c r="G88" s="1" t="s">
        <v>1599</v>
      </c>
      <c r="H88" s="1" t="s">
        <v>61</v>
      </c>
      <c r="I88" s="1" t="s">
        <v>1598</v>
      </c>
      <c r="J88" s="1">
        <v>3</v>
      </c>
      <c r="K88" s="1" t="s">
        <v>1596</v>
      </c>
      <c r="L88" s="1">
        <v>2</v>
      </c>
      <c r="M88" s="66" t="s">
        <v>1597</v>
      </c>
      <c r="N88" s="17" t="str">
        <f t="shared" si="2"/>
        <v>case 87:sRetTemplate = "monst_spider003";  break;  //  Monstrous Spider, Medium [AR] || FQ: Uncommon || 3 CR 2 HD</v>
      </c>
    </row>
    <row r="89" spans="1:14" ht="15" customHeight="1">
      <c r="A89" s="62" t="s">
        <v>1594</v>
      </c>
      <c r="B89" s="1">
        <f t="shared" si="3"/>
        <v>88</v>
      </c>
      <c r="C89" s="27" t="s">
        <v>1593</v>
      </c>
      <c r="D89" s="1" t="s">
        <v>747</v>
      </c>
      <c r="E89" s="1" t="s">
        <v>1612</v>
      </c>
      <c r="F89" s="1" t="s">
        <v>746</v>
      </c>
      <c r="G89" s="1" t="s">
        <v>1599</v>
      </c>
      <c r="H89" s="1" t="s">
        <v>61</v>
      </c>
      <c r="I89" s="1" t="s">
        <v>1598</v>
      </c>
      <c r="J89" s="1">
        <v>3</v>
      </c>
      <c r="K89" s="1" t="s">
        <v>1596</v>
      </c>
      <c r="L89" s="1">
        <v>2</v>
      </c>
      <c r="M89" s="66" t="s">
        <v>1597</v>
      </c>
      <c r="N89" s="17" t="str">
        <f t="shared" si="2"/>
        <v>case 88:sRetTemplate = "monst_spider003";  break;  //  Monstrous Spider, Medium [AR] || FQ: Uncommon || 3 CR 2 HD</v>
      </c>
    </row>
    <row r="90" spans="1:14" ht="15" customHeight="1">
      <c r="A90" s="62" t="s">
        <v>1594</v>
      </c>
      <c r="B90" s="1">
        <f t="shared" si="3"/>
        <v>89</v>
      </c>
      <c r="C90" s="27" t="s">
        <v>1593</v>
      </c>
      <c r="D90" s="1" t="s">
        <v>747</v>
      </c>
      <c r="E90" s="1" t="s">
        <v>1612</v>
      </c>
      <c r="F90" s="1" t="s">
        <v>746</v>
      </c>
      <c r="G90" s="1" t="s">
        <v>1599</v>
      </c>
      <c r="H90" s="1" t="s">
        <v>61</v>
      </c>
      <c r="I90" s="1" t="s">
        <v>1598</v>
      </c>
      <c r="J90" s="1">
        <v>3</v>
      </c>
      <c r="K90" s="1" t="s">
        <v>1596</v>
      </c>
      <c r="L90" s="1">
        <v>2</v>
      </c>
      <c r="M90" s="66" t="s">
        <v>1597</v>
      </c>
      <c r="N90" s="17" t="str">
        <f t="shared" si="2"/>
        <v>case 89:sRetTemplate = "monst_spider003";  break;  //  Monstrous Spider, Medium [AR] || FQ: Uncommon || 3 CR 2 HD</v>
      </c>
    </row>
    <row r="91" spans="1:14" ht="15" customHeight="1">
      <c r="A91" s="62" t="s">
        <v>1594</v>
      </c>
      <c r="B91" s="1">
        <f t="shared" si="3"/>
        <v>90</v>
      </c>
      <c r="C91" s="27" t="s">
        <v>1593</v>
      </c>
      <c r="D91" s="1" t="s">
        <v>745</v>
      </c>
      <c r="E91" s="1" t="s">
        <v>1612</v>
      </c>
      <c r="F91" s="1" t="s">
        <v>744</v>
      </c>
      <c r="G91" s="1" t="s">
        <v>1599</v>
      </c>
      <c r="H91" s="1" t="s">
        <v>206</v>
      </c>
      <c r="I91" s="1" t="s">
        <v>1598</v>
      </c>
      <c r="J91" s="1">
        <v>1</v>
      </c>
      <c r="K91" s="1" t="s">
        <v>1596</v>
      </c>
      <c r="L91" s="1">
        <v>1</v>
      </c>
      <c r="M91" s="66" t="s">
        <v>1597</v>
      </c>
      <c r="N91" s="17" t="str">
        <f t="shared" si="2"/>
        <v>case 90:sRetTemplate = "monst_spider002";  break;  //  Monstrous Spider, Small [AR] || FQ: Common || 1 CR 1 HD</v>
      </c>
    </row>
    <row r="92" spans="1:14" ht="15" customHeight="1">
      <c r="A92" s="62" t="s">
        <v>1594</v>
      </c>
      <c r="B92" s="1">
        <f t="shared" si="3"/>
        <v>91</v>
      </c>
      <c r="C92" s="27" t="s">
        <v>1593</v>
      </c>
      <c r="D92" s="1" t="s">
        <v>745</v>
      </c>
      <c r="E92" s="1" t="s">
        <v>1612</v>
      </c>
      <c r="F92" s="1" t="s">
        <v>744</v>
      </c>
      <c r="G92" s="1" t="s">
        <v>1599</v>
      </c>
      <c r="H92" s="1" t="s">
        <v>206</v>
      </c>
      <c r="I92" s="1" t="s">
        <v>1598</v>
      </c>
      <c r="J92" s="1">
        <v>1</v>
      </c>
      <c r="K92" s="1" t="s">
        <v>1596</v>
      </c>
      <c r="L92" s="1">
        <v>1</v>
      </c>
      <c r="M92" s="66" t="s">
        <v>1597</v>
      </c>
      <c r="N92" s="17" t="str">
        <f t="shared" si="2"/>
        <v>case 91:sRetTemplate = "monst_spider002";  break;  //  Monstrous Spider, Small [AR] || FQ: Common || 1 CR 1 HD</v>
      </c>
    </row>
    <row r="93" spans="1:14" ht="15" customHeight="1">
      <c r="A93" s="62" t="s">
        <v>1594</v>
      </c>
      <c r="B93" s="1">
        <f t="shared" si="3"/>
        <v>92</v>
      </c>
      <c r="C93" s="27" t="s">
        <v>1593</v>
      </c>
      <c r="D93" s="1" t="s">
        <v>745</v>
      </c>
      <c r="E93" s="1" t="s">
        <v>1612</v>
      </c>
      <c r="F93" s="1" t="s">
        <v>744</v>
      </c>
      <c r="G93" s="1" t="s">
        <v>1599</v>
      </c>
      <c r="H93" s="1" t="s">
        <v>206</v>
      </c>
      <c r="I93" s="1" t="s">
        <v>1598</v>
      </c>
      <c r="J93" s="1">
        <v>1</v>
      </c>
      <c r="K93" s="1" t="s">
        <v>1596</v>
      </c>
      <c r="L93" s="1">
        <v>1</v>
      </c>
      <c r="M93" s="66" t="s">
        <v>1597</v>
      </c>
      <c r="N93" s="17" t="str">
        <f t="shared" si="2"/>
        <v>case 92:sRetTemplate = "monst_spider002";  break;  //  Monstrous Spider, Small [AR] || FQ: Common || 1 CR 1 HD</v>
      </c>
    </row>
    <row r="94" spans="1:14" ht="15" customHeight="1">
      <c r="A94" s="62" t="s">
        <v>1594</v>
      </c>
      <c r="B94" s="1">
        <f t="shared" si="3"/>
        <v>93</v>
      </c>
      <c r="C94" s="27" t="s">
        <v>1593</v>
      </c>
      <c r="D94" s="1" t="s">
        <v>745</v>
      </c>
      <c r="E94" s="1" t="s">
        <v>1612</v>
      </c>
      <c r="F94" s="1" t="s">
        <v>744</v>
      </c>
      <c r="G94" s="1" t="s">
        <v>1599</v>
      </c>
      <c r="H94" s="1" t="s">
        <v>206</v>
      </c>
      <c r="I94" s="1" t="s">
        <v>1598</v>
      </c>
      <c r="J94" s="1">
        <v>1</v>
      </c>
      <c r="K94" s="1" t="s">
        <v>1596</v>
      </c>
      <c r="L94" s="1">
        <v>1</v>
      </c>
      <c r="M94" s="66" t="s">
        <v>1597</v>
      </c>
      <c r="N94" s="17" t="str">
        <f t="shared" si="2"/>
        <v>case 93:sRetTemplate = "monst_spider002";  break;  //  Monstrous Spider, Small [AR] || FQ: Common || 1 CR 1 HD</v>
      </c>
    </row>
    <row r="95" spans="1:14" ht="15" customHeight="1">
      <c r="A95" s="62" t="s">
        <v>1594</v>
      </c>
      <c r="B95" s="1">
        <f t="shared" si="3"/>
        <v>94</v>
      </c>
      <c r="C95" s="27" t="s">
        <v>1593</v>
      </c>
      <c r="D95" s="1" t="s">
        <v>745</v>
      </c>
      <c r="E95" s="1" t="s">
        <v>1612</v>
      </c>
      <c r="F95" s="1" t="s">
        <v>744</v>
      </c>
      <c r="G95" s="1" t="s">
        <v>1599</v>
      </c>
      <c r="H95" s="1" t="s">
        <v>206</v>
      </c>
      <c r="I95" s="1" t="s">
        <v>1598</v>
      </c>
      <c r="J95" s="1">
        <v>1</v>
      </c>
      <c r="K95" s="1" t="s">
        <v>1596</v>
      </c>
      <c r="L95" s="1">
        <v>1</v>
      </c>
      <c r="M95" s="66" t="s">
        <v>1597</v>
      </c>
      <c r="N95" s="17" t="str">
        <f t="shared" si="2"/>
        <v>case 94:sRetTemplate = "monst_spider002";  break;  //  Monstrous Spider, Small [AR] || FQ: Common || 1 CR 1 HD</v>
      </c>
    </row>
    <row r="96" spans="1:14" ht="15" customHeight="1">
      <c r="A96" s="62" t="s">
        <v>1594</v>
      </c>
      <c r="B96" s="1">
        <f t="shared" si="3"/>
        <v>95</v>
      </c>
      <c r="C96" s="27" t="s">
        <v>1593</v>
      </c>
      <c r="D96" s="1" t="s">
        <v>745</v>
      </c>
      <c r="E96" s="1" t="s">
        <v>1612</v>
      </c>
      <c r="F96" s="1" t="s">
        <v>744</v>
      </c>
      <c r="G96" s="1" t="s">
        <v>1599</v>
      </c>
      <c r="H96" s="1" t="s">
        <v>206</v>
      </c>
      <c r="I96" s="1" t="s">
        <v>1598</v>
      </c>
      <c r="J96" s="1">
        <v>1</v>
      </c>
      <c r="K96" s="1" t="s">
        <v>1596</v>
      </c>
      <c r="L96" s="1">
        <v>1</v>
      </c>
      <c r="M96" s="66" t="s">
        <v>1597</v>
      </c>
      <c r="N96" s="17" t="str">
        <f t="shared" si="2"/>
        <v>case 95:sRetTemplate = "monst_spider002";  break;  //  Monstrous Spider, Small [AR] || FQ: Common || 1 CR 1 HD</v>
      </c>
    </row>
    <row r="97" spans="1:14" ht="15" customHeight="1">
      <c r="A97" s="62" t="s">
        <v>1594</v>
      </c>
      <c r="B97" s="1">
        <f t="shared" si="3"/>
        <v>96</v>
      </c>
      <c r="C97" s="27" t="s">
        <v>1593</v>
      </c>
      <c r="D97" s="1" t="s">
        <v>745</v>
      </c>
      <c r="E97" s="1" t="s">
        <v>1612</v>
      </c>
      <c r="F97" s="1" t="s">
        <v>744</v>
      </c>
      <c r="G97" s="1" t="s">
        <v>1599</v>
      </c>
      <c r="H97" s="1" t="s">
        <v>206</v>
      </c>
      <c r="I97" s="1" t="s">
        <v>1598</v>
      </c>
      <c r="J97" s="1">
        <v>1</v>
      </c>
      <c r="K97" s="1" t="s">
        <v>1596</v>
      </c>
      <c r="L97" s="1">
        <v>1</v>
      </c>
      <c r="M97" s="66" t="s">
        <v>1597</v>
      </c>
      <c r="N97" s="17" t="str">
        <f t="shared" si="2"/>
        <v>case 96:sRetTemplate = "monst_spider002";  break;  //  Monstrous Spider, Small [AR] || FQ: Common || 1 CR 1 HD</v>
      </c>
    </row>
    <row r="98" spans="1:14" ht="15" customHeight="1">
      <c r="A98" s="62" t="s">
        <v>1594</v>
      </c>
      <c r="B98" s="1">
        <f t="shared" si="3"/>
        <v>97</v>
      </c>
      <c r="C98" s="27" t="s">
        <v>1593</v>
      </c>
      <c r="D98" s="1" t="s">
        <v>745</v>
      </c>
      <c r="E98" s="1" t="s">
        <v>1612</v>
      </c>
      <c r="F98" s="1" t="s">
        <v>744</v>
      </c>
      <c r="G98" s="1" t="s">
        <v>1599</v>
      </c>
      <c r="H98" s="1" t="s">
        <v>206</v>
      </c>
      <c r="I98" s="1" t="s">
        <v>1598</v>
      </c>
      <c r="J98" s="1">
        <v>1</v>
      </c>
      <c r="K98" s="1" t="s">
        <v>1596</v>
      </c>
      <c r="L98" s="1">
        <v>1</v>
      </c>
      <c r="M98" s="66" t="s">
        <v>1597</v>
      </c>
      <c r="N98" s="17" t="str">
        <f t="shared" si="2"/>
        <v>case 97:sRetTemplate = "monst_spider002";  break;  //  Monstrous Spider, Small [AR] || FQ: Common || 1 CR 1 HD</v>
      </c>
    </row>
    <row r="99" spans="1:14" ht="15" customHeight="1">
      <c r="A99" s="62" t="s">
        <v>1594</v>
      </c>
      <c r="B99" s="1">
        <f t="shared" si="3"/>
        <v>98</v>
      </c>
      <c r="C99" s="27" t="s">
        <v>1593</v>
      </c>
      <c r="D99" s="1" t="s">
        <v>743</v>
      </c>
      <c r="E99" s="1" t="s">
        <v>1612</v>
      </c>
      <c r="F99" s="1" t="s">
        <v>742</v>
      </c>
      <c r="G99" s="1" t="s">
        <v>1599</v>
      </c>
      <c r="H99" s="1" t="s">
        <v>206</v>
      </c>
      <c r="I99" s="1" t="s">
        <v>1598</v>
      </c>
      <c r="J99" s="1">
        <v>0.33</v>
      </c>
      <c r="K99" s="1" t="s">
        <v>1596</v>
      </c>
      <c r="L99" s="1">
        <v>0.5</v>
      </c>
      <c r="M99" s="66" t="s">
        <v>1597</v>
      </c>
      <c r="N99" s="17" t="str">
        <f t="shared" si="2"/>
        <v>case 98:sRetTemplate = "monst_spider001";  break;  //  Monstrous Spider, Tiny [AR] || FQ: Common || 0.33 CR 0.5 HD</v>
      </c>
    </row>
    <row r="100" spans="1:14" ht="15" customHeight="1">
      <c r="A100" s="62" t="s">
        <v>1594</v>
      </c>
      <c r="B100" s="1">
        <f t="shared" si="3"/>
        <v>99</v>
      </c>
      <c r="C100" s="27" t="s">
        <v>1593</v>
      </c>
      <c r="D100" s="1" t="s">
        <v>743</v>
      </c>
      <c r="E100" s="1" t="s">
        <v>1612</v>
      </c>
      <c r="F100" s="1" t="s">
        <v>742</v>
      </c>
      <c r="G100" s="1" t="s">
        <v>1599</v>
      </c>
      <c r="H100" s="1" t="s">
        <v>206</v>
      </c>
      <c r="I100" s="1" t="s">
        <v>1598</v>
      </c>
      <c r="J100" s="1">
        <v>0.33</v>
      </c>
      <c r="K100" s="1" t="s">
        <v>1596</v>
      </c>
      <c r="L100" s="1">
        <v>0.5</v>
      </c>
      <c r="M100" s="66" t="s">
        <v>1597</v>
      </c>
      <c r="N100" s="17" t="str">
        <f t="shared" si="2"/>
        <v>case 99:sRetTemplate = "monst_spider001";  break;  //  Monstrous Spider, Tiny [AR] || FQ: Common || 0.33 CR 0.5 HD</v>
      </c>
    </row>
    <row r="101" spans="1:14" ht="15" customHeight="1">
      <c r="A101" s="62" t="s">
        <v>1594</v>
      </c>
      <c r="B101" s="1">
        <f t="shared" si="3"/>
        <v>100</v>
      </c>
      <c r="C101" s="27" t="s">
        <v>1593</v>
      </c>
      <c r="D101" s="1" t="s">
        <v>743</v>
      </c>
      <c r="E101" s="1" t="s">
        <v>1612</v>
      </c>
      <c r="F101" s="1" t="s">
        <v>742</v>
      </c>
      <c r="G101" s="1" t="s">
        <v>1599</v>
      </c>
      <c r="H101" s="1" t="s">
        <v>206</v>
      </c>
      <c r="I101" s="1" t="s">
        <v>1598</v>
      </c>
      <c r="J101" s="1">
        <v>0.33</v>
      </c>
      <c r="K101" s="1" t="s">
        <v>1596</v>
      </c>
      <c r="L101" s="1">
        <v>0.5</v>
      </c>
      <c r="M101" s="66" t="s">
        <v>1597</v>
      </c>
      <c r="N101" s="17" t="str">
        <f t="shared" si="2"/>
        <v>case 100:sRetTemplate = "monst_spider001";  break;  //  Monstrous Spider, Tiny [AR] || FQ: Common || 0.33 CR 0.5 HD</v>
      </c>
    </row>
    <row r="102" spans="1:14" ht="15" customHeight="1">
      <c r="A102" s="62" t="s">
        <v>1594</v>
      </c>
      <c r="B102" s="1">
        <f t="shared" si="3"/>
        <v>101</v>
      </c>
      <c r="C102" s="27" t="s">
        <v>1593</v>
      </c>
      <c r="D102" s="1" t="s">
        <v>743</v>
      </c>
      <c r="E102" s="1" t="s">
        <v>1612</v>
      </c>
      <c r="F102" s="1" t="s">
        <v>742</v>
      </c>
      <c r="G102" s="1" t="s">
        <v>1599</v>
      </c>
      <c r="H102" s="1" t="s">
        <v>206</v>
      </c>
      <c r="I102" s="1" t="s">
        <v>1598</v>
      </c>
      <c r="J102" s="1">
        <v>0.33</v>
      </c>
      <c r="K102" s="1" t="s">
        <v>1596</v>
      </c>
      <c r="L102" s="1">
        <v>0.5</v>
      </c>
      <c r="M102" s="66" t="s">
        <v>1597</v>
      </c>
      <c r="N102" s="17" t="str">
        <f t="shared" si="2"/>
        <v>case 101:sRetTemplate = "monst_spider001";  break;  //  Monstrous Spider, Tiny [AR] || FQ: Common || 0.33 CR 0.5 HD</v>
      </c>
    </row>
    <row r="103" spans="1:14" ht="15" customHeight="1">
      <c r="A103" s="62" t="s">
        <v>1594</v>
      </c>
      <c r="B103" s="1">
        <f t="shared" si="3"/>
        <v>102</v>
      </c>
      <c r="C103" s="27" t="s">
        <v>1593</v>
      </c>
      <c r="D103" s="1" t="s">
        <v>743</v>
      </c>
      <c r="E103" s="1" t="s">
        <v>1612</v>
      </c>
      <c r="F103" s="1" t="s">
        <v>742</v>
      </c>
      <c r="G103" s="1" t="s">
        <v>1599</v>
      </c>
      <c r="H103" s="1" t="s">
        <v>206</v>
      </c>
      <c r="I103" s="1" t="s">
        <v>1598</v>
      </c>
      <c r="J103" s="1">
        <v>0.33</v>
      </c>
      <c r="K103" s="1" t="s">
        <v>1596</v>
      </c>
      <c r="L103" s="1">
        <v>0.5</v>
      </c>
      <c r="M103" s="66" t="s">
        <v>1597</v>
      </c>
      <c r="N103" s="17" t="str">
        <f t="shared" si="2"/>
        <v>case 102:sRetTemplate = "monst_spider001";  break;  //  Monstrous Spider, Tiny [AR] || FQ: Common || 0.33 CR 0.5 HD</v>
      </c>
    </row>
    <row r="104" spans="1:14" ht="15" customHeight="1">
      <c r="A104" s="62" t="s">
        <v>1594</v>
      </c>
      <c r="B104" s="1">
        <f t="shared" si="3"/>
        <v>103</v>
      </c>
      <c r="C104" s="27" t="s">
        <v>1593</v>
      </c>
      <c r="D104" s="1" t="s">
        <v>743</v>
      </c>
      <c r="E104" s="1" t="s">
        <v>1612</v>
      </c>
      <c r="F104" s="1" t="s">
        <v>742</v>
      </c>
      <c r="G104" s="1" t="s">
        <v>1599</v>
      </c>
      <c r="H104" s="1" t="s">
        <v>206</v>
      </c>
      <c r="I104" s="1" t="s">
        <v>1598</v>
      </c>
      <c r="J104" s="1">
        <v>0.33</v>
      </c>
      <c r="K104" s="1" t="s">
        <v>1596</v>
      </c>
      <c r="L104" s="1">
        <v>0.5</v>
      </c>
      <c r="M104" s="66" t="s">
        <v>1597</v>
      </c>
      <c r="N104" s="17" t="str">
        <f t="shared" si="2"/>
        <v>case 103:sRetTemplate = "monst_spider001";  break;  //  Monstrous Spider, Tiny [AR] || FQ: Common || 0.33 CR 0.5 HD</v>
      </c>
    </row>
    <row r="105" spans="1:14" ht="15" customHeight="1">
      <c r="A105" s="62" t="s">
        <v>1594</v>
      </c>
      <c r="B105" s="1">
        <f t="shared" si="3"/>
        <v>104</v>
      </c>
      <c r="C105" s="27" t="s">
        <v>1593</v>
      </c>
      <c r="D105" s="1" t="s">
        <v>743</v>
      </c>
      <c r="E105" s="1" t="s">
        <v>1612</v>
      </c>
      <c r="F105" s="1" t="s">
        <v>742</v>
      </c>
      <c r="G105" s="1" t="s">
        <v>1599</v>
      </c>
      <c r="H105" s="1" t="s">
        <v>206</v>
      </c>
      <c r="I105" s="1" t="s">
        <v>1598</v>
      </c>
      <c r="J105" s="1">
        <v>0.33</v>
      </c>
      <c r="K105" s="1" t="s">
        <v>1596</v>
      </c>
      <c r="L105" s="1">
        <v>0.5</v>
      </c>
      <c r="M105" s="66" t="s">
        <v>1597</v>
      </c>
      <c r="N105" s="17" t="str">
        <f t="shared" si="2"/>
        <v>case 104:sRetTemplate = "monst_spider001";  break;  //  Monstrous Spider, Tiny [AR] || FQ: Common || 0.33 CR 0.5 HD</v>
      </c>
    </row>
    <row r="106" spans="1:14" ht="15" customHeight="1">
      <c r="A106" s="62" t="s">
        <v>1594</v>
      </c>
      <c r="B106" s="1">
        <f t="shared" si="3"/>
        <v>105</v>
      </c>
      <c r="C106" s="27" t="s">
        <v>1593</v>
      </c>
      <c r="D106" s="1" t="s">
        <v>743</v>
      </c>
      <c r="E106" s="1" t="s">
        <v>1612</v>
      </c>
      <c r="F106" s="1" t="s">
        <v>742</v>
      </c>
      <c r="G106" s="1" t="s">
        <v>1599</v>
      </c>
      <c r="H106" s="1" t="s">
        <v>206</v>
      </c>
      <c r="I106" s="1" t="s">
        <v>1598</v>
      </c>
      <c r="J106" s="1">
        <v>0.33</v>
      </c>
      <c r="K106" s="1" t="s">
        <v>1596</v>
      </c>
      <c r="L106" s="1">
        <v>0.5</v>
      </c>
      <c r="M106" s="66" t="s">
        <v>1597</v>
      </c>
      <c r="N106" s="17" t="str">
        <f t="shared" si="2"/>
        <v>case 105:sRetTemplate = "monst_spider001";  break;  //  Monstrous Spider, Tiny [AR] || FQ: Common || 0.33 CR 0.5 HD</v>
      </c>
    </row>
    <row r="107" spans="1:14" ht="15" customHeight="1">
      <c r="A107" s="62" t="s">
        <v>1594</v>
      </c>
      <c r="B107" s="1">
        <f t="shared" si="3"/>
        <v>106</v>
      </c>
      <c r="C107" s="27" t="s">
        <v>1593</v>
      </c>
      <c r="D107" s="1" t="s">
        <v>729</v>
      </c>
      <c r="E107" s="1" t="s">
        <v>1612</v>
      </c>
      <c r="F107" s="1" t="s">
        <v>728</v>
      </c>
      <c r="G107" s="1" t="s">
        <v>1599</v>
      </c>
      <c r="H107" s="1" t="s">
        <v>20</v>
      </c>
      <c r="I107" s="1" t="s">
        <v>1598</v>
      </c>
      <c r="J107" s="1">
        <v>4</v>
      </c>
      <c r="K107" s="1" t="s">
        <v>1596</v>
      </c>
      <c r="L107" s="1">
        <v>5</v>
      </c>
      <c r="M107" s="66" t="s">
        <v>1597</v>
      </c>
      <c r="N107" s="17" t="str">
        <f t="shared" si="2"/>
        <v>case 106:sRetTemplate = "ar_owlbear_001";  break;  //  Owlbear || FQ: Rare || 4 CR 5 HD</v>
      </c>
    </row>
    <row r="108" spans="1:14" ht="15" customHeight="1">
      <c r="A108" s="62" t="s">
        <v>1594</v>
      </c>
      <c r="B108" s="1">
        <f t="shared" si="3"/>
        <v>107</v>
      </c>
      <c r="C108" s="27" t="s">
        <v>1593</v>
      </c>
      <c r="D108" s="1" t="s">
        <v>729</v>
      </c>
      <c r="E108" s="1" t="s">
        <v>1612</v>
      </c>
      <c r="F108" s="1" t="s">
        <v>728</v>
      </c>
      <c r="G108" s="1" t="s">
        <v>1599</v>
      </c>
      <c r="H108" s="1" t="s">
        <v>20</v>
      </c>
      <c r="I108" s="1" t="s">
        <v>1598</v>
      </c>
      <c r="J108" s="1">
        <v>4</v>
      </c>
      <c r="K108" s="1" t="s">
        <v>1596</v>
      </c>
      <c r="L108" s="1">
        <v>5</v>
      </c>
      <c r="M108" s="66" t="s">
        <v>1597</v>
      </c>
      <c r="N108" s="17" t="str">
        <f t="shared" si="2"/>
        <v>case 107:sRetTemplate = "ar_owlbear_001";  break;  //  Owlbear || FQ: Rare || 4 CR 5 HD</v>
      </c>
    </row>
    <row r="109" spans="1:14" ht="15" customHeight="1">
      <c r="A109" s="62" t="s">
        <v>1594</v>
      </c>
      <c r="B109" s="1">
        <f t="shared" si="3"/>
        <v>108</v>
      </c>
      <c r="C109" s="27" t="s">
        <v>1593</v>
      </c>
      <c r="D109" s="1" t="s">
        <v>1405</v>
      </c>
      <c r="E109" s="1" t="s">
        <v>1612</v>
      </c>
      <c r="F109" s="1" t="s">
        <v>1404</v>
      </c>
      <c r="G109" s="1" t="s">
        <v>1599</v>
      </c>
      <c r="H109" s="1" t="s">
        <v>72</v>
      </c>
      <c r="I109" s="1" t="s">
        <v>1598</v>
      </c>
      <c r="J109" s="1">
        <v>1</v>
      </c>
      <c r="K109" s="1" t="s">
        <v>1596</v>
      </c>
      <c r="L109" s="1">
        <v>3</v>
      </c>
      <c r="M109" s="66" t="s">
        <v>1597</v>
      </c>
      <c r="N109" s="17" t="str">
        <f t="shared" si="2"/>
        <v>case 108:sRetTemplate = "ds_psionocus001";  break;  //  Psionocus || FQ: Very Rare || 1 CR 3 HD</v>
      </c>
    </row>
    <row r="110" spans="1:14" ht="15" customHeight="1">
      <c r="A110" s="62" t="s">
        <v>1594</v>
      </c>
      <c r="B110" s="1">
        <f t="shared" si="3"/>
        <v>109</v>
      </c>
      <c r="C110" s="27" t="s">
        <v>1593</v>
      </c>
      <c r="D110" s="1" t="s">
        <v>731</v>
      </c>
      <c r="E110" s="1" t="s">
        <v>1612</v>
      </c>
      <c r="F110" s="1" t="s">
        <v>730</v>
      </c>
      <c r="G110" s="1" t="s">
        <v>1599</v>
      </c>
      <c r="H110" s="1" t="s">
        <v>72</v>
      </c>
      <c r="I110" s="1" t="s">
        <v>1598</v>
      </c>
      <c r="J110" s="1">
        <v>2</v>
      </c>
      <c r="K110" s="1" t="s">
        <v>1596</v>
      </c>
      <c r="L110" s="1">
        <v>2</v>
      </c>
      <c r="M110" s="66" t="s">
        <v>1597</v>
      </c>
      <c r="N110" s="17" t="str">
        <f t="shared" si="2"/>
        <v>case 109:sRetTemplate = "ar_pseudodrag001";  break;  //  Psuedodragon || FQ: Very Rare || 2 CR 2 HD</v>
      </c>
    </row>
    <row r="111" spans="1:14" ht="15" customHeight="1">
      <c r="A111" s="62" t="s">
        <v>1594</v>
      </c>
      <c r="B111" s="1">
        <f t="shared" si="3"/>
        <v>110</v>
      </c>
      <c r="C111" s="27" t="s">
        <v>1593</v>
      </c>
      <c r="D111" s="1" t="s">
        <v>1403</v>
      </c>
      <c r="E111" s="1" t="s">
        <v>1612</v>
      </c>
      <c r="F111" s="1" t="s">
        <v>1402</v>
      </c>
      <c r="G111" s="1" t="s">
        <v>1599</v>
      </c>
      <c r="H111" s="1" t="s">
        <v>20</v>
      </c>
      <c r="I111" s="1" t="s">
        <v>1598</v>
      </c>
      <c r="J111" s="1">
        <v>5</v>
      </c>
      <c r="K111" s="1" t="s">
        <v>1596</v>
      </c>
      <c r="L111" s="1">
        <v>4</v>
      </c>
      <c r="M111" s="66" t="s">
        <v>1597</v>
      </c>
      <c r="N111" s="17" t="str">
        <f t="shared" si="2"/>
        <v>case 110:sRetTemplate = "ds_raakle001";  break;  //  Raakle || FQ: Rare || 5 CR 4 HD</v>
      </c>
    </row>
    <row r="112" spans="1:14" ht="15" customHeight="1">
      <c r="A112" s="62" t="s">
        <v>1594</v>
      </c>
      <c r="B112" s="1">
        <f t="shared" si="3"/>
        <v>111</v>
      </c>
      <c r="C112" s="27" t="s">
        <v>1593</v>
      </c>
      <c r="D112" s="1" t="s">
        <v>1403</v>
      </c>
      <c r="E112" s="1" t="s">
        <v>1612</v>
      </c>
      <c r="F112" s="1" t="s">
        <v>1402</v>
      </c>
      <c r="G112" s="1" t="s">
        <v>1599</v>
      </c>
      <c r="H112" s="1" t="s">
        <v>20</v>
      </c>
      <c r="I112" s="1" t="s">
        <v>1598</v>
      </c>
      <c r="J112" s="1">
        <v>5</v>
      </c>
      <c r="K112" s="1" t="s">
        <v>1596</v>
      </c>
      <c r="L112" s="1">
        <v>4</v>
      </c>
      <c r="M112" s="66" t="s">
        <v>1597</v>
      </c>
      <c r="N112" s="17" t="str">
        <f t="shared" si="2"/>
        <v>case 111:sRetTemplate = "ds_raakle001";  break;  //  Raakle || FQ: Rare || 5 CR 4 HD</v>
      </c>
    </row>
    <row r="113" spans="1:14" ht="15" customHeight="1">
      <c r="A113" s="62" t="s">
        <v>1594</v>
      </c>
      <c r="B113" s="1">
        <f t="shared" si="3"/>
        <v>112</v>
      </c>
      <c r="C113" s="27" t="s">
        <v>1593</v>
      </c>
      <c r="D113" s="1" t="s">
        <v>556</v>
      </c>
      <c r="E113" s="1" t="s">
        <v>1612</v>
      </c>
      <c r="F113" s="1" t="s">
        <v>555</v>
      </c>
      <c r="G113" s="1" t="s">
        <v>1599</v>
      </c>
      <c r="H113" s="1" t="s">
        <v>20</v>
      </c>
      <c r="I113" s="1" t="s">
        <v>1598</v>
      </c>
      <c r="J113" s="1">
        <v>7</v>
      </c>
      <c r="K113" s="1" t="s">
        <v>1596</v>
      </c>
      <c r="L113" s="1">
        <v>4</v>
      </c>
      <c r="M113" s="66" t="s">
        <v>1597</v>
      </c>
      <c r="N113" s="17" t="str">
        <f t="shared" si="2"/>
        <v>case 112:sRetTemplate = "elem_rain_md001";  break;  //  Rain Paraelemental, Medium || FQ: Rare || 7 CR 4 HD</v>
      </c>
    </row>
    <row r="114" spans="1:14" ht="15" customHeight="1">
      <c r="A114" s="62" t="s">
        <v>1594</v>
      </c>
      <c r="B114" s="1">
        <f t="shared" si="3"/>
        <v>113</v>
      </c>
      <c r="C114" s="27" t="s">
        <v>1593</v>
      </c>
      <c r="D114" s="1" t="s">
        <v>556</v>
      </c>
      <c r="E114" s="1" t="s">
        <v>1612</v>
      </c>
      <c r="F114" s="1" t="s">
        <v>555</v>
      </c>
      <c r="G114" s="1" t="s">
        <v>1599</v>
      </c>
      <c r="H114" s="1" t="s">
        <v>20</v>
      </c>
      <c r="I114" s="1" t="s">
        <v>1598</v>
      </c>
      <c r="J114" s="1">
        <v>7</v>
      </c>
      <c r="K114" s="1" t="s">
        <v>1596</v>
      </c>
      <c r="L114" s="1">
        <v>4</v>
      </c>
      <c r="M114" s="66" t="s">
        <v>1597</v>
      </c>
      <c r="N114" s="17" t="str">
        <f t="shared" si="2"/>
        <v>case 113:sRetTemplate = "elem_rain_md001";  break;  //  Rain Paraelemental, Medium || FQ: Rare || 7 CR 4 HD</v>
      </c>
    </row>
    <row r="115" spans="1:14" ht="15" customHeight="1">
      <c r="A115" s="62" t="s">
        <v>1594</v>
      </c>
      <c r="B115" s="1">
        <f t="shared" si="3"/>
        <v>114</v>
      </c>
      <c r="C115" s="27" t="s">
        <v>1593</v>
      </c>
      <c r="D115" s="1" t="s">
        <v>550</v>
      </c>
      <c r="E115" s="1" t="s">
        <v>1612</v>
      </c>
      <c r="F115" s="1" t="s">
        <v>549</v>
      </c>
      <c r="G115" s="1" t="s">
        <v>1599</v>
      </c>
      <c r="H115" s="1" t="s">
        <v>20</v>
      </c>
      <c r="I115" s="1" t="s">
        <v>1598</v>
      </c>
      <c r="J115" s="1">
        <v>3</v>
      </c>
      <c r="K115" s="1" t="s">
        <v>1596</v>
      </c>
      <c r="L115" s="1">
        <v>2</v>
      </c>
      <c r="M115" s="66" t="s">
        <v>1597</v>
      </c>
      <c r="N115" s="17" t="str">
        <f t="shared" si="2"/>
        <v>case 114:sRetTemplate = "elem_rain_sm001";  break;  //  Rain Paraelemental, Small || FQ: Rare || 3 CR 2 HD</v>
      </c>
    </row>
    <row r="116" spans="1:14" ht="15" customHeight="1">
      <c r="A116" s="62" t="s">
        <v>1594</v>
      </c>
      <c r="B116" s="1">
        <f t="shared" si="3"/>
        <v>115</v>
      </c>
      <c r="C116" s="27" t="s">
        <v>1593</v>
      </c>
      <c r="D116" s="1" t="s">
        <v>550</v>
      </c>
      <c r="E116" s="1" t="s">
        <v>1612</v>
      </c>
      <c r="F116" s="1" t="s">
        <v>549</v>
      </c>
      <c r="G116" s="1" t="s">
        <v>1599</v>
      </c>
      <c r="H116" s="1" t="s">
        <v>20</v>
      </c>
      <c r="I116" s="1" t="s">
        <v>1598</v>
      </c>
      <c r="J116" s="1">
        <v>3</v>
      </c>
      <c r="K116" s="1" t="s">
        <v>1596</v>
      </c>
      <c r="L116" s="1">
        <v>2</v>
      </c>
      <c r="M116" s="66" t="s">
        <v>1597</v>
      </c>
      <c r="N116" s="17" t="str">
        <f t="shared" si="2"/>
        <v>case 115:sRetTemplate = "elem_rain_sm001";  break;  //  Rain Paraelemental, Small || FQ: Rare || 3 CR 2 HD</v>
      </c>
    </row>
    <row r="117" spans="1:14" ht="15" customHeight="1">
      <c r="A117" s="62" t="s">
        <v>1594</v>
      </c>
      <c r="B117" s="1">
        <f t="shared" si="3"/>
        <v>116</v>
      </c>
      <c r="C117" s="27" t="s">
        <v>1593</v>
      </c>
      <c r="D117" s="1" t="s">
        <v>650</v>
      </c>
      <c r="E117" s="1" t="s">
        <v>1612</v>
      </c>
      <c r="F117" s="1" t="s">
        <v>649</v>
      </c>
      <c r="G117" s="1" t="s">
        <v>1599</v>
      </c>
      <c r="H117" s="1" t="s">
        <v>206</v>
      </c>
      <c r="I117" s="1" t="s">
        <v>1598</v>
      </c>
      <c r="J117" s="1">
        <v>0.25</v>
      </c>
      <c r="K117" s="1" t="s">
        <v>1596</v>
      </c>
      <c r="L117" s="1">
        <v>1</v>
      </c>
      <c r="M117" s="66" t="s">
        <v>1597</v>
      </c>
      <c r="N117" s="17" t="str">
        <f t="shared" si="2"/>
        <v>case 116:sRetTemplate = "ar_rat001";  break;  //  Rat, Common || FQ: Common || 0.25 CR 1 HD</v>
      </c>
    </row>
    <row r="118" spans="1:14" ht="15" customHeight="1">
      <c r="A118" s="62" t="s">
        <v>1594</v>
      </c>
      <c r="B118" s="1">
        <f t="shared" si="3"/>
        <v>117</v>
      </c>
      <c r="C118" s="27" t="s">
        <v>1593</v>
      </c>
      <c r="D118" s="1" t="s">
        <v>650</v>
      </c>
      <c r="E118" s="1" t="s">
        <v>1612</v>
      </c>
      <c r="F118" s="1" t="s">
        <v>649</v>
      </c>
      <c r="G118" s="1" t="s">
        <v>1599</v>
      </c>
      <c r="H118" s="1" t="s">
        <v>206</v>
      </c>
      <c r="I118" s="1" t="s">
        <v>1598</v>
      </c>
      <c r="J118" s="1">
        <v>0.25</v>
      </c>
      <c r="K118" s="1" t="s">
        <v>1596</v>
      </c>
      <c r="L118" s="1">
        <v>1</v>
      </c>
      <c r="M118" s="66" t="s">
        <v>1597</v>
      </c>
      <c r="N118" s="17" t="str">
        <f t="shared" si="2"/>
        <v>case 117:sRetTemplate = "ar_rat001";  break;  //  Rat, Common || FQ: Common || 0.25 CR 1 HD</v>
      </c>
    </row>
    <row r="119" spans="1:14" ht="15" customHeight="1">
      <c r="A119" s="62" t="s">
        <v>1594</v>
      </c>
      <c r="B119" s="1">
        <f t="shared" si="3"/>
        <v>118</v>
      </c>
      <c r="C119" s="27" t="s">
        <v>1593</v>
      </c>
      <c r="D119" s="1" t="s">
        <v>650</v>
      </c>
      <c r="E119" s="1" t="s">
        <v>1612</v>
      </c>
      <c r="F119" s="1" t="s">
        <v>649</v>
      </c>
      <c r="G119" s="1" t="s">
        <v>1599</v>
      </c>
      <c r="H119" s="1" t="s">
        <v>206</v>
      </c>
      <c r="I119" s="1" t="s">
        <v>1598</v>
      </c>
      <c r="J119" s="1">
        <v>0.25</v>
      </c>
      <c r="K119" s="1" t="s">
        <v>1596</v>
      </c>
      <c r="L119" s="1">
        <v>1</v>
      </c>
      <c r="M119" s="66" t="s">
        <v>1597</v>
      </c>
      <c r="N119" s="17" t="str">
        <f t="shared" si="2"/>
        <v>case 118:sRetTemplate = "ar_rat001";  break;  //  Rat, Common || FQ: Common || 0.25 CR 1 HD</v>
      </c>
    </row>
    <row r="120" spans="1:14" ht="15" customHeight="1">
      <c r="A120" s="62" t="s">
        <v>1594</v>
      </c>
      <c r="B120" s="1">
        <f t="shared" si="3"/>
        <v>119</v>
      </c>
      <c r="C120" s="27" t="s">
        <v>1593</v>
      </c>
      <c r="D120" s="1" t="s">
        <v>650</v>
      </c>
      <c r="E120" s="1" t="s">
        <v>1612</v>
      </c>
      <c r="F120" s="1" t="s">
        <v>649</v>
      </c>
      <c r="G120" s="1" t="s">
        <v>1599</v>
      </c>
      <c r="H120" s="1" t="s">
        <v>206</v>
      </c>
      <c r="I120" s="1" t="s">
        <v>1598</v>
      </c>
      <c r="J120" s="1">
        <v>0.25</v>
      </c>
      <c r="K120" s="1" t="s">
        <v>1596</v>
      </c>
      <c r="L120" s="1">
        <v>1</v>
      </c>
      <c r="M120" s="66" t="s">
        <v>1597</v>
      </c>
      <c r="N120" s="17" t="str">
        <f t="shared" si="2"/>
        <v>case 119:sRetTemplate = "ar_rat001";  break;  //  Rat, Common || FQ: Common || 0.25 CR 1 HD</v>
      </c>
    </row>
    <row r="121" spans="1:14" ht="15" customHeight="1">
      <c r="A121" s="62" t="s">
        <v>1594</v>
      </c>
      <c r="B121" s="1">
        <f t="shared" si="3"/>
        <v>120</v>
      </c>
      <c r="C121" s="27" t="s">
        <v>1593</v>
      </c>
      <c r="D121" s="1" t="s">
        <v>650</v>
      </c>
      <c r="E121" s="1" t="s">
        <v>1612</v>
      </c>
      <c r="F121" s="1" t="s">
        <v>649</v>
      </c>
      <c r="G121" s="1" t="s">
        <v>1599</v>
      </c>
      <c r="H121" s="1" t="s">
        <v>206</v>
      </c>
      <c r="I121" s="1" t="s">
        <v>1598</v>
      </c>
      <c r="J121" s="1">
        <v>0.25</v>
      </c>
      <c r="K121" s="1" t="s">
        <v>1596</v>
      </c>
      <c r="L121" s="1">
        <v>1</v>
      </c>
      <c r="M121" s="66" t="s">
        <v>1597</v>
      </c>
      <c r="N121" s="17" t="str">
        <f t="shared" si="2"/>
        <v>case 120:sRetTemplate = "ar_rat001";  break;  //  Rat, Common || FQ: Common || 0.25 CR 1 HD</v>
      </c>
    </row>
    <row r="122" spans="1:14" ht="15" customHeight="1">
      <c r="A122" s="62" t="s">
        <v>1594</v>
      </c>
      <c r="B122" s="1">
        <f t="shared" si="3"/>
        <v>121</v>
      </c>
      <c r="C122" s="27" t="s">
        <v>1593</v>
      </c>
      <c r="D122" s="1" t="s">
        <v>650</v>
      </c>
      <c r="E122" s="1" t="s">
        <v>1612</v>
      </c>
      <c r="F122" s="1" t="s">
        <v>649</v>
      </c>
      <c r="G122" s="1" t="s">
        <v>1599</v>
      </c>
      <c r="H122" s="1" t="s">
        <v>206</v>
      </c>
      <c r="I122" s="1" t="s">
        <v>1598</v>
      </c>
      <c r="J122" s="1">
        <v>0.25</v>
      </c>
      <c r="K122" s="1" t="s">
        <v>1596</v>
      </c>
      <c r="L122" s="1">
        <v>1</v>
      </c>
      <c r="M122" s="66" t="s">
        <v>1597</v>
      </c>
      <c r="N122" s="17" t="str">
        <f t="shared" si="2"/>
        <v>case 121:sRetTemplate = "ar_rat001";  break;  //  Rat, Common || FQ: Common || 0.25 CR 1 HD</v>
      </c>
    </row>
    <row r="123" spans="1:14" ht="15" customHeight="1">
      <c r="A123" s="62" t="s">
        <v>1594</v>
      </c>
      <c r="B123" s="1">
        <f t="shared" si="3"/>
        <v>122</v>
      </c>
      <c r="C123" s="27" t="s">
        <v>1593</v>
      </c>
      <c r="D123" s="1" t="s">
        <v>650</v>
      </c>
      <c r="E123" s="1" t="s">
        <v>1612</v>
      </c>
      <c r="F123" s="1" t="s">
        <v>649</v>
      </c>
      <c r="G123" s="1" t="s">
        <v>1599</v>
      </c>
      <c r="H123" s="1" t="s">
        <v>206</v>
      </c>
      <c r="I123" s="1" t="s">
        <v>1598</v>
      </c>
      <c r="J123" s="1">
        <v>0.25</v>
      </c>
      <c r="K123" s="1" t="s">
        <v>1596</v>
      </c>
      <c r="L123" s="1">
        <v>1</v>
      </c>
      <c r="M123" s="66" t="s">
        <v>1597</v>
      </c>
      <c r="N123" s="17" t="str">
        <f t="shared" si="2"/>
        <v>case 122:sRetTemplate = "ar_rat001";  break;  //  Rat, Common || FQ: Common || 0.25 CR 1 HD</v>
      </c>
    </row>
    <row r="124" spans="1:14" ht="15" customHeight="1">
      <c r="A124" s="62" t="s">
        <v>1594</v>
      </c>
      <c r="B124" s="1">
        <f t="shared" si="3"/>
        <v>123</v>
      </c>
      <c r="C124" s="27" t="s">
        <v>1593</v>
      </c>
      <c r="D124" s="1" t="s">
        <v>650</v>
      </c>
      <c r="E124" s="1" t="s">
        <v>1612</v>
      </c>
      <c r="F124" s="1" t="s">
        <v>649</v>
      </c>
      <c r="G124" s="1" t="s">
        <v>1599</v>
      </c>
      <c r="H124" s="1" t="s">
        <v>206</v>
      </c>
      <c r="I124" s="1" t="s">
        <v>1598</v>
      </c>
      <c r="J124" s="1">
        <v>0.25</v>
      </c>
      <c r="K124" s="1" t="s">
        <v>1596</v>
      </c>
      <c r="L124" s="1">
        <v>1</v>
      </c>
      <c r="M124" s="66" t="s">
        <v>1597</v>
      </c>
      <c r="N124" s="17" t="str">
        <f t="shared" si="2"/>
        <v>case 123:sRetTemplate = "ar_rat001";  break;  //  Rat, Common || FQ: Common || 0.25 CR 1 HD</v>
      </c>
    </row>
    <row r="125" spans="1:14" ht="15" customHeight="1">
      <c r="A125" s="62" t="s">
        <v>1594</v>
      </c>
      <c r="B125" s="1">
        <f t="shared" si="3"/>
        <v>124</v>
      </c>
      <c r="C125" s="27" t="s">
        <v>1593</v>
      </c>
      <c r="D125" s="1" t="s">
        <v>1024</v>
      </c>
      <c r="E125" s="1" t="s">
        <v>1612</v>
      </c>
      <c r="F125" s="1" t="s">
        <v>1023</v>
      </c>
      <c r="G125" s="1" t="s">
        <v>1599</v>
      </c>
      <c r="H125" s="1" t="s">
        <v>61</v>
      </c>
      <c r="I125" s="1" t="s">
        <v>1598</v>
      </c>
      <c r="J125" s="1">
        <v>3</v>
      </c>
      <c r="K125" s="1" t="s">
        <v>1596</v>
      </c>
      <c r="L125" s="1">
        <v>3</v>
      </c>
      <c r="M125" s="66" t="s">
        <v>1597</v>
      </c>
      <c r="N125" s="17" t="str">
        <f t="shared" si="2"/>
        <v>case 124:sRetTemplate = "direrat_002";  break;  //  Rat, Dire - Greater || FQ: Uncommon || 3 CR 3 HD</v>
      </c>
    </row>
    <row r="126" spans="1:14" ht="15" customHeight="1">
      <c r="A126" s="62" t="s">
        <v>1594</v>
      </c>
      <c r="B126" s="1">
        <f t="shared" si="3"/>
        <v>125</v>
      </c>
      <c r="C126" s="27" t="s">
        <v>1593</v>
      </c>
      <c r="D126" s="1" t="s">
        <v>1024</v>
      </c>
      <c r="E126" s="1" t="s">
        <v>1612</v>
      </c>
      <c r="F126" s="1" t="s">
        <v>1023</v>
      </c>
      <c r="G126" s="1" t="s">
        <v>1599</v>
      </c>
      <c r="H126" s="1" t="s">
        <v>61</v>
      </c>
      <c r="I126" s="1" t="s">
        <v>1598</v>
      </c>
      <c r="J126" s="1">
        <v>3</v>
      </c>
      <c r="K126" s="1" t="s">
        <v>1596</v>
      </c>
      <c r="L126" s="1">
        <v>3</v>
      </c>
      <c r="M126" s="66" t="s">
        <v>1597</v>
      </c>
      <c r="N126" s="17" t="str">
        <f t="shared" si="2"/>
        <v>case 125:sRetTemplate = "direrat_002";  break;  //  Rat, Dire - Greater || FQ: Uncommon || 3 CR 3 HD</v>
      </c>
    </row>
    <row r="127" spans="1:14" ht="15" customHeight="1">
      <c r="A127" s="62" t="s">
        <v>1594</v>
      </c>
      <c r="B127" s="1">
        <f t="shared" si="3"/>
        <v>126</v>
      </c>
      <c r="C127" s="27" t="s">
        <v>1593</v>
      </c>
      <c r="D127" s="1" t="s">
        <v>1024</v>
      </c>
      <c r="E127" s="1" t="s">
        <v>1612</v>
      </c>
      <c r="F127" s="1" t="s">
        <v>1023</v>
      </c>
      <c r="G127" s="1" t="s">
        <v>1599</v>
      </c>
      <c r="H127" s="1" t="s">
        <v>61</v>
      </c>
      <c r="I127" s="1" t="s">
        <v>1598</v>
      </c>
      <c r="J127" s="1">
        <v>3</v>
      </c>
      <c r="K127" s="1" t="s">
        <v>1596</v>
      </c>
      <c r="L127" s="1">
        <v>3</v>
      </c>
      <c r="M127" s="66" t="s">
        <v>1597</v>
      </c>
      <c r="N127" s="17" t="str">
        <f t="shared" si="2"/>
        <v>case 126:sRetTemplate = "direrat_002";  break;  //  Rat, Dire - Greater || FQ: Uncommon || 3 CR 3 HD</v>
      </c>
    </row>
    <row r="128" spans="1:14" ht="15" customHeight="1">
      <c r="A128" s="62" t="s">
        <v>1594</v>
      </c>
      <c r="B128" s="1">
        <f t="shared" si="3"/>
        <v>127</v>
      </c>
      <c r="C128" s="27" t="s">
        <v>1593</v>
      </c>
      <c r="D128" s="1" t="s">
        <v>1024</v>
      </c>
      <c r="E128" s="1" t="s">
        <v>1612</v>
      </c>
      <c r="F128" s="1" t="s">
        <v>1023</v>
      </c>
      <c r="G128" s="1" t="s">
        <v>1599</v>
      </c>
      <c r="H128" s="1" t="s">
        <v>61</v>
      </c>
      <c r="I128" s="1" t="s">
        <v>1598</v>
      </c>
      <c r="J128" s="1">
        <v>3</v>
      </c>
      <c r="K128" s="1" t="s">
        <v>1596</v>
      </c>
      <c r="L128" s="1">
        <v>3</v>
      </c>
      <c r="M128" s="66" t="s">
        <v>1597</v>
      </c>
      <c r="N128" s="17" t="str">
        <f t="shared" si="2"/>
        <v>case 127:sRetTemplate = "direrat_002";  break;  //  Rat, Dire - Greater || FQ: Uncommon || 3 CR 3 HD</v>
      </c>
    </row>
    <row r="129" spans="1:14" ht="15" customHeight="1">
      <c r="A129" s="62" t="s">
        <v>1594</v>
      </c>
      <c r="B129" s="1">
        <f t="shared" si="3"/>
        <v>128</v>
      </c>
      <c r="C129" s="27" t="s">
        <v>1593</v>
      </c>
      <c r="D129" s="1" t="s">
        <v>303</v>
      </c>
      <c r="E129" s="1" t="s">
        <v>1612</v>
      </c>
      <c r="F129" s="1" t="s">
        <v>302</v>
      </c>
      <c r="G129" s="1" t="s">
        <v>1599</v>
      </c>
      <c r="H129" s="1" t="s">
        <v>206</v>
      </c>
      <c r="I129" s="1" t="s">
        <v>1598</v>
      </c>
      <c r="J129" s="1">
        <v>1</v>
      </c>
      <c r="K129" s="1" t="s">
        <v>1596</v>
      </c>
      <c r="L129" s="1">
        <v>1</v>
      </c>
      <c r="M129" s="66" t="s">
        <v>1597</v>
      </c>
      <c r="N129" s="17" t="str">
        <f t="shared" si="2"/>
        <v>case 128:sRetTemplate = "ds_ratdire001";  break;  //  Rat: Dire || FQ: Common || 1 CR 1 HD</v>
      </c>
    </row>
    <row r="130" spans="1:14" ht="15" customHeight="1">
      <c r="A130" s="62" t="s">
        <v>1594</v>
      </c>
      <c r="B130" s="1">
        <f t="shared" si="3"/>
        <v>129</v>
      </c>
      <c r="C130" s="27" t="s">
        <v>1593</v>
      </c>
      <c r="D130" s="1" t="s">
        <v>303</v>
      </c>
      <c r="E130" s="1" t="s">
        <v>1612</v>
      </c>
      <c r="F130" s="1" t="s">
        <v>302</v>
      </c>
      <c r="G130" s="1" t="s">
        <v>1599</v>
      </c>
      <c r="H130" s="1" t="s">
        <v>206</v>
      </c>
      <c r="I130" s="1" t="s">
        <v>1598</v>
      </c>
      <c r="J130" s="1">
        <v>1</v>
      </c>
      <c r="K130" s="1" t="s">
        <v>1596</v>
      </c>
      <c r="L130" s="1">
        <v>1</v>
      </c>
      <c r="M130" s="66" t="s">
        <v>1597</v>
      </c>
      <c r="N130" s="17" t="str">
        <f t="shared" si="2"/>
        <v>case 129:sRetTemplate = "ds_ratdire001";  break;  //  Rat: Dire || FQ: Common || 1 CR 1 HD</v>
      </c>
    </row>
    <row r="131" spans="1:14" ht="15" customHeight="1">
      <c r="A131" s="62" t="s">
        <v>1594</v>
      </c>
      <c r="B131" s="1">
        <f t="shared" si="3"/>
        <v>130</v>
      </c>
      <c r="C131" s="27" t="s">
        <v>1593</v>
      </c>
      <c r="D131" s="1" t="s">
        <v>303</v>
      </c>
      <c r="E131" s="1" t="s">
        <v>1612</v>
      </c>
      <c r="F131" s="1" t="s">
        <v>302</v>
      </c>
      <c r="G131" s="1" t="s">
        <v>1599</v>
      </c>
      <c r="H131" s="1" t="s">
        <v>206</v>
      </c>
      <c r="I131" s="1" t="s">
        <v>1598</v>
      </c>
      <c r="J131" s="1">
        <v>1</v>
      </c>
      <c r="K131" s="1" t="s">
        <v>1596</v>
      </c>
      <c r="L131" s="1">
        <v>1</v>
      </c>
      <c r="M131" s="66" t="s">
        <v>1597</v>
      </c>
      <c r="N131" s="17" t="str">
        <f t="shared" ref="N131:N178" si="4">CONCATENATE(A131,B131,C131, D131, E131, F131,G131,H131, I131, J131, K131,L131, M131)</f>
        <v>case 130:sRetTemplate = "ds_ratdire001";  break;  //  Rat: Dire || FQ: Common || 1 CR 1 HD</v>
      </c>
    </row>
    <row r="132" spans="1:14" ht="15" customHeight="1">
      <c r="A132" s="62" t="s">
        <v>1594</v>
      </c>
      <c r="B132" s="1">
        <f t="shared" ref="B132:B178" si="5">SUM(B131+1)</f>
        <v>131</v>
      </c>
      <c r="C132" s="27" t="s">
        <v>1593</v>
      </c>
      <c r="D132" s="1" t="s">
        <v>303</v>
      </c>
      <c r="E132" s="1" t="s">
        <v>1612</v>
      </c>
      <c r="F132" s="1" t="s">
        <v>302</v>
      </c>
      <c r="G132" s="1" t="s">
        <v>1599</v>
      </c>
      <c r="H132" s="1" t="s">
        <v>206</v>
      </c>
      <c r="I132" s="1" t="s">
        <v>1598</v>
      </c>
      <c r="J132" s="1">
        <v>1</v>
      </c>
      <c r="K132" s="1" t="s">
        <v>1596</v>
      </c>
      <c r="L132" s="1">
        <v>1</v>
      </c>
      <c r="M132" s="66" t="s">
        <v>1597</v>
      </c>
      <c r="N132" s="17" t="str">
        <f t="shared" si="4"/>
        <v>case 131:sRetTemplate = "ds_ratdire001";  break;  //  Rat: Dire || FQ: Common || 1 CR 1 HD</v>
      </c>
    </row>
    <row r="133" spans="1:14" ht="15" customHeight="1">
      <c r="A133" s="62" t="s">
        <v>1594</v>
      </c>
      <c r="B133" s="1">
        <f t="shared" si="5"/>
        <v>132</v>
      </c>
      <c r="C133" s="27" t="s">
        <v>1593</v>
      </c>
      <c r="D133" s="1" t="s">
        <v>303</v>
      </c>
      <c r="E133" s="1" t="s">
        <v>1612</v>
      </c>
      <c r="F133" s="1" t="s">
        <v>302</v>
      </c>
      <c r="G133" s="1" t="s">
        <v>1599</v>
      </c>
      <c r="H133" s="1" t="s">
        <v>206</v>
      </c>
      <c r="I133" s="1" t="s">
        <v>1598</v>
      </c>
      <c r="J133" s="1">
        <v>1</v>
      </c>
      <c r="K133" s="1" t="s">
        <v>1596</v>
      </c>
      <c r="L133" s="1">
        <v>1</v>
      </c>
      <c r="M133" s="66" t="s">
        <v>1597</v>
      </c>
      <c r="N133" s="17" t="str">
        <f t="shared" si="4"/>
        <v>case 132:sRetTemplate = "ds_ratdire001";  break;  //  Rat: Dire || FQ: Common || 1 CR 1 HD</v>
      </c>
    </row>
    <row r="134" spans="1:14" ht="15" customHeight="1">
      <c r="A134" s="62" t="s">
        <v>1594</v>
      </c>
      <c r="B134" s="1">
        <f t="shared" si="5"/>
        <v>133</v>
      </c>
      <c r="C134" s="27" t="s">
        <v>1593</v>
      </c>
      <c r="D134" s="1" t="s">
        <v>303</v>
      </c>
      <c r="E134" s="1" t="s">
        <v>1612</v>
      </c>
      <c r="F134" s="1" t="s">
        <v>302</v>
      </c>
      <c r="G134" s="1" t="s">
        <v>1599</v>
      </c>
      <c r="H134" s="1" t="s">
        <v>206</v>
      </c>
      <c r="I134" s="1" t="s">
        <v>1598</v>
      </c>
      <c r="J134" s="1">
        <v>1</v>
      </c>
      <c r="K134" s="1" t="s">
        <v>1596</v>
      </c>
      <c r="L134" s="1">
        <v>1</v>
      </c>
      <c r="M134" s="66" t="s">
        <v>1597</v>
      </c>
      <c r="N134" s="17" t="str">
        <f t="shared" si="4"/>
        <v>case 133:sRetTemplate = "ds_ratdire001";  break;  //  Rat: Dire || FQ: Common || 1 CR 1 HD</v>
      </c>
    </row>
    <row r="135" spans="1:14" ht="15" customHeight="1">
      <c r="A135" s="62" t="s">
        <v>1594</v>
      </c>
      <c r="B135" s="1">
        <f t="shared" si="5"/>
        <v>134</v>
      </c>
      <c r="C135" s="27" t="s">
        <v>1593</v>
      </c>
      <c r="D135" s="1" t="s">
        <v>303</v>
      </c>
      <c r="E135" s="1" t="s">
        <v>1612</v>
      </c>
      <c r="F135" s="1" t="s">
        <v>302</v>
      </c>
      <c r="G135" s="1" t="s">
        <v>1599</v>
      </c>
      <c r="H135" s="1" t="s">
        <v>206</v>
      </c>
      <c r="I135" s="1" t="s">
        <v>1598</v>
      </c>
      <c r="J135" s="1">
        <v>1</v>
      </c>
      <c r="K135" s="1" t="s">
        <v>1596</v>
      </c>
      <c r="L135" s="1">
        <v>1</v>
      </c>
      <c r="M135" s="66" t="s">
        <v>1597</v>
      </c>
      <c r="N135" s="17" t="str">
        <f t="shared" si="4"/>
        <v>case 134:sRetTemplate = "ds_ratdire001";  break;  //  Rat: Dire || FQ: Common || 1 CR 1 HD</v>
      </c>
    </row>
    <row r="136" spans="1:14" ht="15" customHeight="1">
      <c r="A136" s="62" t="s">
        <v>1594</v>
      </c>
      <c r="B136" s="1">
        <f t="shared" si="5"/>
        <v>135</v>
      </c>
      <c r="C136" s="27" t="s">
        <v>1593</v>
      </c>
      <c r="D136" s="1" t="s">
        <v>303</v>
      </c>
      <c r="E136" s="1" t="s">
        <v>1612</v>
      </c>
      <c r="F136" s="1" t="s">
        <v>302</v>
      </c>
      <c r="G136" s="1" t="s">
        <v>1599</v>
      </c>
      <c r="H136" s="1" t="s">
        <v>206</v>
      </c>
      <c r="I136" s="1" t="s">
        <v>1598</v>
      </c>
      <c r="J136" s="1">
        <v>1</v>
      </c>
      <c r="K136" s="1" t="s">
        <v>1596</v>
      </c>
      <c r="L136" s="1">
        <v>1</v>
      </c>
      <c r="M136" s="66" t="s">
        <v>1597</v>
      </c>
      <c r="N136" s="17" t="str">
        <f t="shared" si="4"/>
        <v>case 135:sRetTemplate = "ds_ratdire001";  break;  //  Rat: Dire || FQ: Common || 1 CR 1 HD</v>
      </c>
    </row>
    <row r="137" spans="1:14" ht="15" customHeight="1">
      <c r="A137" s="62" t="s">
        <v>1594</v>
      </c>
      <c r="B137" s="1">
        <f t="shared" si="5"/>
        <v>136</v>
      </c>
      <c r="C137" s="27" t="s">
        <v>1593</v>
      </c>
      <c r="D137" s="1" t="s">
        <v>1138</v>
      </c>
      <c r="E137" s="1" t="s">
        <v>1612</v>
      </c>
      <c r="F137" s="1" t="s">
        <v>1137</v>
      </c>
      <c r="G137" s="1" t="s">
        <v>1599</v>
      </c>
      <c r="H137" s="1" t="s">
        <v>20</v>
      </c>
      <c r="I137" s="1" t="s">
        <v>1598</v>
      </c>
      <c r="J137" s="1">
        <v>7</v>
      </c>
      <c r="K137" s="1" t="s">
        <v>1596</v>
      </c>
      <c r="L137" s="1">
        <v>4</v>
      </c>
      <c r="M137" s="66" t="s">
        <v>1597</v>
      </c>
      <c r="N137" s="17" t="str">
        <f t="shared" si="4"/>
        <v>case 136:sRetTemplate = "ruve001";  break;  //  Ruve || FQ: Rare || 7 CR 4 HD</v>
      </c>
    </row>
    <row r="138" spans="1:14" ht="15" customHeight="1">
      <c r="A138" s="62" t="s">
        <v>1594</v>
      </c>
      <c r="B138" s="1">
        <f t="shared" si="5"/>
        <v>137</v>
      </c>
      <c r="C138" s="27" t="s">
        <v>1593</v>
      </c>
      <c r="D138" s="1" t="s">
        <v>1138</v>
      </c>
      <c r="E138" s="1" t="s">
        <v>1612</v>
      </c>
      <c r="F138" s="1" t="s">
        <v>1137</v>
      </c>
      <c r="G138" s="1" t="s">
        <v>1599</v>
      </c>
      <c r="H138" s="1" t="s">
        <v>20</v>
      </c>
      <c r="I138" s="1" t="s">
        <v>1598</v>
      </c>
      <c r="J138" s="1">
        <v>7</v>
      </c>
      <c r="K138" s="1" t="s">
        <v>1596</v>
      </c>
      <c r="L138" s="1">
        <v>4</v>
      </c>
      <c r="M138" s="66" t="s">
        <v>1597</v>
      </c>
      <c r="N138" s="17" t="str">
        <f t="shared" si="4"/>
        <v>case 137:sRetTemplate = "ruve001";  break;  //  Ruve || FQ: Rare || 7 CR 4 HD</v>
      </c>
    </row>
    <row r="139" spans="1:14" ht="15" customHeight="1">
      <c r="A139" s="62" t="s">
        <v>1594</v>
      </c>
      <c r="B139" s="1">
        <f t="shared" si="5"/>
        <v>138</v>
      </c>
      <c r="C139" s="27" t="s">
        <v>1593</v>
      </c>
      <c r="D139" s="1" t="s">
        <v>1119</v>
      </c>
      <c r="E139" s="1" t="s">
        <v>1612</v>
      </c>
      <c r="F139" s="1" t="s">
        <v>1118</v>
      </c>
      <c r="G139" s="1" t="s">
        <v>1599</v>
      </c>
      <c r="H139" s="1" t="s">
        <v>61</v>
      </c>
      <c r="I139" s="1" t="s">
        <v>1598</v>
      </c>
      <c r="J139" s="1">
        <v>4</v>
      </c>
      <c r="K139" s="1" t="s">
        <v>1596</v>
      </c>
      <c r="L139" s="1">
        <v>3</v>
      </c>
      <c r="M139" s="66" t="s">
        <v>1597</v>
      </c>
      <c r="N139" s="17" t="str">
        <f t="shared" si="4"/>
        <v>case 138:sRetTemplate = "ar_scrbeetle_001";  break;  //  Screamer Beetle || FQ: Uncommon || 4 CR 3 HD</v>
      </c>
    </row>
    <row r="140" spans="1:14" ht="15" customHeight="1">
      <c r="A140" s="62" t="s">
        <v>1594</v>
      </c>
      <c r="B140" s="1">
        <f t="shared" si="5"/>
        <v>139</v>
      </c>
      <c r="C140" s="27" t="s">
        <v>1593</v>
      </c>
      <c r="D140" s="1" t="s">
        <v>1119</v>
      </c>
      <c r="E140" s="1" t="s">
        <v>1612</v>
      </c>
      <c r="F140" s="1" t="s">
        <v>1118</v>
      </c>
      <c r="G140" s="1" t="s">
        <v>1599</v>
      </c>
      <c r="H140" s="1" t="s">
        <v>61</v>
      </c>
      <c r="I140" s="1" t="s">
        <v>1598</v>
      </c>
      <c r="J140" s="1">
        <v>4</v>
      </c>
      <c r="K140" s="1" t="s">
        <v>1596</v>
      </c>
      <c r="L140" s="1">
        <v>3</v>
      </c>
      <c r="M140" s="66" t="s">
        <v>1597</v>
      </c>
      <c r="N140" s="17" t="str">
        <f t="shared" si="4"/>
        <v>case 139:sRetTemplate = "ar_scrbeetle_001";  break;  //  Screamer Beetle || FQ: Uncommon || 4 CR 3 HD</v>
      </c>
    </row>
    <row r="141" spans="1:14" ht="15" customHeight="1">
      <c r="A141" s="62" t="s">
        <v>1594</v>
      </c>
      <c r="B141" s="1">
        <f t="shared" si="5"/>
        <v>140</v>
      </c>
      <c r="C141" s="27" t="s">
        <v>1593</v>
      </c>
      <c r="D141" s="1" t="s">
        <v>1119</v>
      </c>
      <c r="E141" s="1" t="s">
        <v>1612</v>
      </c>
      <c r="F141" s="1" t="s">
        <v>1118</v>
      </c>
      <c r="G141" s="1" t="s">
        <v>1599</v>
      </c>
      <c r="H141" s="1" t="s">
        <v>61</v>
      </c>
      <c r="I141" s="1" t="s">
        <v>1598</v>
      </c>
      <c r="J141" s="1">
        <v>4</v>
      </c>
      <c r="K141" s="1" t="s">
        <v>1596</v>
      </c>
      <c r="L141" s="1">
        <v>3</v>
      </c>
      <c r="M141" s="66" t="s">
        <v>1597</v>
      </c>
      <c r="N141" s="17" t="str">
        <f t="shared" si="4"/>
        <v>case 140:sRetTemplate = "ar_scrbeetle_001";  break;  //  Screamer Beetle || FQ: Uncommon || 4 CR 3 HD</v>
      </c>
    </row>
    <row r="142" spans="1:14" ht="15" customHeight="1">
      <c r="A142" s="62" t="s">
        <v>1594</v>
      </c>
      <c r="B142" s="1">
        <f t="shared" si="5"/>
        <v>141</v>
      </c>
      <c r="C142" s="27" t="s">
        <v>1593</v>
      </c>
      <c r="D142" s="1" t="s">
        <v>1119</v>
      </c>
      <c r="E142" s="1" t="s">
        <v>1612</v>
      </c>
      <c r="F142" s="1" t="s">
        <v>1118</v>
      </c>
      <c r="G142" s="1" t="s">
        <v>1599</v>
      </c>
      <c r="H142" s="1" t="s">
        <v>61</v>
      </c>
      <c r="I142" s="1" t="s">
        <v>1598</v>
      </c>
      <c r="J142" s="1">
        <v>4</v>
      </c>
      <c r="K142" s="1" t="s">
        <v>1596</v>
      </c>
      <c r="L142" s="1">
        <v>3</v>
      </c>
      <c r="M142" s="66" t="s">
        <v>1597</v>
      </c>
      <c r="N142" s="17" t="str">
        <f t="shared" si="4"/>
        <v>case 141:sRetTemplate = "ar_scrbeetle_001";  break;  //  Screamer Beetle || FQ: Uncommon || 4 CR 3 HD</v>
      </c>
    </row>
    <row r="143" spans="1:14" ht="15" customHeight="1">
      <c r="A143" s="62" t="s">
        <v>1594</v>
      </c>
      <c r="B143" s="1">
        <f t="shared" si="5"/>
        <v>142</v>
      </c>
      <c r="C143" s="27" t="s">
        <v>1593</v>
      </c>
      <c r="D143" s="1" t="s">
        <v>95</v>
      </c>
      <c r="E143" s="1" t="s">
        <v>1612</v>
      </c>
      <c r="F143" s="1" t="s">
        <v>1173</v>
      </c>
      <c r="G143" s="1" t="s">
        <v>1599</v>
      </c>
      <c r="H143" s="1" t="s">
        <v>72</v>
      </c>
      <c r="I143" s="1" t="s">
        <v>1598</v>
      </c>
      <c r="J143" s="1">
        <v>5</v>
      </c>
      <c r="K143" s="1" t="s">
        <v>1596</v>
      </c>
      <c r="L143" s="1">
        <v>4</v>
      </c>
      <c r="M143" s="66" t="s">
        <v>1597</v>
      </c>
      <c r="N143" s="17" t="str">
        <f t="shared" si="4"/>
        <v>case 142:sRetTemplate = "shadowmastiff001";  break;  //  Shadow Mastiff || FQ: Very Rare || 5 CR 4 HD</v>
      </c>
    </row>
    <row r="144" spans="1:14" ht="15" customHeight="1">
      <c r="A144" s="62" t="s">
        <v>1594</v>
      </c>
      <c r="B144" s="1">
        <f t="shared" si="5"/>
        <v>143</v>
      </c>
      <c r="C144" s="27" t="s">
        <v>1593</v>
      </c>
      <c r="D144" s="1" t="s">
        <v>1006</v>
      </c>
      <c r="E144" s="1" t="s">
        <v>1612</v>
      </c>
      <c r="F144" s="1" t="s">
        <v>1005</v>
      </c>
      <c r="G144" s="1" t="s">
        <v>1599</v>
      </c>
      <c r="H144" s="1" t="s">
        <v>61</v>
      </c>
      <c r="I144" s="1" t="s">
        <v>1598</v>
      </c>
      <c r="J144" s="1">
        <v>0.5</v>
      </c>
      <c r="K144" s="1" t="s">
        <v>1596</v>
      </c>
      <c r="L144" s="1">
        <v>1</v>
      </c>
      <c r="M144" s="66" t="s">
        <v>1597</v>
      </c>
      <c r="N144" s="17" t="str">
        <f t="shared" si="4"/>
        <v>case 143:sRetTemplate = "sitak001";  break;  //  Sitak || FQ: Uncommon || 0.5 CR 1 HD</v>
      </c>
    </row>
    <row r="145" spans="1:14" ht="15" customHeight="1">
      <c r="A145" s="62" t="s">
        <v>1594</v>
      </c>
      <c r="B145" s="1">
        <f t="shared" si="5"/>
        <v>144</v>
      </c>
      <c r="C145" s="27" t="s">
        <v>1593</v>
      </c>
      <c r="D145" s="1" t="s">
        <v>1006</v>
      </c>
      <c r="E145" s="1" t="s">
        <v>1612</v>
      </c>
      <c r="F145" s="1" t="s">
        <v>1005</v>
      </c>
      <c r="G145" s="1" t="s">
        <v>1599</v>
      </c>
      <c r="H145" s="1" t="s">
        <v>61</v>
      </c>
      <c r="I145" s="1" t="s">
        <v>1598</v>
      </c>
      <c r="J145" s="1">
        <v>0.5</v>
      </c>
      <c r="K145" s="1" t="s">
        <v>1596</v>
      </c>
      <c r="L145" s="1">
        <v>1</v>
      </c>
      <c r="M145" s="66" t="s">
        <v>1597</v>
      </c>
      <c r="N145" s="17" t="str">
        <f t="shared" si="4"/>
        <v>case 144:sRetTemplate = "sitak001";  break;  //  Sitak || FQ: Uncommon || 0.5 CR 1 HD</v>
      </c>
    </row>
    <row r="146" spans="1:14" ht="15" customHeight="1">
      <c r="A146" s="62" t="s">
        <v>1594</v>
      </c>
      <c r="B146" s="1">
        <f t="shared" si="5"/>
        <v>145</v>
      </c>
      <c r="C146" s="27" t="s">
        <v>1593</v>
      </c>
      <c r="D146" s="1" t="s">
        <v>1006</v>
      </c>
      <c r="E146" s="1" t="s">
        <v>1612</v>
      </c>
      <c r="F146" s="1" t="s">
        <v>1005</v>
      </c>
      <c r="G146" s="1" t="s">
        <v>1599</v>
      </c>
      <c r="H146" s="1" t="s">
        <v>61</v>
      </c>
      <c r="I146" s="1" t="s">
        <v>1598</v>
      </c>
      <c r="J146" s="1">
        <v>0.5</v>
      </c>
      <c r="K146" s="1" t="s">
        <v>1596</v>
      </c>
      <c r="L146" s="1">
        <v>1</v>
      </c>
      <c r="M146" s="66" t="s">
        <v>1597</v>
      </c>
      <c r="N146" s="17" t="str">
        <f t="shared" si="4"/>
        <v>case 145:sRetTemplate = "sitak001";  break;  //  Sitak || FQ: Uncommon || 0.5 CR 1 HD</v>
      </c>
    </row>
    <row r="147" spans="1:14" ht="15" customHeight="1">
      <c r="A147" s="62" t="s">
        <v>1594</v>
      </c>
      <c r="B147" s="1">
        <f t="shared" si="5"/>
        <v>146</v>
      </c>
      <c r="C147" s="27" t="s">
        <v>1593</v>
      </c>
      <c r="D147" s="1" t="s">
        <v>1006</v>
      </c>
      <c r="E147" s="1" t="s">
        <v>1612</v>
      </c>
      <c r="F147" s="1" t="s">
        <v>1005</v>
      </c>
      <c r="G147" s="1" t="s">
        <v>1599</v>
      </c>
      <c r="H147" s="1" t="s">
        <v>61</v>
      </c>
      <c r="I147" s="1" t="s">
        <v>1598</v>
      </c>
      <c r="J147" s="1">
        <v>0.5</v>
      </c>
      <c r="K147" s="1" t="s">
        <v>1596</v>
      </c>
      <c r="L147" s="1">
        <v>1</v>
      </c>
      <c r="M147" s="66" t="s">
        <v>1597</v>
      </c>
      <c r="N147" s="17" t="str">
        <f t="shared" si="4"/>
        <v>case 146:sRetTemplate = "sitak001";  break;  //  Sitak || FQ: Uncommon || 0.5 CR 1 HD</v>
      </c>
    </row>
    <row r="148" spans="1:14" ht="15" customHeight="1">
      <c r="A148" s="62" t="s">
        <v>1594</v>
      </c>
      <c r="B148" s="1">
        <f t="shared" si="5"/>
        <v>147</v>
      </c>
      <c r="C148" s="27" t="s">
        <v>1593</v>
      </c>
      <c r="D148" s="1" t="s">
        <v>1042</v>
      </c>
      <c r="E148" s="1" t="s">
        <v>1612</v>
      </c>
      <c r="F148" s="1" t="s">
        <v>1041</v>
      </c>
      <c r="G148" s="1" t="s">
        <v>1599</v>
      </c>
      <c r="H148" s="1" t="s">
        <v>61</v>
      </c>
      <c r="I148" s="1" t="s">
        <v>1598</v>
      </c>
      <c r="J148" s="1">
        <v>2</v>
      </c>
      <c r="K148" s="1" t="s">
        <v>1596</v>
      </c>
      <c r="L148" s="1">
        <v>2</v>
      </c>
      <c r="M148" s="66" t="s">
        <v>1597</v>
      </c>
      <c r="N148" s="17" t="str">
        <f t="shared" si="4"/>
        <v>case 147:sRetTemplate = "ds_bogosnake001";  break;  //  Snake, Bogo || FQ: Uncommon || 2 CR 2 HD</v>
      </c>
    </row>
    <row r="149" spans="1:14" ht="15" customHeight="1">
      <c r="A149" s="62" t="s">
        <v>1594</v>
      </c>
      <c r="B149" s="1">
        <f t="shared" si="5"/>
        <v>148</v>
      </c>
      <c r="C149" s="27" t="s">
        <v>1593</v>
      </c>
      <c r="D149" s="1" t="s">
        <v>1042</v>
      </c>
      <c r="E149" s="1" t="s">
        <v>1612</v>
      </c>
      <c r="F149" s="1" t="s">
        <v>1041</v>
      </c>
      <c r="G149" s="1" t="s">
        <v>1599</v>
      </c>
      <c r="H149" s="1" t="s">
        <v>61</v>
      </c>
      <c r="I149" s="1" t="s">
        <v>1598</v>
      </c>
      <c r="J149" s="1">
        <v>2</v>
      </c>
      <c r="K149" s="1" t="s">
        <v>1596</v>
      </c>
      <c r="L149" s="1">
        <v>2</v>
      </c>
      <c r="M149" s="66" t="s">
        <v>1597</v>
      </c>
      <c r="N149" s="17" t="str">
        <f t="shared" si="4"/>
        <v>case 148:sRetTemplate = "ds_bogosnake001";  break;  //  Snake, Bogo || FQ: Uncommon || 2 CR 2 HD</v>
      </c>
    </row>
    <row r="150" spans="1:14" ht="15" customHeight="1">
      <c r="A150" s="62" t="s">
        <v>1594</v>
      </c>
      <c r="B150" s="1">
        <f t="shared" si="5"/>
        <v>149</v>
      </c>
      <c r="C150" s="27" t="s">
        <v>1593</v>
      </c>
      <c r="D150" s="1" t="s">
        <v>1042</v>
      </c>
      <c r="E150" s="1" t="s">
        <v>1612</v>
      </c>
      <c r="F150" s="1" t="s">
        <v>1041</v>
      </c>
      <c r="G150" s="1" t="s">
        <v>1599</v>
      </c>
      <c r="H150" s="1" t="s">
        <v>61</v>
      </c>
      <c r="I150" s="1" t="s">
        <v>1598</v>
      </c>
      <c r="J150" s="1">
        <v>2</v>
      </c>
      <c r="K150" s="1" t="s">
        <v>1596</v>
      </c>
      <c r="L150" s="1">
        <v>2</v>
      </c>
      <c r="M150" s="66" t="s">
        <v>1597</v>
      </c>
      <c r="N150" s="17" t="str">
        <f t="shared" si="4"/>
        <v>case 149:sRetTemplate = "ds_bogosnake001";  break;  //  Snake, Bogo || FQ: Uncommon || 2 CR 2 HD</v>
      </c>
    </row>
    <row r="151" spans="1:14" ht="15" customHeight="1">
      <c r="A151" s="62" t="s">
        <v>1594</v>
      </c>
      <c r="B151" s="1">
        <f t="shared" si="5"/>
        <v>150</v>
      </c>
      <c r="C151" s="27" t="s">
        <v>1593</v>
      </c>
      <c r="D151" s="1" t="s">
        <v>1042</v>
      </c>
      <c r="E151" s="1" t="s">
        <v>1612</v>
      </c>
      <c r="F151" s="1" t="s">
        <v>1041</v>
      </c>
      <c r="G151" s="1" t="s">
        <v>1599</v>
      </c>
      <c r="H151" s="1" t="s">
        <v>61</v>
      </c>
      <c r="I151" s="1" t="s">
        <v>1598</v>
      </c>
      <c r="J151" s="1">
        <v>2</v>
      </c>
      <c r="K151" s="1" t="s">
        <v>1596</v>
      </c>
      <c r="L151" s="1">
        <v>2</v>
      </c>
      <c r="M151" s="66" t="s">
        <v>1597</v>
      </c>
      <c r="N151" s="17" t="str">
        <f t="shared" si="4"/>
        <v>case 150:sRetTemplate = "ds_bogosnake001";  break;  //  Snake, Bogo || FQ: Uncommon || 2 CR 2 HD</v>
      </c>
    </row>
    <row r="152" spans="1:14" ht="15" customHeight="1">
      <c r="A152" s="62" t="s">
        <v>1594</v>
      </c>
      <c r="B152" s="1">
        <f t="shared" si="5"/>
        <v>151</v>
      </c>
      <c r="C152" s="27" t="s">
        <v>1593</v>
      </c>
      <c r="D152" s="1" t="s">
        <v>573</v>
      </c>
      <c r="E152" s="1" t="s">
        <v>1612</v>
      </c>
      <c r="F152" s="1" t="s">
        <v>572</v>
      </c>
      <c r="G152" s="1" t="s">
        <v>1599</v>
      </c>
      <c r="H152" s="1" t="s">
        <v>20</v>
      </c>
      <c r="I152" s="1" t="s">
        <v>1598</v>
      </c>
      <c r="J152" s="1">
        <v>6</v>
      </c>
      <c r="K152" s="1" t="s">
        <v>1596</v>
      </c>
      <c r="L152" s="1">
        <v>4</v>
      </c>
      <c r="M152" s="66" t="s">
        <v>1597</v>
      </c>
      <c r="N152" s="17" t="str">
        <f t="shared" si="4"/>
        <v>case 151:sRetTemplate = "elem_sun_md001";  break;  //  Sun Paraelemental, Medium || FQ: Rare || 6 CR 4 HD</v>
      </c>
    </row>
    <row r="153" spans="1:14" ht="15" customHeight="1">
      <c r="A153" s="62" t="s">
        <v>1594</v>
      </c>
      <c r="B153" s="1">
        <f t="shared" si="5"/>
        <v>152</v>
      </c>
      <c r="C153" s="27" t="s">
        <v>1593</v>
      </c>
      <c r="D153" s="1" t="s">
        <v>573</v>
      </c>
      <c r="E153" s="1" t="s">
        <v>1612</v>
      </c>
      <c r="F153" s="1" t="s">
        <v>572</v>
      </c>
      <c r="G153" s="1" t="s">
        <v>1599</v>
      </c>
      <c r="H153" s="1" t="s">
        <v>20</v>
      </c>
      <c r="I153" s="1" t="s">
        <v>1598</v>
      </c>
      <c r="J153" s="1">
        <v>6</v>
      </c>
      <c r="K153" s="1" t="s">
        <v>1596</v>
      </c>
      <c r="L153" s="1">
        <v>4</v>
      </c>
      <c r="M153" s="66" t="s">
        <v>1597</v>
      </c>
      <c r="N153" s="17" t="str">
        <f t="shared" si="4"/>
        <v>case 152:sRetTemplate = "elem_sun_md001";  break;  //  Sun Paraelemental, Medium || FQ: Rare || 6 CR 4 HD</v>
      </c>
    </row>
    <row r="154" spans="1:14" ht="15" customHeight="1">
      <c r="A154" s="62" t="s">
        <v>1594</v>
      </c>
      <c r="B154" s="1">
        <f t="shared" si="5"/>
        <v>153</v>
      </c>
      <c r="C154" s="27" t="s">
        <v>1593</v>
      </c>
      <c r="D154" s="1" t="s">
        <v>567</v>
      </c>
      <c r="E154" s="1" t="s">
        <v>1612</v>
      </c>
      <c r="F154" s="1" t="s">
        <v>566</v>
      </c>
      <c r="G154" s="1" t="s">
        <v>1599</v>
      </c>
      <c r="H154" s="1" t="s">
        <v>20</v>
      </c>
      <c r="I154" s="1" t="s">
        <v>1598</v>
      </c>
      <c r="J154" s="1">
        <v>4</v>
      </c>
      <c r="K154" s="1" t="s">
        <v>1596</v>
      </c>
      <c r="L154" s="1">
        <v>2</v>
      </c>
      <c r="M154" s="66" t="s">
        <v>1597</v>
      </c>
      <c r="N154" s="17" t="str">
        <f t="shared" si="4"/>
        <v>case 153:sRetTemplate = "elem_sun_sm001";  break;  //  Sun Paraelemental, Small || FQ: Rare || 4 CR 2 HD</v>
      </c>
    </row>
    <row r="155" spans="1:14" ht="15" customHeight="1">
      <c r="A155" s="62" t="s">
        <v>1594</v>
      </c>
      <c r="B155" s="1">
        <f t="shared" si="5"/>
        <v>154</v>
      </c>
      <c r="C155" s="27" t="s">
        <v>1593</v>
      </c>
      <c r="D155" s="1" t="s">
        <v>567</v>
      </c>
      <c r="E155" s="1" t="s">
        <v>1612</v>
      </c>
      <c r="F155" s="1" t="s">
        <v>566</v>
      </c>
      <c r="G155" s="1" t="s">
        <v>1599</v>
      </c>
      <c r="H155" s="1" t="s">
        <v>20</v>
      </c>
      <c r="I155" s="1" t="s">
        <v>1598</v>
      </c>
      <c r="J155" s="1">
        <v>4</v>
      </c>
      <c r="K155" s="1" t="s">
        <v>1596</v>
      </c>
      <c r="L155" s="1">
        <v>2</v>
      </c>
      <c r="M155" s="66" t="s">
        <v>1597</v>
      </c>
      <c r="N155" s="17" t="str">
        <f t="shared" si="4"/>
        <v>case 154:sRetTemplate = "elem_sun_sm001";  break;  //  Sun Paraelemental, Small || FQ: Rare || 4 CR 2 HD</v>
      </c>
    </row>
    <row r="156" spans="1:14" ht="15" customHeight="1">
      <c r="A156" s="62" t="s">
        <v>1594</v>
      </c>
      <c r="B156" s="1">
        <f t="shared" si="5"/>
        <v>155</v>
      </c>
      <c r="C156" s="27" t="s">
        <v>1593</v>
      </c>
      <c r="D156" s="1" t="s">
        <v>953</v>
      </c>
      <c r="E156" s="1" t="s">
        <v>1612</v>
      </c>
      <c r="F156" s="1" t="s">
        <v>952</v>
      </c>
      <c r="G156" s="1" t="s">
        <v>1599</v>
      </c>
      <c r="H156" s="1" t="s">
        <v>61</v>
      </c>
      <c r="I156" s="1" t="s">
        <v>1598</v>
      </c>
      <c r="J156" s="1">
        <v>5</v>
      </c>
      <c r="K156" s="1" t="s">
        <v>1596</v>
      </c>
      <c r="L156" s="1">
        <v>5</v>
      </c>
      <c r="M156" s="66" t="s">
        <v>1597</v>
      </c>
      <c r="N156" s="17" t="str">
        <f t="shared" si="4"/>
        <v>case 155:sRetTemplate = "ds_takis001";  break;  //  Takis || FQ: Uncommon || 5 CR 5 HD</v>
      </c>
    </row>
    <row r="157" spans="1:14" ht="15" customHeight="1">
      <c r="A157" s="62" t="s">
        <v>1594</v>
      </c>
      <c r="B157" s="1">
        <f t="shared" si="5"/>
        <v>156</v>
      </c>
      <c r="C157" s="27" t="s">
        <v>1593</v>
      </c>
      <c r="D157" s="1" t="s">
        <v>953</v>
      </c>
      <c r="E157" s="1" t="s">
        <v>1612</v>
      </c>
      <c r="F157" s="1" t="s">
        <v>952</v>
      </c>
      <c r="G157" s="1" t="s">
        <v>1599</v>
      </c>
      <c r="H157" s="1" t="s">
        <v>61</v>
      </c>
      <c r="I157" s="1" t="s">
        <v>1598</v>
      </c>
      <c r="J157" s="1">
        <v>5</v>
      </c>
      <c r="K157" s="1" t="s">
        <v>1596</v>
      </c>
      <c r="L157" s="1">
        <v>5</v>
      </c>
      <c r="M157" s="66" t="s">
        <v>1597</v>
      </c>
      <c r="N157" s="17" t="str">
        <f t="shared" si="4"/>
        <v>case 156:sRetTemplate = "ds_takis001";  break;  //  Takis || FQ: Uncommon || 5 CR 5 HD</v>
      </c>
    </row>
    <row r="158" spans="1:14" ht="15" customHeight="1">
      <c r="A158" s="62" t="s">
        <v>1594</v>
      </c>
      <c r="B158" s="1">
        <f t="shared" si="5"/>
        <v>157</v>
      </c>
      <c r="C158" s="27" t="s">
        <v>1593</v>
      </c>
      <c r="D158" s="1" t="s">
        <v>953</v>
      </c>
      <c r="E158" s="1" t="s">
        <v>1612</v>
      </c>
      <c r="F158" s="1" t="s">
        <v>952</v>
      </c>
      <c r="G158" s="1" t="s">
        <v>1599</v>
      </c>
      <c r="H158" s="1" t="s">
        <v>61</v>
      </c>
      <c r="I158" s="1" t="s">
        <v>1598</v>
      </c>
      <c r="J158" s="1">
        <v>5</v>
      </c>
      <c r="K158" s="1" t="s">
        <v>1596</v>
      </c>
      <c r="L158" s="1">
        <v>5</v>
      </c>
      <c r="M158" s="66" t="s">
        <v>1597</v>
      </c>
      <c r="N158" s="17" t="str">
        <f t="shared" si="4"/>
        <v>case 157:sRetTemplate = "ds_takis001";  break;  //  Takis || FQ: Uncommon || 5 CR 5 HD</v>
      </c>
    </row>
    <row r="159" spans="1:14" ht="15" customHeight="1">
      <c r="A159" s="62" t="s">
        <v>1594</v>
      </c>
      <c r="B159" s="1">
        <f t="shared" si="5"/>
        <v>158</v>
      </c>
      <c r="C159" s="27" t="s">
        <v>1593</v>
      </c>
      <c r="D159" s="1" t="s">
        <v>953</v>
      </c>
      <c r="E159" s="1" t="s">
        <v>1612</v>
      </c>
      <c r="F159" s="1" t="s">
        <v>952</v>
      </c>
      <c r="G159" s="1" t="s">
        <v>1599</v>
      </c>
      <c r="H159" s="1" t="s">
        <v>61</v>
      </c>
      <c r="I159" s="1" t="s">
        <v>1598</v>
      </c>
      <c r="J159" s="1">
        <v>5</v>
      </c>
      <c r="K159" s="1" t="s">
        <v>1596</v>
      </c>
      <c r="L159" s="1">
        <v>5</v>
      </c>
      <c r="M159" s="66" t="s">
        <v>1597</v>
      </c>
      <c r="N159" s="17" t="str">
        <f t="shared" si="4"/>
        <v>case 158:sRetTemplate = "ds_takis001";  break;  //  Takis || FQ: Uncommon || 5 CR 5 HD</v>
      </c>
    </row>
    <row r="160" spans="1:14" ht="15" customHeight="1">
      <c r="A160" s="62" t="s">
        <v>1594</v>
      </c>
      <c r="B160" s="1">
        <f t="shared" si="5"/>
        <v>159</v>
      </c>
      <c r="C160" s="27" t="s">
        <v>1593</v>
      </c>
      <c r="D160" s="1" t="s">
        <v>308</v>
      </c>
      <c r="E160" s="1" t="s">
        <v>1612</v>
      </c>
      <c r="F160" s="1" t="s">
        <v>307</v>
      </c>
      <c r="G160" s="1" t="s">
        <v>1599</v>
      </c>
      <c r="H160" s="1" t="s">
        <v>61</v>
      </c>
      <c r="I160" s="1" t="s">
        <v>1598</v>
      </c>
      <c r="J160" s="1">
        <v>5</v>
      </c>
      <c r="K160" s="1" t="s">
        <v>1596</v>
      </c>
      <c r="L160" s="1">
        <v>5</v>
      </c>
      <c r="M160" s="66" t="s">
        <v>1597</v>
      </c>
      <c r="N160" s="17" t="str">
        <f t="shared" si="4"/>
        <v>case 159:sRetTemplate = "tarek_001";  break;  //  Tarek || FQ: Uncommon || 5 CR 5 HD</v>
      </c>
    </row>
    <row r="161" spans="1:14" ht="15" customHeight="1">
      <c r="A161" s="62" t="s">
        <v>1594</v>
      </c>
      <c r="B161" s="1">
        <f t="shared" si="5"/>
        <v>160</v>
      </c>
      <c r="C161" s="27" t="s">
        <v>1593</v>
      </c>
      <c r="D161" s="1" t="s">
        <v>308</v>
      </c>
      <c r="E161" s="1" t="s">
        <v>1612</v>
      </c>
      <c r="F161" s="1" t="s">
        <v>307</v>
      </c>
      <c r="G161" s="1" t="s">
        <v>1599</v>
      </c>
      <c r="H161" s="1" t="s">
        <v>61</v>
      </c>
      <c r="I161" s="1" t="s">
        <v>1598</v>
      </c>
      <c r="J161" s="1">
        <v>5</v>
      </c>
      <c r="K161" s="1" t="s">
        <v>1596</v>
      </c>
      <c r="L161" s="1">
        <v>5</v>
      </c>
      <c r="M161" s="66" t="s">
        <v>1597</v>
      </c>
      <c r="N161" s="17" t="str">
        <f t="shared" si="4"/>
        <v>case 160:sRetTemplate = "tarek_001";  break;  //  Tarek || FQ: Uncommon || 5 CR 5 HD</v>
      </c>
    </row>
    <row r="162" spans="1:14" ht="15" customHeight="1">
      <c r="A162" s="62" t="s">
        <v>1594</v>
      </c>
      <c r="B162" s="1">
        <f t="shared" si="5"/>
        <v>161</v>
      </c>
      <c r="C162" s="27" t="s">
        <v>1593</v>
      </c>
      <c r="D162" s="1" t="s">
        <v>308</v>
      </c>
      <c r="E162" s="1" t="s">
        <v>1612</v>
      </c>
      <c r="F162" s="1" t="s">
        <v>307</v>
      </c>
      <c r="G162" s="1" t="s">
        <v>1599</v>
      </c>
      <c r="H162" s="1" t="s">
        <v>61</v>
      </c>
      <c r="I162" s="1" t="s">
        <v>1598</v>
      </c>
      <c r="J162" s="1">
        <v>5</v>
      </c>
      <c r="K162" s="1" t="s">
        <v>1596</v>
      </c>
      <c r="L162" s="1">
        <v>5</v>
      </c>
      <c r="M162" s="66" t="s">
        <v>1597</v>
      </c>
      <c r="N162" s="17" t="str">
        <f t="shared" si="4"/>
        <v>case 161:sRetTemplate = "tarek_001";  break;  //  Tarek || FQ: Uncommon || 5 CR 5 HD</v>
      </c>
    </row>
    <row r="163" spans="1:14" ht="15" customHeight="1">
      <c r="A163" s="62" t="s">
        <v>1594</v>
      </c>
      <c r="B163" s="1">
        <f t="shared" si="5"/>
        <v>162</v>
      </c>
      <c r="C163" s="27" t="s">
        <v>1593</v>
      </c>
      <c r="D163" s="1" t="s">
        <v>308</v>
      </c>
      <c r="E163" s="1" t="s">
        <v>1612</v>
      </c>
      <c r="F163" s="1" t="s">
        <v>307</v>
      </c>
      <c r="G163" s="1" t="s">
        <v>1599</v>
      </c>
      <c r="H163" s="1" t="s">
        <v>61</v>
      </c>
      <c r="I163" s="1" t="s">
        <v>1598</v>
      </c>
      <c r="J163" s="1">
        <v>5</v>
      </c>
      <c r="K163" s="1" t="s">
        <v>1596</v>
      </c>
      <c r="L163" s="1">
        <v>5</v>
      </c>
      <c r="M163" s="66" t="s">
        <v>1597</v>
      </c>
      <c r="N163" s="17" t="str">
        <f t="shared" si="4"/>
        <v>case 162:sRetTemplate = "tarek_001";  break;  //  Tarek || FQ: Uncommon || 5 CR 5 HD</v>
      </c>
    </row>
    <row r="164" spans="1:14" ht="15" customHeight="1">
      <c r="A164" s="62" t="s">
        <v>1594</v>
      </c>
      <c r="B164" s="1">
        <f t="shared" si="5"/>
        <v>163</v>
      </c>
      <c r="C164" s="27" t="s">
        <v>1593</v>
      </c>
      <c r="D164" s="1" t="s">
        <v>300</v>
      </c>
      <c r="E164" s="1" t="s">
        <v>1612</v>
      </c>
      <c r="F164" s="1" t="s">
        <v>299</v>
      </c>
      <c r="G164" s="1" t="s">
        <v>1599</v>
      </c>
      <c r="H164" s="1" t="s">
        <v>20</v>
      </c>
      <c r="I164" s="1" t="s">
        <v>1598</v>
      </c>
      <c r="J164" s="1">
        <v>5</v>
      </c>
      <c r="K164" s="1" t="s">
        <v>1596</v>
      </c>
      <c r="L164" s="1">
        <v>4</v>
      </c>
      <c r="M164" s="66" t="s">
        <v>1597</v>
      </c>
      <c r="N164" s="17" t="str">
        <f t="shared" si="4"/>
        <v>case 163:sRetTemplate = "tchowb_001";  break;  //  T'Chowb || FQ: Rare || 5 CR 4 HD</v>
      </c>
    </row>
    <row r="165" spans="1:14" ht="15" customHeight="1">
      <c r="A165" s="62" t="s">
        <v>1594</v>
      </c>
      <c r="B165" s="1">
        <f t="shared" si="5"/>
        <v>164</v>
      </c>
      <c r="C165" s="27" t="s">
        <v>1593</v>
      </c>
      <c r="D165" s="1" t="s">
        <v>300</v>
      </c>
      <c r="E165" s="1" t="s">
        <v>1612</v>
      </c>
      <c r="F165" s="1" t="s">
        <v>299</v>
      </c>
      <c r="G165" s="1" t="s">
        <v>1599</v>
      </c>
      <c r="H165" s="1" t="s">
        <v>20</v>
      </c>
      <c r="I165" s="1" t="s">
        <v>1598</v>
      </c>
      <c r="J165" s="1">
        <v>5</v>
      </c>
      <c r="K165" s="1" t="s">
        <v>1596</v>
      </c>
      <c r="L165" s="1">
        <v>4</v>
      </c>
      <c r="M165" s="66" t="s">
        <v>1597</v>
      </c>
      <c r="N165" s="17" t="str">
        <f t="shared" si="4"/>
        <v>case 164:sRetTemplate = "tchowb_001";  break;  //  T'Chowb || FQ: Rare || 5 CR 4 HD</v>
      </c>
    </row>
    <row r="166" spans="1:14" ht="15" customHeight="1">
      <c r="A166" s="62" t="s">
        <v>1594</v>
      </c>
      <c r="B166" s="1">
        <f t="shared" si="5"/>
        <v>165</v>
      </c>
      <c r="C166" s="27" t="s">
        <v>1593</v>
      </c>
      <c r="D166" s="1" t="s">
        <v>300</v>
      </c>
      <c r="E166" s="1" t="s">
        <v>1612</v>
      </c>
      <c r="F166" s="1" t="s">
        <v>299</v>
      </c>
      <c r="G166" s="1" t="s">
        <v>1599</v>
      </c>
      <c r="H166" s="1" t="s">
        <v>20</v>
      </c>
      <c r="I166" s="1" t="s">
        <v>1598</v>
      </c>
      <c r="J166" s="1">
        <v>5</v>
      </c>
      <c r="K166" s="1" t="s">
        <v>1596</v>
      </c>
      <c r="L166" s="1">
        <v>4</v>
      </c>
      <c r="M166" s="66" t="s">
        <v>1597</v>
      </c>
      <c r="N166" s="17" t="str">
        <f t="shared" si="4"/>
        <v>case 165:sRetTemplate = "tchowb_001";  break;  //  T'Chowb || FQ: Rare || 5 CR 4 HD</v>
      </c>
    </row>
    <row r="167" spans="1:14" ht="15" customHeight="1">
      <c r="A167" s="62" t="s">
        <v>1594</v>
      </c>
      <c r="B167" s="1">
        <f t="shared" si="5"/>
        <v>166</v>
      </c>
      <c r="C167" s="27" t="s">
        <v>1593</v>
      </c>
      <c r="D167" s="1" t="s">
        <v>300</v>
      </c>
      <c r="E167" s="1" t="s">
        <v>1612</v>
      </c>
      <c r="F167" s="1" t="s">
        <v>299</v>
      </c>
      <c r="G167" s="1" t="s">
        <v>1599</v>
      </c>
      <c r="H167" s="1" t="s">
        <v>20</v>
      </c>
      <c r="I167" s="1" t="s">
        <v>1598</v>
      </c>
      <c r="J167" s="1">
        <v>5</v>
      </c>
      <c r="K167" s="1" t="s">
        <v>1596</v>
      </c>
      <c r="L167" s="1">
        <v>4</v>
      </c>
      <c r="M167" s="66" t="s">
        <v>1597</v>
      </c>
      <c r="N167" s="17" t="str">
        <f t="shared" si="4"/>
        <v>case 166:sRetTemplate = "tchowb_001";  break;  //  T'Chowb || FQ: Rare || 5 CR 4 HD</v>
      </c>
    </row>
    <row r="168" spans="1:14" ht="15" customHeight="1">
      <c r="A168" s="62" t="s">
        <v>1594</v>
      </c>
      <c r="B168" s="1">
        <f t="shared" si="5"/>
        <v>167</v>
      </c>
      <c r="C168" s="27" t="s">
        <v>1593</v>
      </c>
      <c r="D168" s="1" t="s">
        <v>1161</v>
      </c>
      <c r="E168" s="1" t="s">
        <v>1612</v>
      </c>
      <c r="F168" s="1" t="s">
        <v>1160</v>
      </c>
      <c r="G168" s="1" t="s">
        <v>1599</v>
      </c>
      <c r="H168" s="1" t="s">
        <v>61</v>
      </c>
      <c r="I168" s="1" t="s">
        <v>1598</v>
      </c>
      <c r="J168" s="1">
        <v>9</v>
      </c>
      <c r="K168" s="1" t="s">
        <v>1596</v>
      </c>
      <c r="L168" s="1">
        <v>3</v>
      </c>
      <c r="M168" s="66" t="s">
        <v>1597</v>
      </c>
      <c r="N168" s="17" t="str">
        <f t="shared" si="4"/>
        <v>case 167:sRetTemplate = "xerichou001";  break;  //  Xerichou || FQ: Uncommon || 9 CR 3 HD</v>
      </c>
    </row>
    <row r="169" spans="1:14" ht="15" customHeight="1">
      <c r="A169" s="62" t="s">
        <v>1594</v>
      </c>
      <c r="B169" s="1">
        <f t="shared" si="5"/>
        <v>168</v>
      </c>
      <c r="C169" s="27" t="s">
        <v>1593</v>
      </c>
      <c r="D169" s="1" t="s">
        <v>1161</v>
      </c>
      <c r="E169" s="1" t="s">
        <v>1612</v>
      </c>
      <c r="F169" s="1" t="s">
        <v>1160</v>
      </c>
      <c r="G169" s="1" t="s">
        <v>1599</v>
      </c>
      <c r="H169" s="1" t="s">
        <v>61</v>
      </c>
      <c r="I169" s="1" t="s">
        <v>1598</v>
      </c>
      <c r="J169" s="1">
        <v>9</v>
      </c>
      <c r="K169" s="1" t="s">
        <v>1596</v>
      </c>
      <c r="L169" s="1">
        <v>3</v>
      </c>
      <c r="M169" s="66" t="s">
        <v>1597</v>
      </c>
      <c r="N169" s="17" t="str">
        <f t="shared" si="4"/>
        <v>case 168:sRetTemplate = "xerichou001";  break;  //  Xerichou || FQ: Uncommon || 9 CR 3 HD</v>
      </c>
    </row>
    <row r="170" spans="1:14" ht="15" customHeight="1">
      <c r="A170" s="62" t="s">
        <v>1594</v>
      </c>
      <c r="B170" s="1">
        <f t="shared" si="5"/>
        <v>169</v>
      </c>
      <c r="C170" s="27" t="s">
        <v>1593</v>
      </c>
      <c r="D170" s="1" t="s">
        <v>1161</v>
      </c>
      <c r="E170" s="1" t="s">
        <v>1612</v>
      </c>
      <c r="F170" s="1" t="s">
        <v>1160</v>
      </c>
      <c r="G170" s="1" t="s">
        <v>1599</v>
      </c>
      <c r="H170" s="1" t="s">
        <v>61</v>
      </c>
      <c r="I170" s="1" t="s">
        <v>1598</v>
      </c>
      <c r="J170" s="1">
        <v>9</v>
      </c>
      <c r="K170" s="1" t="s">
        <v>1596</v>
      </c>
      <c r="L170" s="1">
        <v>3</v>
      </c>
      <c r="M170" s="66" t="s">
        <v>1597</v>
      </c>
      <c r="N170" s="17" t="str">
        <f t="shared" si="4"/>
        <v>case 169:sRetTemplate = "xerichou001";  break;  //  Xerichou || FQ: Uncommon || 9 CR 3 HD</v>
      </c>
    </row>
    <row r="171" spans="1:14" ht="15" customHeight="1">
      <c r="A171" s="62" t="s">
        <v>1594</v>
      </c>
      <c r="B171" s="1">
        <f t="shared" si="5"/>
        <v>170</v>
      </c>
      <c r="C171" s="27" t="s">
        <v>1593</v>
      </c>
      <c r="D171" s="1" t="s">
        <v>1161</v>
      </c>
      <c r="E171" s="1" t="s">
        <v>1612</v>
      </c>
      <c r="F171" s="1" t="s">
        <v>1160</v>
      </c>
      <c r="G171" s="1" t="s">
        <v>1599</v>
      </c>
      <c r="H171" s="1" t="s">
        <v>61</v>
      </c>
      <c r="I171" s="1" t="s">
        <v>1598</v>
      </c>
      <c r="J171" s="1">
        <v>9</v>
      </c>
      <c r="K171" s="1" t="s">
        <v>1596</v>
      </c>
      <c r="L171" s="1">
        <v>3</v>
      </c>
      <c r="M171" s="66" t="s">
        <v>1597</v>
      </c>
      <c r="N171" s="17" t="str">
        <f t="shared" si="4"/>
        <v>case 170:sRetTemplate = "xerichou001";  break;  //  Xerichou || FQ: Uncommon || 9 CR 3 HD</v>
      </c>
    </row>
    <row r="172" spans="1:14" ht="15" customHeight="1">
      <c r="A172" s="62" t="s">
        <v>1594</v>
      </c>
      <c r="B172" s="1">
        <f t="shared" si="5"/>
        <v>171</v>
      </c>
      <c r="C172" s="27" t="s">
        <v>1593</v>
      </c>
      <c r="D172" s="1" t="s">
        <v>1164</v>
      </c>
      <c r="E172" s="1" t="s">
        <v>1612</v>
      </c>
      <c r="F172" s="1" t="s">
        <v>1163</v>
      </c>
      <c r="G172" s="1" t="s">
        <v>1599</v>
      </c>
      <c r="H172" s="1" t="s">
        <v>20</v>
      </c>
      <c r="I172" s="1" t="s">
        <v>1598</v>
      </c>
      <c r="J172" s="1">
        <v>12</v>
      </c>
      <c r="K172" s="1" t="s">
        <v>1596</v>
      </c>
      <c r="L172" s="1">
        <v>3</v>
      </c>
      <c r="M172" s="66" t="s">
        <v>1597</v>
      </c>
      <c r="N172" s="17" t="str">
        <f t="shared" si="4"/>
        <v>case 171:sRetTemplate = "xerichou002";  break;  //  Xerichou, Greater || FQ: Rare || 12 CR 3 HD</v>
      </c>
    </row>
    <row r="173" spans="1:14" ht="15" customHeight="1">
      <c r="A173" s="62" t="s">
        <v>1594</v>
      </c>
      <c r="B173" s="1">
        <f t="shared" si="5"/>
        <v>172</v>
      </c>
      <c r="C173" s="27" t="s">
        <v>1593</v>
      </c>
      <c r="D173" s="1" t="s">
        <v>1164</v>
      </c>
      <c r="E173" s="1" t="s">
        <v>1612</v>
      </c>
      <c r="F173" s="1" t="s">
        <v>1163</v>
      </c>
      <c r="G173" s="1" t="s">
        <v>1599</v>
      </c>
      <c r="H173" s="1" t="s">
        <v>20</v>
      </c>
      <c r="I173" s="1" t="s">
        <v>1598</v>
      </c>
      <c r="J173" s="1">
        <v>12</v>
      </c>
      <c r="K173" s="1" t="s">
        <v>1596</v>
      </c>
      <c r="L173" s="1">
        <v>3</v>
      </c>
      <c r="M173" s="66" t="s">
        <v>1597</v>
      </c>
      <c r="N173" s="17" t="str">
        <f t="shared" si="4"/>
        <v>case 172:sRetTemplate = "xerichou002";  break;  //  Xerichou, Greater || FQ: Rare || 12 CR 3 HD</v>
      </c>
    </row>
    <row r="174" spans="1:14" ht="15" customHeight="1">
      <c r="A174" s="62" t="s">
        <v>1594</v>
      </c>
      <c r="B174" s="1">
        <f t="shared" si="5"/>
        <v>173</v>
      </c>
      <c r="C174" s="27" t="s">
        <v>1593</v>
      </c>
      <c r="D174" s="1" t="s">
        <v>592</v>
      </c>
      <c r="E174" s="1" t="s">
        <v>1612</v>
      </c>
      <c r="F174" s="1" t="s">
        <v>591</v>
      </c>
      <c r="G174" s="1" t="s">
        <v>1599</v>
      </c>
      <c r="H174" s="1" t="s">
        <v>72</v>
      </c>
      <c r="I174" s="1" t="s">
        <v>1598</v>
      </c>
      <c r="J174" s="1">
        <v>4</v>
      </c>
      <c r="K174" s="1" t="s">
        <v>1596</v>
      </c>
      <c r="L174" s="1">
        <v>4</v>
      </c>
      <c r="M174" s="66" t="s">
        <v>1597</v>
      </c>
      <c r="N174" s="17" t="str">
        <f t="shared" si="4"/>
        <v>case 173:sRetTemplate = "yuanti001";  break;  //  Yuan-Ti Pureblood || FQ: Very Rare || 4 CR 4 HD</v>
      </c>
    </row>
    <row r="175" spans="1:14" ht="15" customHeight="1">
      <c r="A175" s="62" t="s">
        <v>1594</v>
      </c>
      <c r="B175" s="1">
        <f t="shared" si="5"/>
        <v>174</v>
      </c>
      <c r="C175" s="27" t="s">
        <v>1593</v>
      </c>
      <c r="D175" s="1" t="s">
        <v>634</v>
      </c>
      <c r="E175" s="1" t="s">
        <v>1612</v>
      </c>
      <c r="F175" s="1" t="s">
        <v>633</v>
      </c>
      <c r="G175" s="1" t="s">
        <v>1599</v>
      </c>
      <c r="H175" s="1" t="s">
        <v>20</v>
      </c>
      <c r="I175" s="1" t="s">
        <v>1598</v>
      </c>
      <c r="J175" s="1">
        <v>3</v>
      </c>
      <c r="K175" s="1" t="s">
        <v>1596</v>
      </c>
      <c r="L175" s="1">
        <v>1</v>
      </c>
      <c r="M175" s="66" t="s">
        <v>1597</v>
      </c>
      <c r="N175" s="17" t="str">
        <f t="shared" si="4"/>
        <v>case 174:sRetTemplate = "zhackal001";  break;  //  Zhackal || FQ: Rare || 3 CR 1 HD</v>
      </c>
    </row>
    <row r="176" spans="1:14" ht="15" customHeight="1">
      <c r="A176" s="62" t="s">
        <v>1594</v>
      </c>
      <c r="B176" s="1">
        <f t="shared" si="5"/>
        <v>175</v>
      </c>
      <c r="C176" s="27" t="s">
        <v>1593</v>
      </c>
      <c r="D176" s="1" t="s">
        <v>634</v>
      </c>
      <c r="E176" s="1" t="s">
        <v>1612</v>
      </c>
      <c r="F176" s="1" t="s">
        <v>633</v>
      </c>
      <c r="G176" s="1" t="s">
        <v>1599</v>
      </c>
      <c r="H176" s="1" t="s">
        <v>20</v>
      </c>
      <c r="I176" s="1" t="s">
        <v>1598</v>
      </c>
      <c r="J176" s="1">
        <v>3</v>
      </c>
      <c r="K176" s="1" t="s">
        <v>1596</v>
      </c>
      <c r="L176" s="1">
        <v>1</v>
      </c>
      <c r="M176" s="66" t="s">
        <v>1597</v>
      </c>
      <c r="N176" s="17" t="str">
        <f t="shared" si="4"/>
        <v>case 175:sRetTemplate = "zhackal001";  break;  //  Zhackal || FQ: Rare || 3 CR 1 HD</v>
      </c>
    </row>
    <row r="177" spans="1:14" ht="15" customHeight="1">
      <c r="A177" s="62" t="s">
        <v>1594</v>
      </c>
      <c r="B177" s="1">
        <f t="shared" si="5"/>
        <v>176</v>
      </c>
      <c r="C177" s="27" t="s">
        <v>1593</v>
      </c>
      <c r="D177" s="1" t="s">
        <v>636</v>
      </c>
      <c r="E177" s="1" t="s">
        <v>1612</v>
      </c>
      <c r="F177" s="1" t="s">
        <v>635</v>
      </c>
      <c r="G177" s="1" t="s">
        <v>1599</v>
      </c>
      <c r="H177" s="1" t="s">
        <v>20</v>
      </c>
      <c r="I177" s="1" t="s">
        <v>1598</v>
      </c>
      <c r="J177" s="1">
        <v>4</v>
      </c>
      <c r="K177" s="1" t="s">
        <v>1596</v>
      </c>
      <c r="L177" s="1">
        <v>3</v>
      </c>
      <c r="M177" s="66" t="s">
        <v>1597</v>
      </c>
      <c r="N177" s="17" t="str">
        <f t="shared" si="4"/>
        <v>case 176:sRetTemplate = "zhackal002";  break;  //  Zhackal, Greater || FQ: Rare || 4 CR 3 HD</v>
      </c>
    </row>
    <row r="178" spans="1:14" ht="15" customHeight="1">
      <c r="A178" s="62" t="s">
        <v>1594</v>
      </c>
      <c r="B178" s="1">
        <f t="shared" si="5"/>
        <v>177</v>
      </c>
      <c r="C178" s="27" t="s">
        <v>1593</v>
      </c>
      <c r="D178" s="1" t="s">
        <v>636</v>
      </c>
      <c r="E178" s="1" t="s">
        <v>1612</v>
      </c>
      <c r="F178" s="1" t="s">
        <v>635</v>
      </c>
      <c r="G178" s="1" t="s">
        <v>1599</v>
      </c>
      <c r="H178" s="1" t="s">
        <v>20</v>
      </c>
      <c r="I178" s="1" t="s">
        <v>1598</v>
      </c>
      <c r="J178" s="1">
        <v>4</v>
      </c>
      <c r="K178" s="1" t="s">
        <v>1596</v>
      </c>
      <c r="L178" s="1">
        <v>3</v>
      </c>
      <c r="M178" s="66" t="s">
        <v>1597</v>
      </c>
      <c r="N178" s="17" t="str">
        <f t="shared" si="4"/>
        <v>case 177:sRetTemplate = "zhackal002";  break;  //  Zhackal, Greater || FQ: Rare || 4 CR 3 HD</v>
      </c>
    </row>
  </sheetData>
  <sortState ref="A1:M247">
    <sortCondition ref="F1"/>
  </sortState>
  <pageMargins left="0.7" right="0.7" top="0.75" bottom="0.75" header="0.3" footer="0.3"/>
  <pageSetup orientation="portrait" horizontalDpi="4294967293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>
  <dimension ref="A1:W76"/>
  <sheetViews>
    <sheetView workbookViewId="0">
      <pane ySplit="1" topLeftCell="A2" activePane="bottomLeft" state="frozen"/>
      <selection pane="bottomLeft" activeCell="N2" sqref="N2"/>
    </sheetView>
  </sheetViews>
  <sheetFormatPr defaultRowHeight="12.75"/>
  <cols>
    <col min="1" max="1" width="7.140625" customWidth="1"/>
    <col min="3" max="3" width="16.42578125" customWidth="1"/>
    <col min="4" max="4" width="19.7109375" customWidth="1"/>
    <col min="5" max="5" width="12.140625" customWidth="1"/>
    <col min="6" max="6" width="33.5703125" customWidth="1"/>
    <col min="7" max="7" width="9.140625" customWidth="1"/>
    <col min="8" max="8" width="20.5703125" customWidth="1"/>
    <col min="9" max="9" width="3.7109375" customWidth="1"/>
    <col min="10" max="10" width="9.5703125" customWidth="1"/>
    <col min="11" max="11" width="4.85546875" customWidth="1"/>
    <col min="12" max="12" width="9.5703125" customWidth="1"/>
    <col min="13" max="13" width="4.42578125" customWidth="1"/>
    <col min="14" max="14" width="95.140625" customWidth="1"/>
  </cols>
  <sheetData>
    <row r="1" spans="1:23" s="7" customFormat="1" ht="26.25">
      <c r="A1" s="58" t="s">
        <v>1623</v>
      </c>
      <c r="B1" s="59" t="s">
        <v>1606</v>
      </c>
      <c r="C1" s="59" t="s">
        <v>1624</v>
      </c>
      <c r="D1" s="64" t="s">
        <v>1</v>
      </c>
      <c r="E1" s="60" t="s">
        <v>1608</v>
      </c>
      <c r="F1" s="64" t="s">
        <v>0</v>
      </c>
      <c r="G1" s="59" t="s">
        <v>1609</v>
      </c>
      <c r="H1" s="64" t="s">
        <v>5</v>
      </c>
      <c r="I1" s="64"/>
      <c r="J1" s="64" t="s">
        <v>7</v>
      </c>
      <c r="K1" s="64"/>
      <c r="L1" s="5" t="s">
        <v>1619</v>
      </c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3">
      <c r="A2" s="62" t="s">
        <v>1594</v>
      </c>
      <c r="B2" s="1">
        <v>1</v>
      </c>
      <c r="C2" s="27" t="s">
        <v>1593</v>
      </c>
      <c r="D2" s="1" t="s">
        <v>492</v>
      </c>
      <c r="E2" s="1" t="s">
        <v>1612</v>
      </c>
      <c r="F2" s="1" t="s">
        <v>491</v>
      </c>
      <c r="G2" s="1" t="s">
        <v>1599</v>
      </c>
      <c r="H2" s="1" t="s">
        <v>20</v>
      </c>
      <c r="I2" s="12" t="s">
        <v>1598</v>
      </c>
      <c r="J2" s="1">
        <v>13</v>
      </c>
      <c r="K2" s="12" t="s">
        <v>1596</v>
      </c>
      <c r="L2" s="1">
        <v>8</v>
      </c>
      <c r="M2" s="23" t="s">
        <v>1597</v>
      </c>
      <c r="N2" s="17" t="str">
        <f>CONCATENATE(A2,B2,C2, D2, E2, F2,G2,H2, I2, J2, K2,L2, M2)</f>
        <v>case 1:sRetTemplate = "elem_air_lg001";  break;  //  [AR] Air Elemental, Large || FQ: Rare || 13 CR 8 HD</v>
      </c>
    </row>
    <row r="3" spans="1:23">
      <c r="A3" s="62" t="s">
        <v>1594</v>
      </c>
      <c r="B3" s="1">
        <f>SUM(B2+1)</f>
        <v>2</v>
      </c>
      <c r="C3" s="27" t="s">
        <v>1593</v>
      </c>
      <c r="D3" s="1" t="s">
        <v>492</v>
      </c>
      <c r="E3" s="1" t="s">
        <v>1612</v>
      </c>
      <c r="F3" s="1" t="s">
        <v>491</v>
      </c>
      <c r="G3" s="1" t="s">
        <v>1599</v>
      </c>
      <c r="H3" s="1" t="s">
        <v>20</v>
      </c>
      <c r="I3" s="12" t="s">
        <v>1598</v>
      </c>
      <c r="J3" s="1">
        <v>13</v>
      </c>
      <c r="K3" s="12" t="s">
        <v>1596</v>
      </c>
      <c r="L3" s="1">
        <v>8</v>
      </c>
      <c r="M3" s="23" t="s">
        <v>1597</v>
      </c>
      <c r="N3" s="17" t="str">
        <f t="shared" ref="N3:N66" si="0">CONCATENATE(A3,B3,C3, D3, E3, F3,G3,H3, I3, J3, K3,L3, M3)</f>
        <v>case 2:sRetTemplate = "elem_air_lg001";  break;  //  [AR] Air Elemental, Large || FQ: Rare || 13 CR 8 HD</v>
      </c>
    </row>
    <row r="4" spans="1:23">
      <c r="A4" s="62" t="s">
        <v>1594</v>
      </c>
      <c r="B4" s="1">
        <f t="shared" ref="B4:B67" si="1">SUM(B3+1)</f>
        <v>3</v>
      </c>
      <c r="C4" s="27" t="s">
        <v>1593</v>
      </c>
      <c r="D4" s="1" t="s">
        <v>169</v>
      </c>
      <c r="E4" s="1" t="s">
        <v>1612</v>
      </c>
      <c r="F4" s="1" t="s">
        <v>168</v>
      </c>
      <c r="G4" s="1" t="s">
        <v>1599</v>
      </c>
      <c r="H4" s="1" t="s">
        <v>20</v>
      </c>
      <c r="I4" s="12" t="s">
        <v>1598</v>
      </c>
      <c r="J4" s="1">
        <v>7</v>
      </c>
      <c r="K4" s="12" t="s">
        <v>1596</v>
      </c>
      <c r="L4" s="1">
        <v>10</v>
      </c>
      <c r="M4" s="23" t="s">
        <v>1597</v>
      </c>
      <c r="N4" s="17" t="str">
        <f t="shared" si="0"/>
        <v>case 3:sRetTemplate = "ar_algoid001";  break;  //  Algoid, Large || FQ: Rare || 7 CR 10 HD</v>
      </c>
    </row>
    <row r="5" spans="1:23">
      <c r="A5" s="62" t="s">
        <v>1594</v>
      </c>
      <c r="B5" s="1">
        <f t="shared" si="1"/>
        <v>4</v>
      </c>
      <c r="C5" s="27" t="s">
        <v>1593</v>
      </c>
      <c r="D5" s="1" t="s">
        <v>169</v>
      </c>
      <c r="E5" s="1" t="s">
        <v>1612</v>
      </c>
      <c r="F5" s="1" t="s">
        <v>168</v>
      </c>
      <c r="G5" s="1" t="s">
        <v>1599</v>
      </c>
      <c r="H5" s="1" t="s">
        <v>20</v>
      </c>
      <c r="I5" s="12" t="s">
        <v>1598</v>
      </c>
      <c r="J5" s="1">
        <v>7</v>
      </c>
      <c r="K5" s="12" t="s">
        <v>1596</v>
      </c>
      <c r="L5" s="1">
        <v>10</v>
      </c>
      <c r="M5" s="23" t="s">
        <v>1597</v>
      </c>
      <c r="N5" s="17" t="str">
        <f t="shared" si="0"/>
        <v>case 4:sRetTemplate = "ar_algoid001";  break;  //  Algoid, Large || FQ: Rare || 7 CR 10 HD</v>
      </c>
    </row>
    <row r="6" spans="1:23">
      <c r="A6" s="62" t="s">
        <v>1594</v>
      </c>
      <c r="B6" s="1">
        <f t="shared" si="1"/>
        <v>5</v>
      </c>
      <c r="C6" s="27" t="s">
        <v>1593</v>
      </c>
      <c r="D6" s="1" t="s">
        <v>175</v>
      </c>
      <c r="E6" s="1" t="s">
        <v>1612</v>
      </c>
      <c r="F6" s="1" t="s">
        <v>174</v>
      </c>
      <c r="G6" s="1" t="s">
        <v>1599</v>
      </c>
      <c r="H6" s="1" t="s">
        <v>20</v>
      </c>
      <c r="I6" s="12" t="s">
        <v>1598</v>
      </c>
      <c r="J6" s="1">
        <v>4</v>
      </c>
      <c r="K6" s="12" t="s">
        <v>1596</v>
      </c>
      <c r="L6" s="1">
        <v>6</v>
      </c>
      <c r="M6" s="23" t="s">
        <v>1597</v>
      </c>
      <c r="N6" s="17" t="str">
        <f t="shared" si="0"/>
        <v>case 5:sRetTemplate = "ar_amphis001";  break;  //  Amphisibaena || FQ: Rare || 4 CR 6 HD</v>
      </c>
    </row>
    <row r="7" spans="1:23">
      <c r="A7" s="62" t="s">
        <v>1594</v>
      </c>
      <c r="B7" s="1">
        <f t="shared" si="1"/>
        <v>6</v>
      </c>
      <c r="C7" s="27" t="s">
        <v>1593</v>
      </c>
      <c r="D7" s="1" t="s">
        <v>175</v>
      </c>
      <c r="E7" s="1" t="s">
        <v>1612</v>
      </c>
      <c r="F7" s="1" t="s">
        <v>174</v>
      </c>
      <c r="G7" s="1" t="s">
        <v>1599</v>
      </c>
      <c r="H7" s="1" t="s">
        <v>20</v>
      </c>
      <c r="I7" s="12" t="s">
        <v>1598</v>
      </c>
      <c r="J7" s="1">
        <v>4</v>
      </c>
      <c r="K7" s="12" t="s">
        <v>1596</v>
      </c>
      <c r="L7" s="1">
        <v>6</v>
      </c>
      <c r="M7" s="23" t="s">
        <v>1597</v>
      </c>
      <c r="N7" s="17" t="str">
        <f t="shared" si="0"/>
        <v>case 6:sRetTemplate = "ar_amphis001";  break;  //  Amphisibaena || FQ: Rare || 4 CR 6 HD</v>
      </c>
    </row>
    <row r="8" spans="1:23">
      <c r="A8" s="62" t="s">
        <v>1594</v>
      </c>
      <c r="B8" s="1">
        <f t="shared" si="1"/>
        <v>7</v>
      </c>
      <c r="C8" s="27" t="s">
        <v>1593</v>
      </c>
      <c r="D8" s="1" t="s">
        <v>692</v>
      </c>
      <c r="E8" s="1" t="s">
        <v>1612</v>
      </c>
      <c r="F8" s="1" t="s">
        <v>691</v>
      </c>
      <c r="G8" s="1" t="s">
        <v>1599</v>
      </c>
      <c r="H8" s="1" t="s">
        <v>20</v>
      </c>
      <c r="I8" s="12" t="s">
        <v>1598</v>
      </c>
      <c r="J8" s="1">
        <v>5</v>
      </c>
      <c r="K8" s="12" t="s">
        <v>1596</v>
      </c>
      <c r="L8" s="1">
        <v>5</v>
      </c>
      <c r="M8" s="23" t="s">
        <v>1597</v>
      </c>
      <c r="N8" s="17" t="str">
        <f t="shared" si="0"/>
        <v>case 7:sRetTemplate = "ar_ape001";  break;  //  Ape, Dire || FQ: Rare || 5 CR 5 HD</v>
      </c>
    </row>
    <row r="9" spans="1:23">
      <c r="A9" s="62" t="s">
        <v>1594</v>
      </c>
      <c r="B9" s="1">
        <f t="shared" si="1"/>
        <v>8</v>
      </c>
      <c r="C9" s="27" t="s">
        <v>1593</v>
      </c>
      <c r="D9" s="1" t="s">
        <v>692</v>
      </c>
      <c r="E9" s="1" t="s">
        <v>1612</v>
      </c>
      <c r="F9" s="1" t="s">
        <v>691</v>
      </c>
      <c r="G9" s="1" t="s">
        <v>1599</v>
      </c>
      <c r="H9" s="1" t="s">
        <v>20</v>
      </c>
      <c r="I9" s="12" t="s">
        <v>1598</v>
      </c>
      <c r="J9" s="1">
        <v>5</v>
      </c>
      <c r="K9" s="12" t="s">
        <v>1596</v>
      </c>
      <c r="L9" s="1">
        <v>5</v>
      </c>
      <c r="M9" s="23" t="s">
        <v>1597</v>
      </c>
      <c r="N9" s="17" t="str">
        <f t="shared" si="0"/>
        <v>case 8:sRetTemplate = "ar_ape001";  break;  //  Ape, Dire || FQ: Rare || 5 CR 5 HD</v>
      </c>
    </row>
    <row r="10" spans="1:23">
      <c r="A10" s="62" t="s">
        <v>1594</v>
      </c>
      <c r="B10" s="1">
        <f t="shared" si="1"/>
        <v>9</v>
      </c>
      <c r="C10" s="27" t="s">
        <v>1593</v>
      </c>
      <c r="D10" s="1" t="s">
        <v>1436</v>
      </c>
      <c r="E10" s="1" t="s">
        <v>1612</v>
      </c>
      <c r="F10" s="1" t="s">
        <v>1435</v>
      </c>
      <c r="G10" s="1" t="s">
        <v>1599</v>
      </c>
      <c r="H10" s="1" t="s">
        <v>61</v>
      </c>
      <c r="I10" s="12" t="s">
        <v>1598</v>
      </c>
      <c r="J10" s="1">
        <v>5</v>
      </c>
      <c r="K10" s="12" t="s">
        <v>1596</v>
      </c>
      <c r="L10" s="1">
        <v>5</v>
      </c>
      <c r="M10" s="23" t="s">
        <v>1597</v>
      </c>
      <c r="N10" s="17" t="str">
        <f t="shared" si="0"/>
        <v>case 9:sRetTemplate = "ds_boringb001";  break;  //  Beetle: Boring || FQ: Uncommon || 5 CR 5 HD</v>
      </c>
    </row>
    <row r="11" spans="1:23">
      <c r="A11" s="62" t="s">
        <v>1594</v>
      </c>
      <c r="B11" s="1">
        <f t="shared" si="1"/>
        <v>10</v>
      </c>
      <c r="C11" s="27" t="s">
        <v>1593</v>
      </c>
      <c r="D11" s="1" t="s">
        <v>1436</v>
      </c>
      <c r="E11" s="1" t="s">
        <v>1612</v>
      </c>
      <c r="F11" s="1" t="s">
        <v>1435</v>
      </c>
      <c r="G11" s="1" t="s">
        <v>1599</v>
      </c>
      <c r="H11" s="1" t="s">
        <v>61</v>
      </c>
      <c r="I11" s="12" t="s">
        <v>1598</v>
      </c>
      <c r="J11" s="1">
        <v>5</v>
      </c>
      <c r="K11" s="12" t="s">
        <v>1596</v>
      </c>
      <c r="L11" s="1">
        <v>5</v>
      </c>
      <c r="M11" s="23" t="s">
        <v>1597</v>
      </c>
      <c r="N11" s="17" t="str">
        <f t="shared" si="0"/>
        <v>case 10:sRetTemplate = "ds_boringb001";  break;  //  Beetle: Boring || FQ: Uncommon || 5 CR 5 HD</v>
      </c>
    </row>
    <row r="12" spans="1:23">
      <c r="A12" s="62" t="s">
        <v>1594</v>
      </c>
      <c r="B12" s="1">
        <f t="shared" si="1"/>
        <v>11</v>
      </c>
      <c r="C12" s="27" t="s">
        <v>1593</v>
      </c>
      <c r="D12" s="1" t="s">
        <v>1436</v>
      </c>
      <c r="E12" s="1" t="s">
        <v>1612</v>
      </c>
      <c r="F12" s="1" t="s">
        <v>1435</v>
      </c>
      <c r="G12" s="1" t="s">
        <v>1599</v>
      </c>
      <c r="H12" s="1" t="s">
        <v>61</v>
      </c>
      <c r="I12" s="12" t="s">
        <v>1598</v>
      </c>
      <c r="J12" s="1">
        <v>5</v>
      </c>
      <c r="K12" s="12" t="s">
        <v>1596</v>
      </c>
      <c r="L12" s="1">
        <v>5</v>
      </c>
      <c r="M12" s="23" t="s">
        <v>1597</v>
      </c>
      <c r="N12" s="17" t="str">
        <f t="shared" si="0"/>
        <v>case 11:sRetTemplate = "ds_boringb001";  break;  //  Beetle: Boring || FQ: Uncommon || 5 CR 5 HD</v>
      </c>
    </row>
    <row r="13" spans="1:23">
      <c r="A13" s="62" t="s">
        <v>1594</v>
      </c>
      <c r="B13" s="1">
        <f t="shared" si="1"/>
        <v>12</v>
      </c>
      <c r="C13" s="27" t="s">
        <v>1593</v>
      </c>
      <c r="D13" s="1" t="s">
        <v>1436</v>
      </c>
      <c r="E13" s="1" t="s">
        <v>1612</v>
      </c>
      <c r="F13" s="1" t="s">
        <v>1435</v>
      </c>
      <c r="G13" s="1" t="s">
        <v>1599</v>
      </c>
      <c r="H13" s="1" t="s">
        <v>61</v>
      </c>
      <c r="I13" s="12" t="s">
        <v>1598</v>
      </c>
      <c r="J13" s="1">
        <v>5</v>
      </c>
      <c r="K13" s="12" t="s">
        <v>1596</v>
      </c>
      <c r="L13" s="1">
        <v>5</v>
      </c>
      <c r="M13" s="23" t="s">
        <v>1597</v>
      </c>
      <c r="N13" s="17" t="str">
        <f t="shared" si="0"/>
        <v>case 12:sRetTemplate = "ds_boringb001";  break;  //  Beetle: Boring || FQ: Uncommon || 5 CR 5 HD</v>
      </c>
    </row>
    <row r="14" spans="1:23" ht="25.5">
      <c r="A14" s="62" t="s">
        <v>1594</v>
      </c>
      <c r="B14" s="1">
        <f t="shared" si="1"/>
        <v>13</v>
      </c>
      <c r="C14" s="27" t="s">
        <v>1593</v>
      </c>
      <c r="D14" s="1" t="s">
        <v>332</v>
      </c>
      <c r="E14" s="1" t="s">
        <v>1612</v>
      </c>
      <c r="F14" s="1" t="s">
        <v>331</v>
      </c>
      <c r="G14" s="1" t="s">
        <v>1599</v>
      </c>
      <c r="H14" s="1" t="s">
        <v>20</v>
      </c>
      <c r="I14" s="12" t="s">
        <v>1598</v>
      </c>
      <c r="J14" s="1">
        <v>6</v>
      </c>
      <c r="K14" s="12" t="s">
        <v>1596</v>
      </c>
      <c r="L14" s="1">
        <v>10</v>
      </c>
      <c r="M14" s="23" t="s">
        <v>1597</v>
      </c>
      <c r="N14" s="17" t="str">
        <f t="shared" si="0"/>
        <v>case 13:sRetTemplate = "ar_berzwasp001";  break;  //  Berzerker Wasp Swarm, Small || FQ: Rare || 6 CR 10 HD</v>
      </c>
    </row>
    <row r="15" spans="1:23" ht="25.5">
      <c r="A15" s="62" t="s">
        <v>1594</v>
      </c>
      <c r="B15" s="1">
        <f t="shared" si="1"/>
        <v>14</v>
      </c>
      <c r="C15" s="27" t="s">
        <v>1593</v>
      </c>
      <c r="D15" s="1" t="s">
        <v>332</v>
      </c>
      <c r="E15" s="1" t="s">
        <v>1612</v>
      </c>
      <c r="F15" s="1" t="s">
        <v>331</v>
      </c>
      <c r="G15" s="1" t="s">
        <v>1599</v>
      </c>
      <c r="H15" s="1" t="s">
        <v>20</v>
      </c>
      <c r="I15" s="12" t="s">
        <v>1598</v>
      </c>
      <c r="J15" s="1">
        <v>6</v>
      </c>
      <c r="K15" s="12" t="s">
        <v>1596</v>
      </c>
      <c r="L15" s="1">
        <v>10</v>
      </c>
      <c r="M15" s="23" t="s">
        <v>1597</v>
      </c>
      <c r="N15" s="17" t="str">
        <f t="shared" si="0"/>
        <v>case 14:sRetTemplate = "ar_berzwasp001";  break;  //  Berzerker Wasp Swarm, Small || FQ: Rare || 6 CR 10 HD</v>
      </c>
    </row>
    <row r="16" spans="1:23">
      <c r="A16" s="62" t="s">
        <v>1594</v>
      </c>
      <c r="B16" s="1">
        <f t="shared" si="1"/>
        <v>15</v>
      </c>
      <c r="C16" s="27" t="s">
        <v>1593</v>
      </c>
      <c r="D16" s="1" t="s">
        <v>288</v>
      </c>
      <c r="E16" s="1" t="s">
        <v>1612</v>
      </c>
      <c r="F16" s="1" t="s">
        <v>287</v>
      </c>
      <c r="G16" s="1" t="s">
        <v>1599</v>
      </c>
      <c r="H16" s="1" t="s">
        <v>72</v>
      </c>
      <c r="I16" s="12" t="s">
        <v>1598</v>
      </c>
      <c r="J16" s="1">
        <v>11</v>
      </c>
      <c r="K16" s="12" t="s">
        <v>1596</v>
      </c>
      <c r="L16" s="1">
        <v>8</v>
      </c>
      <c r="M16" s="23" t="s">
        <v>1597</v>
      </c>
      <c r="N16" s="17" t="str">
        <f t="shared" si="0"/>
        <v>case 15:sRetTemplate = "crystalspider001";  break;  //  Crystal Spider || FQ: Very Rare || 11 CR 8 HD</v>
      </c>
    </row>
    <row r="17" spans="1:14">
      <c r="A17" s="62" t="s">
        <v>1594</v>
      </c>
      <c r="B17" s="1">
        <f t="shared" si="1"/>
        <v>16</v>
      </c>
      <c r="C17" s="27" t="s">
        <v>1593</v>
      </c>
      <c r="D17" s="1" t="s">
        <v>448</v>
      </c>
      <c r="E17" s="1" t="s">
        <v>1612</v>
      </c>
      <c r="F17" s="1" t="s">
        <v>447</v>
      </c>
      <c r="G17" s="1" t="s">
        <v>1599</v>
      </c>
      <c r="H17" s="1" t="s">
        <v>61</v>
      </c>
      <c r="I17" s="12" t="s">
        <v>1598</v>
      </c>
      <c r="J17" s="1">
        <v>7</v>
      </c>
      <c r="K17" s="12" t="s">
        <v>1596</v>
      </c>
      <c r="L17" s="1">
        <v>8</v>
      </c>
      <c r="M17" s="23" t="s">
        <v>1597</v>
      </c>
      <c r="N17" s="17" t="str">
        <f t="shared" si="0"/>
        <v>case 16:sRetTemplate = "ar_defiler_001";  break;  //  Defiler, Apprentice || FQ: Uncommon || 7 CR 8 HD</v>
      </c>
    </row>
    <row r="18" spans="1:14">
      <c r="A18" s="62" t="s">
        <v>1594</v>
      </c>
      <c r="B18" s="1">
        <f t="shared" si="1"/>
        <v>17</v>
      </c>
      <c r="C18" s="27" t="s">
        <v>1593</v>
      </c>
      <c r="D18" s="1" t="s">
        <v>448</v>
      </c>
      <c r="E18" s="1" t="s">
        <v>1612</v>
      </c>
      <c r="F18" s="1" t="s">
        <v>447</v>
      </c>
      <c r="G18" s="1" t="s">
        <v>1599</v>
      </c>
      <c r="H18" s="1" t="s">
        <v>61</v>
      </c>
      <c r="I18" s="12" t="s">
        <v>1598</v>
      </c>
      <c r="J18" s="1">
        <v>7</v>
      </c>
      <c r="K18" s="12" t="s">
        <v>1596</v>
      </c>
      <c r="L18" s="1">
        <v>8</v>
      </c>
      <c r="M18" s="23" t="s">
        <v>1597</v>
      </c>
      <c r="N18" s="17" t="str">
        <f t="shared" si="0"/>
        <v>case 17:sRetTemplate = "ar_defiler_001";  break;  //  Defiler, Apprentice || FQ: Uncommon || 7 CR 8 HD</v>
      </c>
    </row>
    <row r="19" spans="1:14">
      <c r="A19" s="62" t="s">
        <v>1594</v>
      </c>
      <c r="B19" s="1">
        <f t="shared" si="1"/>
        <v>18</v>
      </c>
      <c r="C19" s="27" t="s">
        <v>1593</v>
      </c>
      <c r="D19" s="1" t="s">
        <v>448</v>
      </c>
      <c r="E19" s="1" t="s">
        <v>1612</v>
      </c>
      <c r="F19" s="1" t="s">
        <v>447</v>
      </c>
      <c r="G19" s="1" t="s">
        <v>1599</v>
      </c>
      <c r="H19" s="1" t="s">
        <v>61</v>
      </c>
      <c r="I19" s="12" t="s">
        <v>1598</v>
      </c>
      <c r="J19" s="1">
        <v>7</v>
      </c>
      <c r="K19" s="12" t="s">
        <v>1596</v>
      </c>
      <c r="L19" s="1">
        <v>8</v>
      </c>
      <c r="M19" s="23" t="s">
        <v>1597</v>
      </c>
      <c r="N19" s="17" t="str">
        <f t="shared" si="0"/>
        <v>case 18:sRetTemplate = "ar_defiler_001";  break;  //  Defiler, Apprentice || FQ: Uncommon || 7 CR 8 HD</v>
      </c>
    </row>
    <row r="20" spans="1:14">
      <c r="A20" s="62" t="s">
        <v>1594</v>
      </c>
      <c r="B20" s="1">
        <f t="shared" si="1"/>
        <v>19</v>
      </c>
      <c r="C20" s="27" t="s">
        <v>1593</v>
      </c>
      <c r="D20" s="1" t="s">
        <v>448</v>
      </c>
      <c r="E20" s="1" t="s">
        <v>1612</v>
      </c>
      <c r="F20" s="1" t="s">
        <v>447</v>
      </c>
      <c r="G20" s="1" t="s">
        <v>1599</v>
      </c>
      <c r="H20" s="1" t="s">
        <v>61</v>
      </c>
      <c r="I20" s="12" t="s">
        <v>1598</v>
      </c>
      <c r="J20" s="1">
        <v>7</v>
      </c>
      <c r="K20" s="12" t="s">
        <v>1596</v>
      </c>
      <c r="L20" s="1">
        <v>8</v>
      </c>
      <c r="M20" s="23" t="s">
        <v>1597</v>
      </c>
      <c r="N20" s="17" t="str">
        <f t="shared" si="0"/>
        <v>case 19:sRetTemplate = "ar_defiler_001";  break;  //  Defiler, Apprentice || FQ: Uncommon || 7 CR 8 HD</v>
      </c>
    </row>
    <row r="21" spans="1:14">
      <c r="A21" s="62" t="s">
        <v>1594</v>
      </c>
      <c r="B21" s="1">
        <f t="shared" si="1"/>
        <v>20</v>
      </c>
      <c r="C21" s="27" t="s">
        <v>1593</v>
      </c>
      <c r="D21" s="1" t="s">
        <v>1626</v>
      </c>
      <c r="E21" s="1" t="s">
        <v>1612</v>
      </c>
      <c r="F21" s="1" t="s">
        <v>1625</v>
      </c>
      <c r="G21" s="1" t="s">
        <v>1599</v>
      </c>
      <c r="H21" s="12" t="s">
        <v>20</v>
      </c>
      <c r="I21" s="12" t="s">
        <v>1598</v>
      </c>
      <c r="J21" s="1">
        <v>9</v>
      </c>
      <c r="K21" s="12" t="s">
        <v>1596</v>
      </c>
      <c r="L21" s="1">
        <v>10</v>
      </c>
      <c r="M21" s="23" t="s">
        <v>1597</v>
      </c>
      <c r="N21" s="17" t="str">
        <f t="shared" si="0"/>
        <v>case 20:sRetTemplate = "ar_defiler_002";  break;  //  Defiler, Journeyman || FQ: Rare || 9 CR 10 HD</v>
      </c>
    </row>
    <row r="22" spans="1:14">
      <c r="A22" s="62" t="s">
        <v>1594</v>
      </c>
      <c r="B22" s="1">
        <f t="shared" si="1"/>
        <v>21</v>
      </c>
      <c r="C22" s="27" t="s">
        <v>1593</v>
      </c>
      <c r="D22" s="1" t="s">
        <v>1626</v>
      </c>
      <c r="E22" s="1" t="s">
        <v>1612</v>
      </c>
      <c r="F22" s="1" t="s">
        <v>1625</v>
      </c>
      <c r="G22" s="1" t="s">
        <v>1599</v>
      </c>
      <c r="H22" s="12" t="s">
        <v>20</v>
      </c>
      <c r="I22" s="12" t="s">
        <v>1598</v>
      </c>
      <c r="J22" s="1">
        <v>9</v>
      </c>
      <c r="K22" s="12" t="s">
        <v>1596</v>
      </c>
      <c r="L22" s="1">
        <v>10</v>
      </c>
      <c r="M22" s="23" t="s">
        <v>1597</v>
      </c>
      <c r="N22" s="17" t="str">
        <f t="shared" si="0"/>
        <v>case 21:sRetTemplate = "ar_defiler_002";  break;  //  Defiler, Journeyman || FQ: Rare || 9 CR 10 HD</v>
      </c>
    </row>
    <row r="23" spans="1:14">
      <c r="A23" s="62" t="s">
        <v>1594</v>
      </c>
      <c r="B23" s="1">
        <f t="shared" si="1"/>
        <v>22</v>
      </c>
      <c r="C23" s="27" t="s">
        <v>1593</v>
      </c>
      <c r="D23" s="1" t="s">
        <v>1514</v>
      </c>
      <c r="E23" s="1" t="s">
        <v>1612</v>
      </c>
      <c r="F23" s="1" t="s">
        <v>1513</v>
      </c>
      <c r="G23" s="1" t="s">
        <v>1599</v>
      </c>
      <c r="H23" s="1" t="s">
        <v>72</v>
      </c>
      <c r="I23" s="12" t="s">
        <v>1598</v>
      </c>
      <c r="J23" s="1">
        <v>15</v>
      </c>
      <c r="K23" s="12" t="s">
        <v>1596</v>
      </c>
      <c r="L23" s="1">
        <v>8</v>
      </c>
      <c r="M23" s="23" t="s">
        <v>1597</v>
      </c>
      <c r="N23" s="17" t="str">
        <f t="shared" si="0"/>
        <v>case 22:sRetTemplate = "ds_airbeast001";  break;  //  Elemental Beast: Air || FQ: Very Rare || 15 CR 8 HD</v>
      </c>
    </row>
    <row r="24" spans="1:14">
      <c r="A24" s="62" t="s">
        <v>1594</v>
      </c>
      <c r="B24" s="1">
        <f t="shared" si="1"/>
        <v>23</v>
      </c>
      <c r="C24" s="27" t="s">
        <v>1593</v>
      </c>
      <c r="D24" s="1" t="s">
        <v>708</v>
      </c>
      <c r="E24" s="1" t="s">
        <v>1612</v>
      </c>
      <c r="F24" s="1" t="s">
        <v>707</v>
      </c>
      <c r="G24" s="1" t="s">
        <v>1599</v>
      </c>
      <c r="H24" s="1" t="s">
        <v>20</v>
      </c>
      <c r="I24" s="12" t="s">
        <v>1598</v>
      </c>
      <c r="J24" s="1">
        <v>6</v>
      </c>
      <c r="K24" s="12" t="s">
        <v>1596</v>
      </c>
      <c r="L24" s="1">
        <v>5</v>
      </c>
      <c r="M24" s="23" t="s">
        <v>1597</v>
      </c>
      <c r="N24" s="17" t="str">
        <f t="shared" si="0"/>
        <v>case 23:sRetTemplate = "ar_ettercap001";  break;  //  Ettercap [AR] || FQ: Rare || 6 CR 5 HD</v>
      </c>
    </row>
    <row r="25" spans="1:14">
      <c r="A25" s="62" t="s">
        <v>1594</v>
      </c>
      <c r="B25" s="1">
        <f t="shared" si="1"/>
        <v>24</v>
      </c>
      <c r="C25" s="27" t="s">
        <v>1593</v>
      </c>
      <c r="D25" s="1" t="s">
        <v>708</v>
      </c>
      <c r="E25" s="1" t="s">
        <v>1612</v>
      </c>
      <c r="F25" s="1" t="s">
        <v>707</v>
      </c>
      <c r="G25" s="1" t="s">
        <v>1599</v>
      </c>
      <c r="H25" s="1" t="s">
        <v>20</v>
      </c>
      <c r="I25" s="12" t="s">
        <v>1598</v>
      </c>
      <c r="J25" s="1">
        <v>6</v>
      </c>
      <c r="K25" s="12" t="s">
        <v>1596</v>
      </c>
      <c r="L25" s="1">
        <v>5</v>
      </c>
      <c r="M25" s="23" t="s">
        <v>1597</v>
      </c>
      <c r="N25" s="17" t="str">
        <f t="shared" si="0"/>
        <v>case 24:sRetTemplate = "ar_ettercap001";  break;  //  Ettercap [AR] || FQ: Rare || 6 CR 5 HD</v>
      </c>
    </row>
    <row r="26" spans="1:14">
      <c r="A26" s="62" t="s">
        <v>1594</v>
      </c>
      <c r="B26" s="1">
        <f t="shared" si="1"/>
        <v>25</v>
      </c>
      <c r="C26" s="27" t="s">
        <v>1593</v>
      </c>
      <c r="D26" s="1" t="s">
        <v>1522</v>
      </c>
      <c r="E26" s="1" t="s">
        <v>1612</v>
      </c>
      <c r="F26" s="1" t="s">
        <v>1521</v>
      </c>
      <c r="G26" s="1" t="s">
        <v>1599</v>
      </c>
      <c r="H26" s="1" t="s">
        <v>20</v>
      </c>
      <c r="I26" s="12" t="s">
        <v>1598</v>
      </c>
      <c r="J26" s="1">
        <v>8</v>
      </c>
      <c r="K26" s="12" t="s">
        <v>1596</v>
      </c>
      <c r="L26" s="1">
        <v>7</v>
      </c>
      <c r="M26" s="23" t="s">
        <v>1597</v>
      </c>
      <c r="N26" s="17" t="str">
        <f t="shared" si="0"/>
        <v>case 25:sRetTemplate = "ds_feylaar001";  break;  //  Feylaar || FQ: Rare || 8 CR 7 HD</v>
      </c>
    </row>
    <row r="27" spans="1:14">
      <c r="A27" s="62" t="s">
        <v>1594</v>
      </c>
      <c r="B27" s="1">
        <f t="shared" si="1"/>
        <v>26</v>
      </c>
      <c r="C27" s="27" t="s">
        <v>1593</v>
      </c>
      <c r="D27" s="1" t="s">
        <v>1522</v>
      </c>
      <c r="E27" s="1" t="s">
        <v>1612</v>
      </c>
      <c r="F27" s="1" t="s">
        <v>1521</v>
      </c>
      <c r="G27" s="1" t="s">
        <v>1599</v>
      </c>
      <c r="H27" s="1" t="s">
        <v>20</v>
      </c>
      <c r="I27" s="12" t="s">
        <v>1598</v>
      </c>
      <c r="J27" s="1">
        <v>8</v>
      </c>
      <c r="K27" s="12" t="s">
        <v>1596</v>
      </c>
      <c r="L27" s="1">
        <v>7</v>
      </c>
      <c r="M27" s="23" t="s">
        <v>1597</v>
      </c>
      <c r="N27" s="17" t="str">
        <f t="shared" si="0"/>
        <v>case 26:sRetTemplate = "ds_feylaar001";  break;  //  Feylaar || FQ: Rare || 8 CR 7 HD</v>
      </c>
    </row>
    <row r="28" spans="1:14">
      <c r="A28" s="62" t="s">
        <v>1594</v>
      </c>
      <c r="B28" s="1">
        <f t="shared" si="1"/>
        <v>27</v>
      </c>
      <c r="C28" s="27" t="s">
        <v>1593</v>
      </c>
      <c r="D28" s="1" t="s">
        <v>778</v>
      </c>
      <c r="E28" s="1" t="s">
        <v>1612</v>
      </c>
      <c r="F28" s="1" t="s">
        <v>777</v>
      </c>
      <c r="G28" s="1" t="s">
        <v>1599</v>
      </c>
      <c r="H28" s="1" t="s">
        <v>72</v>
      </c>
      <c r="I28" s="12" t="s">
        <v>1598</v>
      </c>
      <c r="J28" s="1">
        <v>8</v>
      </c>
      <c r="K28" s="12" t="s">
        <v>1596</v>
      </c>
      <c r="L28" s="1">
        <v>6</v>
      </c>
      <c r="M28" s="23" t="s">
        <v>1597</v>
      </c>
      <c r="N28" s="17" t="str">
        <f t="shared" si="0"/>
        <v>case 27:sRetTemplate = "ar_firenymph001";  break;  //  Fire Nymph || FQ: Very Rare || 8 CR 6 HD</v>
      </c>
    </row>
    <row r="29" spans="1:14">
      <c r="A29" s="62" t="s">
        <v>1594</v>
      </c>
      <c r="B29" s="1">
        <f t="shared" si="1"/>
        <v>28</v>
      </c>
      <c r="C29" s="27" t="s">
        <v>1593</v>
      </c>
      <c r="D29" s="1" t="s">
        <v>230</v>
      </c>
      <c r="E29" s="1" t="s">
        <v>1612</v>
      </c>
      <c r="F29" s="1" t="s">
        <v>229</v>
      </c>
      <c r="G29" s="1" t="s">
        <v>1599</v>
      </c>
      <c r="H29" s="1" t="s">
        <v>20</v>
      </c>
      <c r="I29" s="12" t="s">
        <v>1598</v>
      </c>
      <c r="J29" s="1">
        <v>9</v>
      </c>
      <c r="K29" s="12" t="s">
        <v>1596</v>
      </c>
      <c r="L29" s="1">
        <v>8</v>
      </c>
      <c r="M29" s="23" t="s">
        <v>1597</v>
      </c>
      <c r="N29" s="17" t="str">
        <f t="shared" si="0"/>
        <v>case 28:sRetTemplate = "ar_flamsnake_002";  break;  //  Flame Snake, Lesser || FQ: Rare || 9 CR 8 HD</v>
      </c>
    </row>
    <row r="30" spans="1:14">
      <c r="A30" s="62" t="s">
        <v>1594</v>
      </c>
      <c r="B30" s="1">
        <f t="shared" si="1"/>
        <v>29</v>
      </c>
      <c r="C30" s="27" t="s">
        <v>1593</v>
      </c>
      <c r="D30" s="1" t="s">
        <v>230</v>
      </c>
      <c r="E30" s="1" t="s">
        <v>1612</v>
      </c>
      <c r="F30" s="1" t="s">
        <v>229</v>
      </c>
      <c r="G30" s="1" t="s">
        <v>1599</v>
      </c>
      <c r="H30" s="1" t="s">
        <v>20</v>
      </c>
      <c r="I30" s="12" t="s">
        <v>1598</v>
      </c>
      <c r="J30" s="1">
        <v>9</v>
      </c>
      <c r="K30" s="12" t="s">
        <v>1596</v>
      </c>
      <c r="L30" s="1">
        <v>8</v>
      </c>
      <c r="M30" s="23" t="s">
        <v>1597</v>
      </c>
      <c r="N30" s="17" t="str">
        <f t="shared" si="0"/>
        <v>case 29:sRetTemplate = "ar_flamsnake_002";  break;  //  Flame Snake, Lesser || FQ: Rare || 9 CR 8 HD</v>
      </c>
    </row>
    <row r="31" spans="1:14">
      <c r="A31" s="62" t="s">
        <v>1594</v>
      </c>
      <c r="B31" s="1">
        <f t="shared" si="1"/>
        <v>30</v>
      </c>
      <c r="C31" s="27" t="s">
        <v>1593</v>
      </c>
      <c r="D31" s="1" t="s">
        <v>270</v>
      </c>
      <c r="E31" s="1" t="s">
        <v>1612</v>
      </c>
      <c r="F31" s="1" t="s">
        <v>269</v>
      </c>
      <c r="G31" s="1" t="s">
        <v>1599</v>
      </c>
      <c r="H31" s="1" t="s">
        <v>20</v>
      </c>
      <c r="I31" s="12" t="s">
        <v>1598</v>
      </c>
      <c r="J31" s="1">
        <v>9</v>
      </c>
      <c r="K31" s="12" t="s">
        <v>1596</v>
      </c>
      <c r="L31" s="1">
        <v>7</v>
      </c>
      <c r="M31" s="23" t="s">
        <v>1597</v>
      </c>
      <c r="N31" s="17" t="str">
        <f t="shared" si="0"/>
        <v>case 30:sRetTemplate = "idfiend_001";  break;  //  Id Fiend || FQ: Rare || 9 CR 7 HD</v>
      </c>
    </row>
    <row r="32" spans="1:14">
      <c r="A32" s="62" t="s">
        <v>1594</v>
      </c>
      <c r="B32" s="1">
        <f t="shared" si="1"/>
        <v>31</v>
      </c>
      <c r="C32" s="27" t="s">
        <v>1593</v>
      </c>
      <c r="D32" s="1" t="s">
        <v>270</v>
      </c>
      <c r="E32" s="1" t="s">
        <v>1612</v>
      </c>
      <c r="F32" s="1" t="s">
        <v>269</v>
      </c>
      <c r="G32" s="1" t="s">
        <v>1599</v>
      </c>
      <c r="H32" s="1" t="s">
        <v>20</v>
      </c>
      <c r="I32" s="12" t="s">
        <v>1598</v>
      </c>
      <c r="J32" s="1">
        <v>9</v>
      </c>
      <c r="K32" s="12" t="s">
        <v>1596</v>
      </c>
      <c r="L32" s="1">
        <v>7</v>
      </c>
      <c r="M32" s="23" t="s">
        <v>1597</v>
      </c>
      <c r="N32" s="17" t="str">
        <f t="shared" si="0"/>
        <v>case 31:sRetTemplate = "idfiend_001";  break;  //  Id Fiend || FQ: Rare || 9 CR 7 HD</v>
      </c>
    </row>
    <row r="33" spans="1:14">
      <c r="A33" s="62" t="s">
        <v>1594</v>
      </c>
      <c r="B33" s="1">
        <f t="shared" si="1"/>
        <v>32</v>
      </c>
      <c r="C33" s="27" t="s">
        <v>1593</v>
      </c>
      <c r="D33" s="1" t="s">
        <v>720</v>
      </c>
      <c r="E33" s="1" t="s">
        <v>1612</v>
      </c>
      <c r="F33" s="1" t="s">
        <v>719</v>
      </c>
      <c r="G33" s="1" t="s">
        <v>1599</v>
      </c>
      <c r="H33" s="1" t="s">
        <v>72</v>
      </c>
      <c r="I33" s="12" t="s">
        <v>1598</v>
      </c>
      <c r="J33" s="1">
        <v>9</v>
      </c>
      <c r="K33" s="12" t="s">
        <v>1596</v>
      </c>
      <c r="L33" s="1">
        <v>8</v>
      </c>
      <c r="M33" s="23" t="s">
        <v>1597</v>
      </c>
      <c r="N33" s="17" t="str">
        <f t="shared" si="0"/>
        <v>case 32:sRetTemplate = "ar_invstalk001";  break;  //  Invisible Stalker [AR] || FQ: Very Rare || 9 CR 8 HD</v>
      </c>
    </row>
    <row r="34" spans="1:14">
      <c r="A34" s="62" t="s">
        <v>1594</v>
      </c>
      <c r="B34" s="1">
        <f t="shared" si="1"/>
        <v>33</v>
      </c>
      <c r="C34" s="27" t="s">
        <v>1593</v>
      </c>
      <c r="D34" s="1" t="s">
        <v>1010</v>
      </c>
      <c r="E34" s="1" t="s">
        <v>1612</v>
      </c>
      <c r="F34" s="1" t="s">
        <v>1009</v>
      </c>
      <c r="G34" s="1" t="s">
        <v>1599</v>
      </c>
      <c r="H34" s="1" t="s">
        <v>20</v>
      </c>
      <c r="I34" s="12" t="s">
        <v>1598</v>
      </c>
      <c r="J34" s="1">
        <v>8</v>
      </c>
      <c r="K34" s="12" t="s">
        <v>1596</v>
      </c>
      <c r="L34" s="1">
        <v>7</v>
      </c>
      <c r="M34" s="23" t="s">
        <v>1597</v>
      </c>
      <c r="N34" s="17" t="str">
        <f t="shared" si="0"/>
        <v>case 33:sRetTemplate = "kirre001";  break;  //  Kirre || FQ: Rare || 8 CR 7 HD</v>
      </c>
    </row>
    <row r="35" spans="1:14">
      <c r="A35" s="62" t="s">
        <v>1594</v>
      </c>
      <c r="B35" s="1">
        <f t="shared" si="1"/>
        <v>34</v>
      </c>
      <c r="C35" s="27" t="s">
        <v>1593</v>
      </c>
      <c r="D35" s="1" t="s">
        <v>1010</v>
      </c>
      <c r="E35" s="1" t="s">
        <v>1612</v>
      </c>
      <c r="F35" s="1" t="s">
        <v>1009</v>
      </c>
      <c r="G35" s="1" t="s">
        <v>1599</v>
      </c>
      <c r="H35" s="1" t="s">
        <v>20</v>
      </c>
      <c r="I35" s="12" t="s">
        <v>1598</v>
      </c>
      <c r="J35" s="1">
        <v>8</v>
      </c>
      <c r="K35" s="12" t="s">
        <v>1596</v>
      </c>
      <c r="L35" s="1">
        <v>7</v>
      </c>
      <c r="M35" s="23" t="s">
        <v>1597</v>
      </c>
      <c r="N35" s="17" t="str">
        <f t="shared" si="0"/>
        <v>case 34:sRetTemplate = "kirre001";  break;  //  Kirre || FQ: Rare || 8 CR 7 HD</v>
      </c>
    </row>
    <row r="36" spans="1:14">
      <c r="A36" s="62" t="s">
        <v>1594</v>
      </c>
      <c r="B36" s="1">
        <f t="shared" si="1"/>
        <v>35</v>
      </c>
      <c r="C36" s="27" t="s">
        <v>1593</v>
      </c>
      <c r="D36" s="1" t="s">
        <v>314</v>
      </c>
      <c r="E36" s="1" t="s">
        <v>1612</v>
      </c>
      <c r="F36" s="1" t="s">
        <v>313</v>
      </c>
      <c r="G36" s="1" t="s">
        <v>1599</v>
      </c>
      <c r="H36" s="1" t="s">
        <v>61</v>
      </c>
      <c r="I36" s="12" t="s">
        <v>1598</v>
      </c>
      <c r="J36" s="1">
        <v>5</v>
      </c>
      <c r="K36" s="12" t="s">
        <v>1596</v>
      </c>
      <c r="L36" s="1">
        <v>6</v>
      </c>
      <c r="M36" s="23" t="s">
        <v>1597</v>
      </c>
      <c r="N36" s="17" t="str">
        <f t="shared" si="0"/>
        <v>case 35:sRetTemplate = "magera_001";  break;  //  Magera || FQ: Uncommon || 5 CR 6 HD</v>
      </c>
    </row>
    <row r="37" spans="1:14">
      <c r="A37" s="62" t="s">
        <v>1594</v>
      </c>
      <c r="B37" s="1">
        <f t="shared" si="1"/>
        <v>36</v>
      </c>
      <c r="C37" s="27" t="s">
        <v>1593</v>
      </c>
      <c r="D37" s="1" t="s">
        <v>314</v>
      </c>
      <c r="E37" s="1" t="s">
        <v>1612</v>
      </c>
      <c r="F37" s="1" t="s">
        <v>313</v>
      </c>
      <c r="G37" s="1" t="s">
        <v>1599</v>
      </c>
      <c r="H37" s="1" t="s">
        <v>61</v>
      </c>
      <c r="I37" s="12" t="s">
        <v>1598</v>
      </c>
      <c r="J37" s="1">
        <v>5</v>
      </c>
      <c r="K37" s="12" t="s">
        <v>1596</v>
      </c>
      <c r="L37" s="1">
        <v>6</v>
      </c>
      <c r="M37" s="23" t="s">
        <v>1597</v>
      </c>
      <c r="N37" s="17" t="str">
        <f t="shared" si="0"/>
        <v>case 36:sRetTemplate = "magera_001";  break;  //  Magera || FQ: Uncommon || 5 CR 6 HD</v>
      </c>
    </row>
    <row r="38" spans="1:14">
      <c r="A38" s="62" t="s">
        <v>1594</v>
      </c>
      <c r="B38" s="1">
        <f t="shared" si="1"/>
        <v>37</v>
      </c>
      <c r="C38" s="27" t="s">
        <v>1593</v>
      </c>
      <c r="D38" s="1" t="s">
        <v>314</v>
      </c>
      <c r="E38" s="1" t="s">
        <v>1612</v>
      </c>
      <c r="F38" s="1" t="s">
        <v>313</v>
      </c>
      <c r="G38" s="1" t="s">
        <v>1599</v>
      </c>
      <c r="H38" s="1" t="s">
        <v>61</v>
      </c>
      <c r="I38" s="12" t="s">
        <v>1598</v>
      </c>
      <c r="J38" s="1">
        <v>5</v>
      </c>
      <c r="K38" s="12" t="s">
        <v>1596</v>
      </c>
      <c r="L38" s="1">
        <v>6</v>
      </c>
      <c r="M38" s="23" t="s">
        <v>1597</v>
      </c>
      <c r="N38" s="17" t="str">
        <f t="shared" si="0"/>
        <v>case 37:sRetTemplate = "magera_001";  break;  //  Magera || FQ: Uncommon || 5 CR 6 HD</v>
      </c>
    </row>
    <row r="39" spans="1:14">
      <c r="A39" s="62" t="s">
        <v>1594</v>
      </c>
      <c r="B39" s="1">
        <f t="shared" si="1"/>
        <v>38</v>
      </c>
      <c r="C39" s="27" t="s">
        <v>1593</v>
      </c>
      <c r="D39" s="1" t="s">
        <v>314</v>
      </c>
      <c r="E39" s="1" t="s">
        <v>1612</v>
      </c>
      <c r="F39" s="1" t="s">
        <v>313</v>
      </c>
      <c r="G39" s="1" t="s">
        <v>1599</v>
      </c>
      <c r="H39" s="1" t="s">
        <v>61</v>
      </c>
      <c r="I39" s="12" t="s">
        <v>1598</v>
      </c>
      <c r="J39" s="1">
        <v>5</v>
      </c>
      <c r="K39" s="12" t="s">
        <v>1596</v>
      </c>
      <c r="L39" s="1">
        <v>6</v>
      </c>
      <c r="M39" s="23" t="s">
        <v>1597</v>
      </c>
      <c r="N39" s="17" t="str">
        <f t="shared" si="0"/>
        <v>case 38:sRetTemplate = "magera_001";  break;  //  Magera || FQ: Uncommon || 5 CR 6 HD</v>
      </c>
    </row>
    <row r="40" spans="1:14">
      <c r="A40" s="62" t="s">
        <v>1594</v>
      </c>
      <c r="B40" s="1">
        <f t="shared" si="1"/>
        <v>39</v>
      </c>
      <c r="C40" s="27" t="s">
        <v>1593</v>
      </c>
      <c r="D40" s="1" t="s">
        <v>318</v>
      </c>
      <c r="E40" s="1" t="s">
        <v>1612</v>
      </c>
      <c r="F40" s="1" t="s">
        <v>317</v>
      </c>
      <c r="G40" s="1" t="s">
        <v>1599</v>
      </c>
      <c r="H40" s="1" t="s">
        <v>61</v>
      </c>
      <c r="I40" s="12" t="s">
        <v>1598</v>
      </c>
      <c r="J40" s="1">
        <v>11</v>
      </c>
      <c r="K40" s="12" t="s">
        <v>1596</v>
      </c>
      <c r="L40" s="1">
        <v>10</v>
      </c>
      <c r="M40" s="23" t="s">
        <v>1597</v>
      </c>
      <c r="N40" s="17" t="str">
        <f t="shared" si="0"/>
        <v>case 39:sRetTemplate = "magera_002";  break;  //  Magera Fighter || FQ: Uncommon || 11 CR 10 HD</v>
      </c>
    </row>
    <row r="41" spans="1:14">
      <c r="A41" s="62" t="s">
        <v>1594</v>
      </c>
      <c r="B41" s="1">
        <f t="shared" si="1"/>
        <v>40</v>
      </c>
      <c r="C41" s="27" t="s">
        <v>1593</v>
      </c>
      <c r="D41" s="1" t="s">
        <v>318</v>
      </c>
      <c r="E41" s="1" t="s">
        <v>1612</v>
      </c>
      <c r="F41" s="1" t="s">
        <v>317</v>
      </c>
      <c r="G41" s="1" t="s">
        <v>1599</v>
      </c>
      <c r="H41" s="1" t="s">
        <v>61</v>
      </c>
      <c r="I41" s="12" t="s">
        <v>1598</v>
      </c>
      <c r="J41" s="1">
        <v>11</v>
      </c>
      <c r="K41" s="12" t="s">
        <v>1596</v>
      </c>
      <c r="L41" s="1">
        <v>10</v>
      </c>
      <c r="M41" s="23" t="s">
        <v>1597</v>
      </c>
      <c r="N41" s="17" t="str">
        <f t="shared" si="0"/>
        <v>case 40:sRetTemplate = "magera_002";  break;  //  Magera Fighter || FQ: Uncommon || 11 CR 10 HD</v>
      </c>
    </row>
    <row r="42" spans="1:14">
      <c r="A42" s="62" t="s">
        <v>1594</v>
      </c>
      <c r="B42" s="1">
        <f t="shared" si="1"/>
        <v>41</v>
      </c>
      <c r="C42" s="27" t="s">
        <v>1593</v>
      </c>
      <c r="D42" s="1" t="s">
        <v>318</v>
      </c>
      <c r="E42" s="1" t="s">
        <v>1612</v>
      </c>
      <c r="F42" s="1" t="s">
        <v>317</v>
      </c>
      <c r="G42" s="1" t="s">
        <v>1599</v>
      </c>
      <c r="H42" s="1" t="s">
        <v>61</v>
      </c>
      <c r="I42" s="12" t="s">
        <v>1598</v>
      </c>
      <c r="J42" s="1">
        <v>11</v>
      </c>
      <c r="K42" s="12" t="s">
        <v>1596</v>
      </c>
      <c r="L42" s="1">
        <v>10</v>
      </c>
      <c r="M42" s="23" t="s">
        <v>1597</v>
      </c>
      <c r="N42" s="17" t="str">
        <f t="shared" si="0"/>
        <v>case 41:sRetTemplate = "magera_002";  break;  //  Magera Fighter || FQ: Uncommon || 11 CR 10 HD</v>
      </c>
    </row>
    <row r="43" spans="1:14">
      <c r="A43" s="62" t="s">
        <v>1594</v>
      </c>
      <c r="B43" s="1">
        <f t="shared" si="1"/>
        <v>42</v>
      </c>
      <c r="C43" s="27" t="s">
        <v>1593</v>
      </c>
      <c r="D43" s="1" t="s">
        <v>318</v>
      </c>
      <c r="E43" s="1" t="s">
        <v>1612</v>
      </c>
      <c r="F43" s="1" t="s">
        <v>317</v>
      </c>
      <c r="G43" s="1" t="s">
        <v>1599</v>
      </c>
      <c r="H43" s="1" t="s">
        <v>61</v>
      </c>
      <c r="I43" s="12" t="s">
        <v>1598</v>
      </c>
      <c r="J43" s="1">
        <v>11</v>
      </c>
      <c r="K43" s="12" t="s">
        <v>1596</v>
      </c>
      <c r="L43" s="1">
        <v>10</v>
      </c>
      <c r="M43" s="23" t="s">
        <v>1597</v>
      </c>
      <c r="N43" s="17" t="str">
        <f t="shared" si="0"/>
        <v>case 42:sRetTemplate = "magera_002";  break;  //  Magera Fighter || FQ: Uncommon || 11 CR 10 HD</v>
      </c>
    </row>
    <row r="44" spans="1:14">
      <c r="A44" s="62" t="s">
        <v>1594</v>
      </c>
      <c r="B44" s="1">
        <f t="shared" si="1"/>
        <v>43</v>
      </c>
      <c r="C44" s="27" t="s">
        <v>1593</v>
      </c>
      <c r="D44" s="1" t="s">
        <v>340</v>
      </c>
      <c r="E44" s="1" t="s">
        <v>1612</v>
      </c>
      <c r="F44" s="1" t="s">
        <v>339</v>
      </c>
      <c r="G44" s="1" t="s">
        <v>1599</v>
      </c>
      <c r="H44" s="1" t="s">
        <v>20</v>
      </c>
      <c r="I44" s="12" t="s">
        <v>1598</v>
      </c>
      <c r="J44" s="1">
        <v>12</v>
      </c>
      <c r="K44" s="12" t="s">
        <v>1596</v>
      </c>
      <c r="L44" s="1">
        <v>9</v>
      </c>
      <c r="M44" s="23" t="s">
        <v>1597</v>
      </c>
      <c r="N44" s="17" t="str">
        <f t="shared" si="0"/>
        <v>case 43:sRetTemplate = "ar_bloodsent001";  break;  //  Marble Sentinel, Bloodstone || FQ: Rare || 12 CR 9 HD</v>
      </c>
    </row>
    <row r="45" spans="1:14">
      <c r="A45" s="62" t="s">
        <v>1594</v>
      </c>
      <c r="B45" s="1">
        <f t="shared" si="1"/>
        <v>44</v>
      </c>
      <c r="C45" s="27" t="s">
        <v>1593</v>
      </c>
      <c r="D45" s="1" t="s">
        <v>340</v>
      </c>
      <c r="E45" s="1" t="s">
        <v>1612</v>
      </c>
      <c r="F45" s="1" t="s">
        <v>339</v>
      </c>
      <c r="G45" s="1" t="s">
        <v>1599</v>
      </c>
      <c r="H45" s="1" t="s">
        <v>20</v>
      </c>
      <c r="I45" s="12" t="s">
        <v>1598</v>
      </c>
      <c r="J45" s="1">
        <v>12</v>
      </c>
      <c r="K45" s="12" t="s">
        <v>1596</v>
      </c>
      <c r="L45" s="1">
        <v>9</v>
      </c>
      <c r="M45" s="23" t="s">
        <v>1597</v>
      </c>
      <c r="N45" s="17" t="str">
        <f t="shared" si="0"/>
        <v>case 44:sRetTemplate = "ar_bloodsent001";  break;  //  Marble Sentinel, Bloodstone || FQ: Rare || 12 CR 9 HD</v>
      </c>
    </row>
    <row r="46" spans="1:14">
      <c r="A46" s="62" t="s">
        <v>1594</v>
      </c>
      <c r="B46" s="1">
        <f t="shared" si="1"/>
        <v>45</v>
      </c>
      <c r="C46" s="27" t="s">
        <v>1593</v>
      </c>
      <c r="D46" s="1" t="s">
        <v>346</v>
      </c>
      <c r="E46" s="1" t="s">
        <v>1612</v>
      </c>
      <c r="F46" s="1" t="s">
        <v>345</v>
      </c>
      <c r="G46" s="1" t="s">
        <v>1599</v>
      </c>
      <c r="H46" s="1" t="s">
        <v>20</v>
      </c>
      <c r="I46" s="12" t="s">
        <v>1598</v>
      </c>
      <c r="J46" s="1">
        <v>8</v>
      </c>
      <c r="K46" s="12" t="s">
        <v>1596</v>
      </c>
      <c r="L46" s="1">
        <v>6</v>
      </c>
      <c r="M46" s="23" t="s">
        <v>1597</v>
      </c>
      <c r="N46" s="17" t="str">
        <f t="shared" si="0"/>
        <v>case 45:sRetTemplate = "ar_onyxsent001";  break;  //  Marble Sentinel, Onyx || FQ: Rare || 8 CR 6 HD</v>
      </c>
    </row>
    <row r="47" spans="1:14">
      <c r="A47" s="62" t="s">
        <v>1594</v>
      </c>
      <c r="B47" s="1">
        <f t="shared" si="1"/>
        <v>46</v>
      </c>
      <c r="C47" s="27" t="s">
        <v>1593</v>
      </c>
      <c r="D47" s="1" t="s">
        <v>346</v>
      </c>
      <c r="E47" s="1" t="s">
        <v>1612</v>
      </c>
      <c r="F47" s="1" t="s">
        <v>345</v>
      </c>
      <c r="G47" s="1" t="s">
        <v>1599</v>
      </c>
      <c r="H47" s="1" t="s">
        <v>20</v>
      </c>
      <c r="I47" s="12" t="s">
        <v>1598</v>
      </c>
      <c r="J47" s="1">
        <v>8</v>
      </c>
      <c r="K47" s="12" t="s">
        <v>1596</v>
      </c>
      <c r="L47" s="1">
        <v>6</v>
      </c>
      <c r="M47" s="23" t="s">
        <v>1597</v>
      </c>
      <c r="N47" s="17" t="str">
        <f t="shared" si="0"/>
        <v>case 46:sRetTemplate = "ar_onyxsent001";  break;  //  Marble Sentinel, Onyx || FQ: Rare || 8 CR 6 HD</v>
      </c>
    </row>
    <row r="48" spans="1:14" ht="25.5">
      <c r="A48" s="62" t="s">
        <v>1594</v>
      </c>
      <c r="B48" s="1">
        <f t="shared" si="1"/>
        <v>47</v>
      </c>
      <c r="C48" s="27" t="s">
        <v>1593</v>
      </c>
      <c r="D48" s="1" t="s">
        <v>751</v>
      </c>
      <c r="E48" s="1" t="s">
        <v>1612</v>
      </c>
      <c r="F48" s="1" t="s">
        <v>750</v>
      </c>
      <c r="G48" s="1" t="s">
        <v>1599</v>
      </c>
      <c r="H48" s="1" t="s">
        <v>20</v>
      </c>
      <c r="I48" s="12" t="s">
        <v>1598</v>
      </c>
      <c r="J48" s="1">
        <v>8</v>
      </c>
      <c r="K48" s="12" t="s">
        <v>1596</v>
      </c>
      <c r="L48" s="1">
        <v>8</v>
      </c>
      <c r="M48" s="23" t="s">
        <v>1597</v>
      </c>
      <c r="N48" s="17" t="str">
        <f t="shared" si="0"/>
        <v>case 47:sRetTemplate = "monst_spider005";  break;  //  Monstrous Spider, Huge [AR] || FQ: Rare || 8 CR 8 HD</v>
      </c>
    </row>
    <row r="49" spans="1:14" ht="25.5">
      <c r="A49" s="62" t="s">
        <v>1594</v>
      </c>
      <c r="B49" s="1">
        <f t="shared" si="1"/>
        <v>48</v>
      </c>
      <c r="C49" s="27" t="s">
        <v>1593</v>
      </c>
      <c r="D49" s="1" t="s">
        <v>751</v>
      </c>
      <c r="E49" s="1" t="s">
        <v>1612</v>
      </c>
      <c r="F49" s="1" t="s">
        <v>750</v>
      </c>
      <c r="G49" s="1" t="s">
        <v>1599</v>
      </c>
      <c r="H49" s="1" t="s">
        <v>20</v>
      </c>
      <c r="I49" s="12" t="s">
        <v>1598</v>
      </c>
      <c r="J49" s="1">
        <v>8</v>
      </c>
      <c r="K49" s="12" t="s">
        <v>1596</v>
      </c>
      <c r="L49" s="1">
        <v>8</v>
      </c>
      <c r="M49" s="23" t="s">
        <v>1597</v>
      </c>
      <c r="N49" s="17" t="str">
        <f t="shared" si="0"/>
        <v>case 48:sRetTemplate = "monst_spider005";  break;  //  Monstrous Spider, Huge [AR] || FQ: Rare || 8 CR 8 HD</v>
      </c>
    </row>
    <row r="50" spans="1:14">
      <c r="A50" s="62" t="s">
        <v>1594</v>
      </c>
      <c r="B50" s="1">
        <f t="shared" si="1"/>
        <v>49</v>
      </c>
      <c r="C50" s="27" t="s">
        <v>1593</v>
      </c>
      <c r="D50" s="1" t="s">
        <v>273</v>
      </c>
      <c r="E50" s="1" t="s">
        <v>1612</v>
      </c>
      <c r="F50" s="1" t="s">
        <v>272</v>
      </c>
      <c r="G50" s="1" t="s">
        <v>1599</v>
      </c>
      <c r="H50" s="1" t="s">
        <v>20</v>
      </c>
      <c r="I50" s="12" t="s">
        <v>1598</v>
      </c>
      <c r="J50" s="1">
        <v>5</v>
      </c>
      <c r="K50" s="12" t="s">
        <v>1596</v>
      </c>
      <c r="L50" s="1">
        <v>6</v>
      </c>
      <c r="M50" s="23" t="s">
        <v>1597</v>
      </c>
      <c r="N50" s="17" t="str">
        <f t="shared" si="0"/>
        <v>case 49:sRetTemplate = "ar_pakubrazi_001";  break;  //  Pakubrazi || FQ: Rare || 5 CR 6 HD</v>
      </c>
    </row>
    <row r="51" spans="1:14">
      <c r="A51" s="62" t="s">
        <v>1594</v>
      </c>
      <c r="B51" s="1">
        <f t="shared" si="1"/>
        <v>50</v>
      </c>
      <c r="C51" s="27" t="s">
        <v>1593</v>
      </c>
      <c r="D51" s="1" t="s">
        <v>273</v>
      </c>
      <c r="E51" s="1" t="s">
        <v>1612</v>
      </c>
      <c r="F51" s="1" t="s">
        <v>272</v>
      </c>
      <c r="G51" s="1" t="s">
        <v>1599</v>
      </c>
      <c r="H51" s="1" t="s">
        <v>20</v>
      </c>
      <c r="I51" s="12" t="s">
        <v>1598</v>
      </c>
      <c r="J51" s="1">
        <v>5</v>
      </c>
      <c r="K51" s="12" t="s">
        <v>1596</v>
      </c>
      <c r="L51" s="1">
        <v>6</v>
      </c>
      <c r="M51" s="23" t="s">
        <v>1597</v>
      </c>
      <c r="N51" s="17" t="str">
        <f t="shared" si="0"/>
        <v>case 50:sRetTemplate = "ar_pakubrazi_001";  break;  //  Pakubrazi || FQ: Rare || 5 CR 6 HD</v>
      </c>
    </row>
    <row r="52" spans="1:14">
      <c r="A52" s="62" t="s">
        <v>1594</v>
      </c>
      <c r="B52" s="1">
        <f t="shared" si="1"/>
        <v>51</v>
      </c>
      <c r="C52" s="27" t="s">
        <v>1593</v>
      </c>
      <c r="D52" s="1" t="s">
        <v>1408</v>
      </c>
      <c r="E52" s="1" t="s">
        <v>1612</v>
      </c>
      <c r="F52" s="1" t="s">
        <v>1407</v>
      </c>
      <c r="G52" s="1" t="s">
        <v>1599</v>
      </c>
      <c r="H52" s="1" t="s">
        <v>72</v>
      </c>
      <c r="I52" s="12" t="s">
        <v>1598</v>
      </c>
      <c r="J52" s="1">
        <v>8</v>
      </c>
      <c r="K52" s="12" t="s">
        <v>1596</v>
      </c>
      <c r="L52" s="1">
        <v>6</v>
      </c>
      <c r="M52" s="23" t="s">
        <v>1597</v>
      </c>
      <c r="N52" s="17" t="str">
        <f t="shared" si="0"/>
        <v>case 51:sRetTemplate = "ds_psishadow001";  break;  //  Psi-Shadow || FQ: Very Rare || 8 CR 6 HD</v>
      </c>
    </row>
    <row r="53" spans="1:14">
      <c r="A53" s="62" t="s">
        <v>1594</v>
      </c>
      <c r="B53" s="1">
        <f t="shared" si="1"/>
        <v>52</v>
      </c>
      <c r="C53" s="27" t="s">
        <v>1593</v>
      </c>
      <c r="D53" s="1" t="s">
        <v>183</v>
      </c>
      <c r="E53" s="1" t="s">
        <v>1612</v>
      </c>
      <c r="F53" s="1" t="s">
        <v>182</v>
      </c>
      <c r="G53" s="1" t="s">
        <v>1599</v>
      </c>
      <c r="H53" s="1" t="s">
        <v>61</v>
      </c>
      <c r="I53" s="12" t="s">
        <v>1598</v>
      </c>
      <c r="J53" s="1">
        <v>7</v>
      </c>
      <c r="K53" s="12" t="s">
        <v>1596</v>
      </c>
      <c r="L53" s="1">
        <v>8</v>
      </c>
      <c r="M53" s="23" t="s">
        <v>1597</v>
      </c>
      <c r="N53" s="17" t="str">
        <f t="shared" si="0"/>
        <v>case 52:sRetTemplate = "puddingdun001";  break;  //  Pudding, Dun || FQ: Uncommon || 7 CR 8 HD</v>
      </c>
    </row>
    <row r="54" spans="1:14">
      <c r="A54" s="62" t="s">
        <v>1594</v>
      </c>
      <c r="B54" s="1">
        <f t="shared" si="1"/>
        <v>53</v>
      </c>
      <c r="C54" s="27" t="s">
        <v>1593</v>
      </c>
      <c r="D54" s="1" t="s">
        <v>183</v>
      </c>
      <c r="E54" s="1" t="s">
        <v>1612</v>
      </c>
      <c r="F54" s="1" t="s">
        <v>182</v>
      </c>
      <c r="G54" s="1" t="s">
        <v>1599</v>
      </c>
      <c r="H54" s="1" t="s">
        <v>61</v>
      </c>
      <c r="I54" s="12" t="s">
        <v>1598</v>
      </c>
      <c r="J54" s="1">
        <v>7</v>
      </c>
      <c r="K54" s="12" t="s">
        <v>1596</v>
      </c>
      <c r="L54" s="1">
        <v>8</v>
      </c>
      <c r="M54" s="23" t="s">
        <v>1597</v>
      </c>
      <c r="N54" s="17" t="str">
        <f t="shared" si="0"/>
        <v>case 53:sRetTemplate = "puddingdun001";  break;  //  Pudding, Dun || FQ: Uncommon || 7 CR 8 HD</v>
      </c>
    </row>
    <row r="55" spans="1:14">
      <c r="A55" s="62" t="s">
        <v>1594</v>
      </c>
      <c r="B55" s="1">
        <f t="shared" si="1"/>
        <v>54</v>
      </c>
      <c r="C55" s="27" t="s">
        <v>1593</v>
      </c>
      <c r="D55" s="1" t="s">
        <v>183</v>
      </c>
      <c r="E55" s="1" t="s">
        <v>1612</v>
      </c>
      <c r="F55" s="1" t="s">
        <v>182</v>
      </c>
      <c r="G55" s="1" t="s">
        <v>1599</v>
      </c>
      <c r="H55" s="1" t="s">
        <v>61</v>
      </c>
      <c r="I55" s="12" t="s">
        <v>1598</v>
      </c>
      <c r="J55" s="1">
        <v>7</v>
      </c>
      <c r="K55" s="12" t="s">
        <v>1596</v>
      </c>
      <c r="L55" s="1">
        <v>8</v>
      </c>
      <c r="M55" s="23" t="s">
        <v>1597</v>
      </c>
      <c r="N55" s="17" t="str">
        <f t="shared" si="0"/>
        <v>case 54:sRetTemplate = "puddingdun001";  break;  //  Pudding, Dun || FQ: Uncommon || 7 CR 8 HD</v>
      </c>
    </row>
    <row r="56" spans="1:14">
      <c r="A56" s="62" t="s">
        <v>1594</v>
      </c>
      <c r="B56" s="1">
        <f t="shared" si="1"/>
        <v>55</v>
      </c>
      <c r="C56" s="27" t="s">
        <v>1593</v>
      </c>
      <c r="D56" s="1" t="s">
        <v>183</v>
      </c>
      <c r="E56" s="1" t="s">
        <v>1612</v>
      </c>
      <c r="F56" s="1" t="s">
        <v>182</v>
      </c>
      <c r="G56" s="1" t="s">
        <v>1599</v>
      </c>
      <c r="H56" s="1" t="s">
        <v>61</v>
      </c>
      <c r="I56" s="12" t="s">
        <v>1598</v>
      </c>
      <c r="J56" s="1">
        <v>7</v>
      </c>
      <c r="K56" s="12" t="s">
        <v>1596</v>
      </c>
      <c r="L56" s="1">
        <v>8</v>
      </c>
      <c r="M56" s="23" t="s">
        <v>1597</v>
      </c>
      <c r="N56" s="17" t="str">
        <f t="shared" si="0"/>
        <v>case 55:sRetTemplate = "puddingdun001";  break;  //  Pudding, Dun || FQ: Uncommon || 7 CR 8 HD</v>
      </c>
    </row>
    <row r="57" spans="1:14">
      <c r="A57" s="62" t="s">
        <v>1594</v>
      </c>
      <c r="B57" s="1">
        <f t="shared" si="1"/>
        <v>56</v>
      </c>
      <c r="C57" s="27" t="s">
        <v>1593</v>
      </c>
      <c r="D57" s="1" t="s">
        <v>558</v>
      </c>
      <c r="E57" s="1" t="s">
        <v>1612</v>
      </c>
      <c r="F57" s="1" t="s">
        <v>557</v>
      </c>
      <c r="G57" s="1" t="s">
        <v>1599</v>
      </c>
      <c r="H57" s="1" t="s">
        <v>20</v>
      </c>
      <c r="I57" s="12" t="s">
        <v>1598</v>
      </c>
      <c r="J57" s="1">
        <v>13</v>
      </c>
      <c r="K57" s="12" t="s">
        <v>1596</v>
      </c>
      <c r="L57" s="1">
        <v>8</v>
      </c>
      <c r="M57" s="23" t="s">
        <v>1597</v>
      </c>
      <c r="N57" s="17" t="str">
        <f t="shared" si="0"/>
        <v>case 56:sRetTemplate = "elem_rain_lg001";  break;  //  Rain Paraelemental, Large || FQ: Rare || 13 CR 8 HD</v>
      </c>
    </row>
    <row r="58" spans="1:14">
      <c r="A58" s="62" t="s">
        <v>1594</v>
      </c>
      <c r="B58" s="1">
        <f t="shared" si="1"/>
        <v>57</v>
      </c>
      <c r="C58" s="27" t="s">
        <v>1593</v>
      </c>
      <c r="D58" s="1" t="s">
        <v>558</v>
      </c>
      <c r="E58" s="1" t="s">
        <v>1612</v>
      </c>
      <c r="F58" s="1" t="s">
        <v>557</v>
      </c>
      <c r="G58" s="1" t="s">
        <v>1599</v>
      </c>
      <c r="H58" s="1" t="s">
        <v>20</v>
      </c>
      <c r="I58" s="12" t="s">
        <v>1598</v>
      </c>
      <c r="J58" s="1">
        <v>13</v>
      </c>
      <c r="K58" s="12" t="s">
        <v>1596</v>
      </c>
      <c r="L58" s="1">
        <v>8</v>
      </c>
      <c r="M58" s="23" t="s">
        <v>1597</v>
      </c>
      <c r="N58" s="17" t="str">
        <f t="shared" si="0"/>
        <v>case 57:sRetTemplate = "elem_rain_lg001";  break;  //  Rain Paraelemental, Large || FQ: Rare || 13 CR 8 HD</v>
      </c>
    </row>
    <row r="59" spans="1:14">
      <c r="A59" s="62" t="s">
        <v>1594</v>
      </c>
      <c r="B59" s="1">
        <f t="shared" si="1"/>
        <v>58</v>
      </c>
      <c r="C59" s="27" t="s">
        <v>1593</v>
      </c>
      <c r="D59" s="1" t="s">
        <v>1026</v>
      </c>
      <c r="E59" s="1" t="s">
        <v>1612</v>
      </c>
      <c r="F59" s="1" t="s">
        <v>1025</v>
      </c>
      <c r="G59" s="1" t="s">
        <v>1599</v>
      </c>
      <c r="H59" s="1" t="s">
        <v>20</v>
      </c>
      <c r="I59" s="12" t="s">
        <v>1598</v>
      </c>
      <c r="J59" s="1">
        <v>5</v>
      </c>
      <c r="K59" s="12" t="s">
        <v>1596</v>
      </c>
      <c r="L59" s="1">
        <v>6</v>
      </c>
      <c r="M59" s="23" t="s">
        <v>1597</v>
      </c>
      <c r="N59" s="17" t="str">
        <f t="shared" si="0"/>
        <v>case 58:sRetTemplate = "direrat_003";  break;  //  Rat, Dire - Elder || FQ: Rare || 5 CR 6 HD</v>
      </c>
    </row>
    <row r="60" spans="1:14">
      <c r="A60" s="62" t="s">
        <v>1594</v>
      </c>
      <c r="B60" s="1">
        <f t="shared" si="1"/>
        <v>59</v>
      </c>
      <c r="C60" s="27" t="s">
        <v>1593</v>
      </c>
      <c r="D60" s="1" t="s">
        <v>1026</v>
      </c>
      <c r="E60" s="1" t="s">
        <v>1612</v>
      </c>
      <c r="F60" s="1" t="s">
        <v>1025</v>
      </c>
      <c r="G60" s="1" t="s">
        <v>1599</v>
      </c>
      <c r="H60" s="1" t="s">
        <v>20</v>
      </c>
      <c r="I60" s="12" t="s">
        <v>1598</v>
      </c>
      <c r="J60" s="1">
        <v>5</v>
      </c>
      <c r="K60" s="12" t="s">
        <v>1596</v>
      </c>
      <c r="L60" s="1">
        <v>6</v>
      </c>
      <c r="M60" s="23" t="s">
        <v>1597</v>
      </c>
      <c r="N60" s="17" t="str">
        <f t="shared" si="0"/>
        <v>case 59:sRetTemplate = "direrat_003";  break;  //  Rat, Dire - Elder || FQ: Rare || 5 CR 6 HD</v>
      </c>
    </row>
    <row r="61" spans="1:14">
      <c r="A61" s="62" t="s">
        <v>1594</v>
      </c>
      <c r="B61" s="1">
        <f t="shared" si="1"/>
        <v>60</v>
      </c>
      <c r="C61" s="27" t="s">
        <v>1593</v>
      </c>
      <c r="D61" s="1" t="s">
        <v>1140</v>
      </c>
      <c r="E61" s="1" t="s">
        <v>1612</v>
      </c>
      <c r="F61" s="1" t="s">
        <v>1139</v>
      </c>
      <c r="G61" s="1" t="s">
        <v>1599</v>
      </c>
      <c r="H61" s="1" t="s">
        <v>72</v>
      </c>
      <c r="I61" s="12" t="s">
        <v>1598</v>
      </c>
      <c r="J61" s="1">
        <v>9</v>
      </c>
      <c r="K61" s="12" t="s">
        <v>1596</v>
      </c>
      <c r="L61" s="1">
        <v>8</v>
      </c>
      <c r="M61" s="23" t="s">
        <v>1597</v>
      </c>
      <c r="N61" s="17" t="str">
        <f t="shared" si="0"/>
        <v>case 60:sRetTemplate = "ruve002";  break;  //  Ruve, Greater || FQ: Very Rare || 9 CR 8 HD</v>
      </c>
    </row>
    <row r="62" spans="1:14">
      <c r="A62" s="62" t="s">
        <v>1594</v>
      </c>
      <c r="B62" s="1">
        <f t="shared" si="1"/>
        <v>61</v>
      </c>
      <c r="C62" s="27" t="s">
        <v>1593</v>
      </c>
      <c r="D62" s="1" t="s">
        <v>1146</v>
      </c>
      <c r="E62" s="1" t="s">
        <v>1612</v>
      </c>
      <c r="F62" s="1" t="s">
        <v>1145</v>
      </c>
      <c r="G62" s="1" t="s">
        <v>1599</v>
      </c>
      <c r="H62" s="1" t="s">
        <v>20</v>
      </c>
      <c r="I62" s="12" t="s">
        <v>1598</v>
      </c>
      <c r="J62" s="1">
        <v>7</v>
      </c>
      <c r="K62" s="12" t="s">
        <v>1596</v>
      </c>
      <c r="L62" s="1">
        <v>6</v>
      </c>
      <c r="M62" s="23" t="s">
        <v>1597</v>
      </c>
      <c r="N62" s="17" t="str">
        <f t="shared" si="0"/>
        <v>case 61:sRetTemplate = "shardspider001";  break;  //  Shard Spider || FQ: Rare || 7 CR 6 HD</v>
      </c>
    </row>
    <row r="63" spans="1:14">
      <c r="A63" s="62" t="s">
        <v>1594</v>
      </c>
      <c r="B63" s="1">
        <f t="shared" si="1"/>
        <v>62</v>
      </c>
      <c r="C63" s="27" t="s">
        <v>1593</v>
      </c>
      <c r="D63" s="1" t="s">
        <v>1146</v>
      </c>
      <c r="E63" s="1" t="s">
        <v>1612</v>
      </c>
      <c r="F63" s="1" t="s">
        <v>1145</v>
      </c>
      <c r="G63" s="1" t="s">
        <v>1599</v>
      </c>
      <c r="H63" s="1" t="s">
        <v>20</v>
      </c>
      <c r="I63" s="12" t="s">
        <v>1598</v>
      </c>
      <c r="J63" s="1">
        <v>7</v>
      </c>
      <c r="K63" s="12" t="s">
        <v>1596</v>
      </c>
      <c r="L63" s="1">
        <v>6</v>
      </c>
      <c r="M63" s="23" t="s">
        <v>1597</v>
      </c>
      <c r="N63" s="17" t="str">
        <f t="shared" si="0"/>
        <v>case 62:sRetTemplate = "shardspider001";  break;  //  Shard Spider || FQ: Rare || 7 CR 6 HD</v>
      </c>
    </row>
    <row r="64" spans="1:14">
      <c r="A64" s="62" t="s">
        <v>1594</v>
      </c>
      <c r="B64" s="1">
        <f t="shared" si="1"/>
        <v>63</v>
      </c>
      <c r="C64" s="27" t="s">
        <v>1593</v>
      </c>
      <c r="D64" s="1" t="s">
        <v>1028</v>
      </c>
      <c r="E64" s="1" t="s">
        <v>1612</v>
      </c>
      <c r="F64" s="1" t="s">
        <v>1027</v>
      </c>
      <c r="G64" s="1" t="s">
        <v>1599</v>
      </c>
      <c r="H64" s="1" t="s">
        <v>61</v>
      </c>
      <c r="I64" s="12" t="s">
        <v>1598</v>
      </c>
      <c r="J64" s="1">
        <v>10</v>
      </c>
      <c r="K64" s="12" t="s">
        <v>1596</v>
      </c>
      <c r="L64" s="1">
        <v>11</v>
      </c>
      <c r="M64" s="23" t="s">
        <v>1597</v>
      </c>
      <c r="N64" s="17" t="str">
        <f t="shared" si="0"/>
        <v>case 63:sRetTemplate = "ds_athsloth001";  break;  //  Sloth, Athasian || FQ: Uncommon || 10 CR 11 HD</v>
      </c>
    </row>
    <row r="65" spans="1:14">
      <c r="A65" s="62" t="s">
        <v>1594</v>
      </c>
      <c r="B65" s="1">
        <f t="shared" si="1"/>
        <v>64</v>
      </c>
      <c r="C65" s="27" t="s">
        <v>1593</v>
      </c>
      <c r="D65" s="1" t="s">
        <v>1028</v>
      </c>
      <c r="E65" s="1" t="s">
        <v>1612</v>
      </c>
      <c r="F65" s="1" t="s">
        <v>1027</v>
      </c>
      <c r="G65" s="1" t="s">
        <v>1599</v>
      </c>
      <c r="H65" s="1" t="s">
        <v>61</v>
      </c>
      <c r="I65" s="12" t="s">
        <v>1598</v>
      </c>
      <c r="J65" s="1">
        <v>10</v>
      </c>
      <c r="K65" s="12" t="s">
        <v>1596</v>
      </c>
      <c r="L65" s="1">
        <v>11</v>
      </c>
      <c r="M65" s="23" t="s">
        <v>1597</v>
      </c>
      <c r="N65" s="17" t="str">
        <f t="shared" si="0"/>
        <v>case 64:sRetTemplate = "ds_athsloth001";  break;  //  Sloth, Athasian || FQ: Uncommon || 10 CR 11 HD</v>
      </c>
    </row>
    <row r="66" spans="1:14">
      <c r="A66" s="62" t="s">
        <v>1594</v>
      </c>
      <c r="B66" s="1">
        <f t="shared" si="1"/>
        <v>65</v>
      </c>
      <c r="C66" s="27" t="s">
        <v>1593</v>
      </c>
      <c r="D66" s="1" t="s">
        <v>1028</v>
      </c>
      <c r="E66" s="1" t="s">
        <v>1612</v>
      </c>
      <c r="F66" s="1" t="s">
        <v>1027</v>
      </c>
      <c r="G66" s="1" t="s">
        <v>1599</v>
      </c>
      <c r="H66" s="1" t="s">
        <v>61</v>
      </c>
      <c r="I66" s="12" t="s">
        <v>1598</v>
      </c>
      <c r="J66" s="1">
        <v>10</v>
      </c>
      <c r="K66" s="12" t="s">
        <v>1596</v>
      </c>
      <c r="L66" s="1">
        <v>11</v>
      </c>
      <c r="M66" s="23" t="s">
        <v>1597</v>
      </c>
      <c r="N66" s="17" t="str">
        <f t="shared" si="0"/>
        <v>case 65:sRetTemplate = "ds_athsloth001";  break;  //  Sloth, Athasian || FQ: Uncommon || 10 CR 11 HD</v>
      </c>
    </row>
    <row r="67" spans="1:14">
      <c r="A67" s="62" t="s">
        <v>1594</v>
      </c>
      <c r="B67" s="1">
        <f t="shared" si="1"/>
        <v>66</v>
      </c>
      <c r="C67" s="27" t="s">
        <v>1593</v>
      </c>
      <c r="D67" s="1" t="s">
        <v>1028</v>
      </c>
      <c r="E67" s="1" t="s">
        <v>1612</v>
      </c>
      <c r="F67" s="1" t="s">
        <v>1027</v>
      </c>
      <c r="G67" s="1" t="s">
        <v>1599</v>
      </c>
      <c r="H67" s="1" t="s">
        <v>61</v>
      </c>
      <c r="I67" s="12" t="s">
        <v>1598</v>
      </c>
      <c r="J67" s="1">
        <v>10</v>
      </c>
      <c r="K67" s="12" t="s">
        <v>1596</v>
      </c>
      <c r="L67" s="1">
        <v>11</v>
      </c>
      <c r="M67" s="23" t="s">
        <v>1597</v>
      </c>
      <c r="N67" s="17" t="str">
        <f t="shared" ref="N67:N76" si="2">CONCATENATE(A67,B67,C67, D67, E67, F67,G67,H67, I67, J67, K67,L67, M67)</f>
        <v>case 66:sRetTemplate = "ds_athsloth001";  break;  //  Sloth, Athasian || FQ: Uncommon || 10 CR 11 HD</v>
      </c>
    </row>
    <row r="68" spans="1:14">
      <c r="A68" s="62" t="s">
        <v>1594</v>
      </c>
      <c r="B68" s="1">
        <f t="shared" ref="B68:B76" si="3">SUM(B67+1)</f>
        <v>67</v>
      </c>
      <c r="C68" s="27" t="s">
        <v>1593</v>
      </c>
      <c r="D68" s="1" t="s">
        <v>575</v>
      </c>
      <c r="E68" s="1" t="s">
        <v>1612</v>
      </c>
      <c r="F68" s="1" t="s">
        <v>574</v>
      </c>
      <c r="G68" s="1" t="s">
        <v>1599</v>
      </c>
      <c r="H68" s="1" t="s">
        <v>20</v>
      </c>
      <c r="I68" s="12" t="s">
        <v>1598</v>
      </c>
      <c r="J68" s="1">
        <v>13</v>
      </c>
      <c r="K68" s="12" t="s">
        <v>1596</v>
      </c>
      <c r="L68" s="1">
        <v>8</v>
      </c>
      <c r="M68" s="23" t="s">
        <v>1597</v>
      </c>
      <c r="N68" s="17" t="str">
        <f t="shared" si="2"/>
        <v>case 67:sRetTemplate = "elem_sun_lg001";  break;  //  Sun Paraelemental, Large || FQ: Rare || 13 CR 8 HD</v>
      </c>
    </row>
    <row r="69" spans="1:14">
      <c r="A69" s="62" t="s">
        <v>1594</v>
      </c>
      <c r="B69" s="1">
        <f t="shared" si="3"/>
        <v>68</v>
      </c>
      <c r="C69" s="27" t="s">
        <v>1593</v>
      </c>
      <c r="D69" s="1" t="s">
        <v>575</v>
      </c>
      <c r="E69" s="1" t="s">
        <v>1612</v>
      </c>
      <c r="F69" s="1" t="s">
        <v>574</v>
      </c>
      <c r="G69" s="1" t="s">
        <v>1599</v>
      </c>
      <c r="H69" s="1" t="s">
        <v>20</v>
      </c>
      <c r="I69" s="12" t="s">
        <v>1598</v>
      </c>
      <c r="J69" s="1">
        <v>13</v>
      </c>
      <c r="K69" s="12" t="s">
        <v>1596</v>
      </c>
      <c r="L69" s="1">
        <v>8</v>
      </c>
      <c r="M69" s="23" t="s">
        <v>1597</v>
      </c>
      <c r="N69" s="17" t="str">
        <f t="shared" si="2"/>
        <v>case 68:sRetTemplate = "elem_sun_lg001";  break;  //  Sun Paraelemental, Large || FQ: Rare || 13 CR 8 HD</v>
      </c>
    </row>
    <row r="70" spans="1:14">
      <c r="A70" s="62" t="s">
        <v>1594</v>
      </c>
      <c r="B70" s="1">
        <f t="shared" si="3"/>
        <v>69</v>
      </c>
      <c r="C70" s="27" t="s">
        <v>1593</v>
      </c>
      <c r="D70" s="1" t="s">
        <v>658</v>
      </c>
      <c r="E70" s="1" t="s">
        <v>1612</v>
      </c>
      <c r="F70" s="1" t="s">
        <v>657</v>
      </c>
      <c r="G70" s="1" t="s">
        <v>1599</v>
      </c>
      <c r="H70" s="1" t="s">
        <v>61</v>
      </c>
      <c r="I70" s="12" t="s">
        <v>1598</v>
      </c>
      <c r="J70" s="1">
        <v>6</v>
      </c>
      <c r="K70" s="12" t="s">
        <v>1596</v>
      </c>
      <c r="L70" s="1">
        <v>6</v>
      </c>
      <c r="M70" s="23" t="s">
        <v>1597</v>
      </c>
      <c r="N70" s="17" t="str">
        <f t="shared" si="2"/>
        <v>case 69:sRetTemplate = "ar_tiger002";  break;  //  Tiger || FQ: Uncommon || 6 CR 6 HD</v>
      </c>
    </row>
    <row r="71" spans="1:14">
      <c r="A71" s="62" t="s">
        <v>1594</v>
      </c>
      <c r="B71" s="1">
        <f t="shared" si="3"/>
        <v>70</v>
      </c>
      <c r="C71" s="27" t="s">
        <v>1593</v>
      </c>
      <c r="D71" s="1" t="s">
        <v>658</v>
      </c>
      <c r="E71" s="1" t="s">
        <v>1612</v>
      </c>
      <c r="F71" s="1" t="s">
        <v>657</v>
      </c>
      <c r="G71" s="1" t="s">
        <v>1599</v>
      </c>
      <c r="H71" s="1" t="s">
        <v>61</v>
      </c>
      <c r="I71" s="12" t="s">
        <v>1598</v>
      </c>
      <c r="J71" s="1">
        <v>6</v>
      </c>
      <c r="K71" s="12" t="s">
        <v>1596</v>
      </c>
      <c r="L71" s="1">
        <v>6</v>
      </c>
      <c r="M71" s="23" t="s">
        <v>1597</v>
      </c>
      <c r="N71" s="17" t="str">
        <f t="shared" si="2"/>
        <v>case 70:sRetTemplate = "ar_tiger002";  break;  //  Tiger || FQ: Uncommon || 6 CR 6 HD</v>
      </c>
    </row>
    <row r="72" spans="1:14">
      <c r="A72" s="62" t="s">
        <v>1594</v>
      </c>
      <c r="B72" s="1">
        <f t="shared" si="3"/>
        <v>71</v>
      </c>
      <c r="C72" s="27" t="s">
        <v>1593</v>
      </c>
      <c r="D72" s="1" t="s">
        <v>658</v>
      </c>
      <c r="E72" s="1" t="s">
        <v>1612</v>
      </c>
      <c r="F72" s="1" t="s">
        <v>657</v>
      </c>
      <c r="G72" s="1" t="s">
        <v>1599</v>
      </c>
      <c r="H72" s="1" t="s">
        <v>61</v>
      </c>
      <c r="I72" s="12" t="s">
        <v>1598</v>
      </c>
      <c r="J72" s="1">
        <v>6</v>
      </c>
      <c r="K72" s="12" t="s">
        <v>1596</v>
      </c>
      <c r="L72" s="1">
        <v>6</v>
      </c>
      <c r="M72" s="23" t="s">
        <v>1597</v>
      </c>
      <c r="N72" s="17" t="str">
        <f t="shared" si="2"/>
        <v>case 71:sRetTemplate = "ar_tiger002";  break;  //  Tiger || FQ: Uncommon || 6 CR 6 HD</v>
      </c>
    </row>
    <row r="73" spans="1:14">
      <c r="A73" s="62" t="s">
        <v>1594</v>
      </c>
      <c r="B73" s="1">
        <f t="shared" si="3"/>
        <v>72</v>
      </c>
      <c r="C73" s="27" t="s">
        <v>1593</v>
      </c>
      <c r="D73" s="1" t="s">
        <v>658</v>
      </c>
      <c r="E73" s="1" t="s">
        <v>1612</v>
      </c>
      <c r="F73" s="1" t="s">
        <v>657</v>
      </c>
      <c r="G73" s="1" t="s">
        <v>1599</v>
      </c>
      <c r="H73" s="1" t="s">
        <v>61</v>
      </c>
      <c r="I73" s="12" t="s">
        <v>1598</v>
      </c>
      <c r="J73" s="1">
        <v>6</v>
      </c>
      <c r="K73" s="12" t="s">
        <v>1596</v>
      </c>
      <c r="L73" s="1">
        <v>6</v>
      </c>
      <c r="M73" s="23" t="s">
        <v>1597</v>
      </c>
      <c r="N73" s="17" t="str">
        <f t="shared" si="2"/>
        <v>case 72:sRetTemplate = "ar_tiger002";  break;  //  Tiger || FQ: Uncommon || 6 CR 6 HD</v>
      </c>
    </row>
    <row r="74" spans="1:14">
      <c r="A74" s="62" t="s">
        <v>1594</v>
      </c>
      <c r="B74" s="1">
        <f t="shared" si="3"/>
        <v>73</v>
      </c>
      <c r="C74" s="27" t="s">
        <v>1593</v>
      </c>
      <c r="D74" s="1" t="s">
        <v>584</v>
      </c>
      <c r="E74" s="1" t="s">
        <v>1612</v>
      </c>
      <c r="F74" s="1" t="s">
        <v>583</v>
      </c>
      <c r="G74" s="1" t="s">
        <v>1599</v>
      </c>
      <c r="H74" s="1" t="s">
        <v>72</v>
      </c>
      <c r="I74" s="12" t="s">
        <v>1598</v>
      </c>
      <c r="J74" s="1">
        <v>10</v>
      </c>
      <c r="K74" s="12" t="s">
        <v>1596</v>
      </c>
      <c r="L74" s="1">
        <v>9</v>
      </c>
      <c r="M74" s="23" t="s">
        <v>1597</v>
      </c>
      <c r="N74" s="17" t="str">
        <f t="shared" si="2"/>
        <v>case 73:sRetTemplate = "yuanti_abom001";  break;  //  Yuan-Ti Abomination || FQ: Very Rare || 10 CR 9 HD</v>
      </c>
    </row>
    <row r="75" spans="1:14">
      <c r="A75" s="62" t="s">
        <v>1594</v>
      </c>
      <c r="B75" s="1">
        <f t="shared" si="3"/>
        <v>74</v>
      </c>
      <c r="C75" s="27" t="s">
        <v>1593</v>
      </c>
      <c r="D75" s="1" t="s">
        <v>597</v>
      </c>
      <c r="E75" s="1" t="s">
        <v>1612</v>
      </c>
      <c r="F75" s="1" t="s">
        <v>596</v>
      </c>
      <c r="G75" s="1" t="s">
        <v>1599</v>
      </c>
      <c r="H75" s="1" t="s">
        <v>72</v>
      </c>
      <c r="I75" s="12" t="s">
        <v>1598</v>
      </c>
      <c r="J75" s="1">
        <v>9</v>
      </c>
      <c r="K75" s="12" t="s">
        <v>1596</v>
      </c>
      <c r="L75" s="1">
        <v>9</v>
      </c>
      <c r="M75" s="23" t="s">
        <v>1597</v>
      </c>
      <c r="N75" s="17" t="str">
        <f t="shared" si="2"/>
        <v>case 74:sRetTemplate = "yuanti003";  break;  //  Yuan-Ti Pureblood Stalker || FQ: Very Rare || 9 CR 9 HD</v>
      </c>
    </row>
    <row r="76" spans="1:14" ht="25.5">
      <c r="A76" s="62" t="s">
        <v>1594</v>
      </c>
      <c r="B76" s="1">
        <f t="shared" si="3"/>
        <v>75</v>
      </c>
      <c r="C76" s="27" t="s">
        <v>1593</v>
      </c>
      <c r="D76" s="1" t="s">
        <v>599</v>
      </c>
      <c r="E76" s="1" t="s">
        <v>1612</v>
      </c>
      <c r="F76" s="1" t="s">
        <v>598</v>
      </c>
      <c r="G76" s="1" t="s">
        <v>1599</v>
      </c>
      <c r="H76" s="1" t="s">
        <v>72</v>
      </c>
      <c r="I76" s="12" t="s">
        <v>1598</v>
      </c>
      <c r="J76" s="1">
        <v>8</v>
      </c>
      <c r="K76" s="12" t="s">
        <v>1596</v>
      </c>
      <c r="L76" s="1">
        <v>8</v>
      </c>
      <c r="M76" s="23" t="s">
        <v>1597</v>
      </c>
      <c r="N76" s="17" t="str">
        <f t="shared" si="2"/>
        <v>case 75:sRetTemplate = "yuanti004";  break;  //  Yuan-Ti Pureblood Temple Guardian || FQ: Very Rare || 8 CR 8 HD</v>
      </c>
    </row>
  </sheetData>
  <sortState ref="D2:I89">
    <sortCondition ref="F1"/>
  </sortState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>
  <dimension ref="A1:V36"/>
  <sheetViews>
    <sheetView workbookViewId="0">
      <pane ySplit="1" topLeftCell="A2" activePane="bottomLeft" state="frozen"/>
      <selection pane="bottomLeft" activeCell="E1" sqref="E1:E2"/>
    </sheetView>
  </sheetViews>
  <sheetFormatPr defaultColWidth="37.85546875" defaultRowHeight="15" customHeight="1"/>
  <cols>
    <col min="1" max="1" width="7.140625" customWidth="1"/>
    <col min="2" max="2" width="9.28515625" customWidth="1"/>
    <col min="3" max="3" width="17.140625" customWidth="1"/>
    <col min="4" max="4" width="20.140625" customWidth="1"/>
    <col min="5" max="5" width="12" customWidth="1"/>
    <col min="7" max="7" width="7" customWidth="1"/>
    <col min="8" max="8" width="14.140625" customWidth="1"/>
    <col min="9" max="9" width="3.28515625" customWidth="1"/>
    <col min="10" max="10" width="7.85546875" customWidth="1"/>
    <col min="11" max="11" width="5" customWidth="1"/>
    <col min="12" max="12" width="9.5703125" customWidth="1"/>
    <col min="13" max="13" width="6.28515625" customWidth="1"/>
    <col min="14" max="14" width="103.5703125" customWidth="1"/>
  </cols>
  <sheetData>
    <row r="1" spans="1:22" ht="15" customHeight="1" thickBot="1">
      <c r="A1" s="58" t="s">
        <v>1623</v>
      </c>
      <c r="B1" s="59" t="s">
        <v>1606</v>
      </c>
      <c r="C1" s="59" t="s">
        <v>1624</v>
      </c>
      <c r="D1" s="65" t="s">
        <v>1</v>
      </c>
      <c r="E1" s="60" t="s">
        <v>1608</v>
      </c>
      <c r="F1" s="65" t="s">
        <v>0</v>
      </c>
      <c r="G1" s="59" t="s">
        <v>1609</v>
      </c>
      <c r="H1" s="65" t="s">
        <v>5</v>
      </c>
      <c r="I1" s="65"/>
      <c r="J1" s="65" t="s">
        <v>7</v>
      </c>
      <c r="K1" s="65"/>
      <c r="L1" s="13" t="s">
        <v>1619</v>
      </c>
      <c r="M1" s="6"/>
    </row>
    <row r="2" spans="1:22" s="7" customFormat="1" ht="15" customHeight="1">
      <c r="A2" s="62" t="s">
        <v>1594</v>
      </c>
      <c r="B2" s="1">
        <v>1</v>
      </c>
      <c r="C2" s="27" t="s">
        <v>1593</v>
      </c>
      <c r="D2" s="53" t="s">
        <v>169</v>
      </c>
      <c r="E2" s="1" t="s">
        <v>1612</v>
      </c>
      <c r="F2" s="53" t="s">
        <v>168</v>
      </c>
      <c r="G2" s="1" t="s">
        <v>1599</v>
      </c>
      <c r="H2" s="53" t="s">
        <v>20</v>
      </c>
      <c r="I2" s="57" t="s">
        <v>1598</v>
      </c>
      <c r="J2" s="53">
        <v>7</v>
      </c>
      <c r="K2" s="57" t="s">
        <v>1596</v>
      </c>
      <c r="L2" s="53">
        <v>10</v>
      </c>
      <c r="M2" s="23" t="s">
        <v>1597</v>
      </c>
      <c r="N2" s="17" t="str">
        <f>CONCATENATE(A2,B2,C2, D2, E2, F2,G2,H2, I2, J2, K2,L2, M2)</f>
        <v>case 1:sRetTemplate = "ar_algoid001";  break;  //  Algoid, Large || FQ: Rare || 7 CR 10 HD</v>
      </c>
      <c r="O2" s="6"/>
      <c r="P2" s="6"/>
      <c r="Q2" s="6"/>
      <c r="R2" s="6"/>
      <c r="S2" s="6"/>
      <c r="T2" s="6"/>
      <c r="U2" s="6"/>
      <c r="V2" s="6"/>
    </row>
    <row r="3" spans="1:22" ht="15" customHeight="1">
      <c r="A3" s="62" t="s">
        <v>1594</v>
      </c>
      <c r="B3" s="1">
        <f>SUM(B2+1)</f>
        <v>2</v>
      </c>
      <c r="C3" s="27" t="s">
        <v>1593</v>
      </c>
      <c r="D3" s="1" t="s">
        <v>169</v>
      </c>
      <c r="E3" s="1" t="s">
        <v>1612</v>
      </c>
      <c r="F3" s="1" t="s">
        <v>168</v>
      </c>
      <c r="G3" s="1" t="s">
        <v>1599</v>
      </c>
      <c r="H3" s="1" t="s">
        <v>20</v>
      </c>
      <c r="I3" s="12" t="s">
        <v>1598</v>
      </c>
      <c r="J3" s="1">
        <v>7</v>
      </c>
      <c r="K3" s="12" t="s">
        <v>1596</v>
      </c>
      <c r="L3" s="1">
        <v>10</v>
      </c>
      <c r="M3" s="23" t="s">
        <v>1597</v>
      </c>
      <c r="N3" s="17" t="str">
        <f t="shared" ref="N3:N36" si="0">CONCATENATE(A3,B3,C3, D3, E3, F3,G3,H3, I3, J3, K3,L3, M3)</f>
        <v>case 2:sRetTemplate = "ar_algoid001";  break;  //  Algoid, Large || FQ: Rare || 7 CR 10 HD</v>
      </c>
    </row>
    <row r="4" spans="1:22" ht="15" customHeight="1">
      <c r="A4" s="62" t="s">
        <v>1594</v>
      </c>
      <c r="B4" s="1">
        <f t="shared" ref="B4:B36" si="1">SUM(B3+1)</f>
        <v>3</v>
      </c>
      <c r="C4" s="27" t="s">
        <v>1593</v>
      </c>
      <c r="D4" s="1" t="s">
        <v>1433</v>
      </c>
      <c r="E4" s="1" t="s">
        <v>1612</v>
      </c>
      <c r="F4" s="1" t="s">
        <v>1432</v>
      </c>
      <c r="G4" s="1" t="s">
        <v>1599</v>
      </c>
      <c r="H4" s="1" t="s">
        <v>61</v>
      </c>
      <c r="I4" s="12" t="s">
        <v>1598</v>
      </c>
      <c r="J4" s="1">
        <v>11</v>
      </c>
      <c r="K4" s="12" t="s">
        <v>1596</v>
      </c>
      <c r="L4" s="1">
        <v>12</v>
      </c>
      <c r="M4" s="23" t="s">
        <v>1597</v>
      </c>
      <c r="N4" s="17" t="str">
        <f t="shared" si="0"/>
        <v>case 3:sRetTemplate = "ds_rhinob001";  break;  //  Beetle: Rhinoceros || FQ: Uncommon || 11 CR 12 HD</v>
      </c>
    </row>
    <row r="5" spans="1:22" ht="15" customHeight="1">
      <c r="A5" s="62" t="s">
        <v>1594</v>
      </c>
      <c r="B5" s="1">
        <f t="shared" si="1"/>
        <v>4</v>
      </c>
      <c r="C5" s="27" t="s">
        <v>1593</v>
      </c>
      <c r="D5" s="1" t="s">
        <v>1433</v>
      </c>
      <c r="E5" s="1" t="s">
        <v>1612</v>
      </c>
      <c r="F5" s="1" t="s">
        <v>1432</v>
      </c>
      <c r="G5" s="1" t="s">
        <v>1599</v>
      </c>
      <c r="H5" s="1" t="s">
        <v>61</v>
      </c>
      <c r="I5" s="12" t="s">
        <v>1598</v>
      </c>
      <c r="J5" s="1">
        <v>11</v>
      </c>
      <c r="K5" s="12" t="s">
        <v>1596</v>
      </c>
      <c r="L5" s="1">
        <v>12</v>
      </c>
      <c r="M5" s="23" t="s">
        <v>1597</v>
      </c>
      <c r="N5" s="17" t="str">
        <f t="shared" si="0"/>
        <v>case 4:sRetTemplate = "ds_rhinob001";  break;  //  Beetle: Rhinoceros || FQ: Uncommon || 11 CR 12 HD</v>
      </c>
    </row>
    <row r="6" spans="1:22" ht="15" customHeight="1">
      <c r="A6" s="62" t="s">
        <v>1594</v>
      </c>
      <c r="B6" s="1">
        <f t="shared" si="1"/>
        <v>5</v>
      </c>
      <c r="C6" s="27" t="s">
        <v>1593</v>
      </c>
      <c r="D6" s="1" t="s">
        <v>1433</v>
      </c>
      <c r="E6" s="1" t="s">
        <v>1612</v>
      </c>
      <c r="F6" s="1" t="s">
        <v>1432</v>
      </c>
      <c r="G6" s="1" t="s">
        <v>1599</v>
      </c>
      <c r="H6" s="1" t="s">
        <v>61</v>
      </c>
      <c r="I6" s="12" t="s">
        <v>1598</v>
      </c>
      <c r="J6" s="1">
        <v>11</v>
      </c>
      <c r="K6" s="12" t="s">
        <v>1596</v>
      </c>
      <c r="L6" s="1">
        <v>12</v>
      </c>
      <c r="M6" s="23" t="s">
        <v>1597</v>
      </c>
      <c r="N6" s="17" t="str">
        <f t="shared" si="0"/>
        <v>case 5:sRetTemplate = "ds_rhinob001";  break;  //  Beetle: Rhinoceros || FQ: Uncommon || 11 CR 12 HD</v>
      </c>
    </row>
    <row r="7" spans="1:22" ht="15" customHeight="1">
      <c r="A7" s="62" t="s">
        <v>1594</v>
      </c>
      <c r="B7" s="1">
        <f t="shared" si="1"/>
        <v>6</v>
      </c>
      <c r="C7" s="27" t="s">
        <v>1593</v>
      </c>
      <c r="D7" s="1" t="s">
        <v>1433</v>
      </c>
      <c r="E7" s="1" t="s">
        <v>1612</v>
      </c>
      <c r="F7" s="1" t="s">
        <v>1432</v>
      </c>
      <c r="G7" s="1" t="s">
        <v>1599</v>
      </c>
      <c r="H7" s="1" t="s">
        <v>61</v>
      </c>
      <c r="I7" s="12" t="s">
        <v>1598</v>
      </c>
      <c r="J7" s="1">
        <v>11</v>
      </c>
      <c r="K7" s="12" t="s">
        <v>1596</v>
      </c>
      <c r="L7" s="1">
        <v>12</v>
      </c>
      <c r="M7" s="23" t="s">
        <v>1597</v>
      </c>
      <c r="N7" s="17" t="str">
        <f t="shared" si="0"/>
        <v>case 6:sRetTemplate = "ds_rhinob001";  break;  //  Beetle: Rhinoceros || FQ: Uncommon || 11 CR 12 HD</v>
      </c>
    </row>
    <row r="8" spans="1:22" ht="15" customHeight="1">
      <c r="A8" s="62" t="s">
        <v>1594</v>
      </c>
      <c r="B8" s="1">
        <f t="shared" si="1"/>
        <v>7</v>
      </c>
      <c r="C8" s="27" t="s">
        <v>1593</v>
      </c>
      <c r="D8" s="1" t="s">
        <v>336</v>
      </c>
      <c r="E8" s="1" t="s">
        <v>1612</v>
      </c>
      <c r="F8" s="1" t="s">
        <v>335</v>
      </c>
      <c r="G8" s="1" t="s">
        <v>1599</v>
      </c>
      <c r="H8" s="1" t="s">
        <v>20</v>
      </c>
      <c r="I8" s="12" t="s">
        <v>1598</v>
      </c>
      <c r="J8" s="1">
        <v>10</v>
      </c>
      <c r="K8" s="12" t="s">
        <v>1596</v>
      </c>
      <c r="L8" s="1">
        <v>14</v>
      </c>
      <c r="M8" s="23" t="s">
        <v>1597</v>
      </c>
      <c r="N8" s="17" t="str">
        <f t="shared" si="0"/>
        <v>case 7:sRetTemplate = "ar_berzwasp002";  break;  //  Berzerker Wasp Swarm, Large || FQ: Rare || 10 CR 14 HD</v>
      </c>
    </row>
    <row r="9" spans="1:22" ht="15" customHeight="1">
      <c r="A9" s="62" t="s">
        <v>1594</v>
      </c>
      <c r="B9" s="1">
        <f t="shared" si="1"/>
        <v>8</v>
      </c>
      <c r="C9" s="27" t="s">
        <v>1593</v>
      </c>
      <c r="D9" s="1" t="s">
        <v>336</v>
      </c>
      <c r="E9" s="1" t="s">
        <v>1612</v>
      </c>
      <c r="F9" s="1" t="s">
        <v>335</v>
      </c>
      <c r="G9" s="1" t="s">
        <v>1599</v>
      </c>
      <c r="H9" s="1" t="s">
        <v>20</v>
      </c>
      <c r="I9" s="12" t="s">
        <v>1598</v>
      </c>
      <c r="J9" s="1">
        <v>10</v>
      </c>
      <c r="K9" s="12" t="s">
        <v>1596</v>
      </c>
      <c r="L9" s="1">
        <v>14</v>
      </c>
      <c r="M9" s="23" t="s">
        <v>1597</v>
      </c>
      <c r="N9" s="17" t="str">
        <f t="shared" si="0"/>
        <v>case 8:sRetTemplate = "ar_berzwasp002";  break;  //  Berzerker Wasp Swarm, Large || FQ: Rare || 10 CR 14 HD</v>
      </c>
    </row>
    <row r="10" spans="1:22" ht="15" customHeight="1">
      <c r="A10" s="62" t="s">
        <v>1594</v>
      </c>
      <c r="B10" s="1">
        <f t="shared" si="1"/>
        <v>9</v>
      </c>
      <c r="C10" s="27" t="s">
        <v>1593</v>
      </c>
      <c r="D10" s="1" t="s">
        <v>332</v>
      </c>
      <c r="E10" s="1" t="s">
        <v>1612</v>
      </c>
      <c r="F10" s="1" t="s">
        <v>331</v>
      </c>
      <c r="G10" s="1" t="s">
        <v>1599</v>
      </c>
      <c r="H10" s="1" t="s">
        <v>20</v>
      </c>
      <c r="I10" s="12" t="s">
        <v>1598</v>
      </c>
      <c r="J10" s="1">
        <v>6</v>
      </c>
      <c r="K10" s="12" t="s">
        <v>1596</v>
      </c>
      <c r="L10" s="1">
        <v>10</v>
      </c>
      <c r="M10" s="23" t="s">
        <v>1597</v>
      </c>
      <c r="N10" s="17" t="str">
        <f t="shared" si="0"/>
        <v>case 9:sRetTemplate = "ar_berzwasp001";  break;  //  Berzerker Wasp Swarm, Small || FQ: Rare || 6 CR 10 HD</v>
      </c>
    </row>
    <row r="11" spans="1:22" ht="15" customHeight="1">
      <c r="A11" s="62" t="s">
        <v>1594</v>
      </c>
      <c r="B11" s="1">
        <f t="shared" si="1"/>
        <v>10</v>
      </c>
      <c r="C11" s="27" t="s">
        <v>1593</v>
      </c>
      <c r="D11" s="1" t="s">
        <v>332</v>
      </c>
      <c r="E11" s="1" t="s">
        <v>1612</v>
      </c>
      <c r="F11" s="1" t="s">
        <v>331</v>
      </c>
      <c r="G11" s="1" t="s">
        <v>1599</v>
      </c>
      <c r="H11" s="1" t="s">
        <v>20</v>
      </c>
      <c r="I11" s="12" t="s">
        <v>1598</v>
      </c>
      <c r="J11" s="1">
        <v>6</v>
      </c>
      <c r="K11" s="12" t="s">
        <v>1596</v>
      </c>
      <c r="L11" s="1">
        <v>10</v>
      </c>
      <c r="M11" s="23" t="s">
        <v>1597</v>
      </c>
      <c r="N11" s="17" t="str">
        <f t="shared" si="0"/>
        <v>case 10:sRetTemplate = "ar_berzwasp001";  break;  //  Berzerker Wasp Swarm, Small || FQ: Rare || 6 CR 10 HD</v>
      </c>
    </row>
    <row r="12" spans="1:22" ht="15" customHeight="1">
      <c r="A12" s="62" t="s">
        <v>1594</v>
      </c>
      <c r="B12" s="1">
        <f t="shared" si="1"/>
        <v>11</v>
      </c>
      <c r="C12" s="27" t="s">
        <v>1593</v>
      </c>
      <c r="D12" s="1" t="s">
        <v>1626</v>
      </c>
      <c r="E12" s="1" t="s">
        <v>1612</v>
      </c>
      <c r="F12" s="1" t="s">
        <v>1625</v>
      </c>
      <c r="G12" s="1" t="s">
        <v>1599</v>
      </c>
      <c r="H12" s="1" t="s">
        <v>72</v>
      </c>
      <c r="I12" s="12" t="s">
        <v>1598</v>
      </c>
      <c r="J12" s="1">
        <v>9</v>
      </c>
      <c r="K12" s="12" t="s">
        <v>1596</v>
      </c>
      <c r="L12" s="1">
        <v>10</v>
      </c>
      <c r="M12" s="23" t="s">
        <v>1597</v>
      </c>
      <c r="N12" s="17" t="str">
        <f t="shared" si="0"/>
        <v>case 11:sRetTemplate = "ar_defiler_002";  break;  //  Defiler, Journeyman || FQ: Very Rare || 9 CR 10 HD</v>
      </c>
    </row>
    <row r="13" spans="1:22" ht="15" customHeight="1">
      <c r="A13" s="62" t="s">
        <v>1594</v>
      </c>
      <c r="B13" s="1">
        <f t="shared" si="1"/>
        <v>12</v>
      </c>
      <c r="C13" s="27" t="s">
        <v>1593</v>
      </c>
      <c r="D13" s="1" t="s">
        <v>1627</v>
      </c>
      <c r="E13" s="1" t="s">
        <v>1612</v>
      </c>
      <c r="F13" s="1" t="s">
        <v>1628</v>
      </c>
      <c r="G13" s="1" t="s">
        <v>1599</v>
      </c>
      <c r="H13" s="1" t="s">
        <v>20</v>
      </c>
      <c r="I13" s="12" t="s">
        <v>1598</v>
      </c>
      <c r="J13" s="1">
        <v>11</v>
      </c>
      <c r="K13" s="12" t="s">
        <v>1596</v>
      </c>
      <c r="L13" s="1">
        <v>12</v>
      </c>
      <c r="M13" s="23" t="s">
        <v>1597</v>
      </c>
      <c r="N13" s="17" t="str">
        <f t="shared" si="0"/>
        <v>case 12:sRetTemplate = "elvenraider002";  break;  //  Elven Raider Defiler || FQ: Rare || 11 CR 12 HD</v>
      </c>
    </row>
    <row r="14" spans="1:22" ht="15" customHeight="1">
      <c r="A14" s="62" t="s">
        <v>1594</v>
      </c>
      <c r="B14" s="1">
        <f t="shared" si="1"/>
        <v>13</v>
      </c>
      <c r="C14" s="27" t="s">
        <v>1593</v>
      </c>
      <c r="D14" s="1" t="s">
        <v>1627</v>
      </c>
      <c r="E14" s="1" t="s">
        <v>1612</v>
      </c>
      <c r="F14" s="1" t="s">
        <v>1628</v>
      </c>
      <c r="G14" s="1" t="s">
        <v>1599</v>
      </c>
      <c r="H14" s="1" t="s">
        <v>20</v>
      </c>
      <c r="I14" s="12" t="s">
        <v>1598</v>
      </c>
      <c r="J14" s="1">
        <v>11</v>
      </c>
      <c r="K14" s="12" t="s">
        <v>1596</v>
      </c>
      <c r="L14" s="1">
        <v>12</v>
      </c>
      <c r="M14" s="23" t="s">
        <v>1597</v>
      </c>
      <c r="N14" s="17" t="str">
        <f t="shared" si="0"/>
        <v>case 13:sRetTemplate = "elvenraider002";  break;  //  Elven Raider Defiler || FQ: Rare || 11 CR 12 HD</v>
      </c>
    </row>
    <row r="15" spans="1:22" ht="15" customHeight="1">
      <c r="A15" s="62" t="s">
        <v>1594</v>
      </c>
      <c r="B15" s="1">
        <f t="shared" si="1"/>
        <v>14</v>
      </c>
      <c r="C15" s="27" t="s">
        <v>1593</v>
      </c>
      <c r="D15" s="1" t="s">
        <v>1012</v>
      </c>
      <c r="E15" s="1" t="s">
        <v>1612</v>
      </c>
      <c r="F15" s="1" t="s">
        <v>1011</v>
      </c>
      <c r="G15" s="1" t="s">
        <v>1599</v>
      </c>
      <c r="H15" s="1" t="s">
        <v>72</v>
      </c>
      <c r="I15" s="12" t="s">
        <v>1598</v>
      </c>
      <c r="J15" s="1">
        <v>14</v>
      </c>
      <c r="K15" s="12" t="s">
        <v>1596</v>
      </c>
      <c r="L15" s="1">
        <v>13</v>
      </c>
      <c r="M15" s="23" t="s">
        <v>1597</v>
      </c>
      <c r="N15" s="17" t="str">
        <f t="shared" si="0"/>
        <v>case 14:sRetTemplate = "kirre002";  break;  //  Kirre, Greater || FQ: Very Rare || 14 CR 13 HD</v>
      </c>
    </row>
    <row r="16" spans="1:22" ht="15" customHeight="1">
      <c r="A16" s="62" t="s">
        <v>1594</v>
      </c>
      <c r="B16" s="1">
        <f t="shared" si="1"/>
        <v>15</v>
      </c>
      <c r="C16" s="27" t="s">
        <v>1593</v>
      </c>
      <c r="D16" s="1" t="s">
        <v>343</v>
      </c>
      <c r="E16" s="1" t="s">
        <v>1612</v>
      </c>
      <c r="F16" s="1" t="s">
        <v>342</v>
      </c>
      <c r="G16" s="1" t="s">
        <v>1599</v>
      </c>
      <c r="H16" s="1" t="s">
        <v>20</v>
      </c>
      <c r="I16" s="12" t="s">
        <v>1598</v>
      </c>
      <c r="J16" s="1">
        <v>16</v>
      </c>
      <c r="K16" s="12" t="s">
        <v>1596</v>
      </c>
      <c r="L16" s="1">
        <v>12</v>
      </c>
      <c r="M16" s="23" t="s">
        <v>1597</v>
      </c>
      <c r="N16" s="17" t="str">
        <f t="shared" si="0"/>
        <v>case 15:sRetTemplate = "ar_ebonsent001";  break;  //  Marble Sentinel, Ebon || FQ: Rare || 16 CR 12 HD</v>
      </c>
    </row>
    <row r="17" spans="1:14" ht="15" customHeight="1">
      <c r="A17" s="62" t="s">
        <v>1594</v>
      </c>
      <c r="B17" s="1">
        <f t="shared" si="1"/>
        <v>16</v>
      </c>
      <c r="C17" s="27" t="s">
        <v>1593</v>
      </c>
      <c r="D17" s="1" t="s">
        <v>343</v>
      </c>
      <c r="E17" s="1" t="s">
        <v>1612</v>
      </c>
      <c r="F17" s="1" t="s">
        <v>342</v>
      </c>
      <c r="G17" s="1" t="s">
        <v>1599</v>
      </c>
      <c r="H17" s="1" t="s">
        <v>20</v>
      </c>
      <c r="I17" s="12" t="s">
        <v>1598</v>
      </c>
      <c r="J17" s="1">
        <v>16</v>
      </c>
      <c r="K17" s="12" t="s">
        <v>1596</v>
      </c>
      <c r="L17" s="1">
        <v>12</v>
      </c>
      <c r="M17" s="23" t="s">
        <v>1597</v>
      </c>
      <c r="N17" s="17" t="str">
        <f t="shared" si="0"/>
        <v>case 16:sRetTemplate = "ar_ebonsent001";  break;  //  Marble Sentinel, Ebon || FQ: Rare || 16 CR 12 HD</v>
      </c>
    </row>
    <row r="18" spans="1:14" ht="15" customHeight="1">
      <c r="A18" s="62" t="s">
        <v>1594</v>
      </c>
      <c r="B18" s="1">
        <f t="shared" si="1"/>
        <v>17</v>
      </c>
      <c r="C18" s="27" t="s">
        <v>1593</v>
      </c>
      <c r="D18" s="1" t="s">
        <v>839</v>
      </c>
      <c r="E18" s="1" t="s">
        <v>1612</v>
      </c>
      <c r="F18" s="1" t="s">
        <v>838</v>
      </c>
      <c r="G18" s="1" t="s">
        <v>1599</v>
      </c>
      <c r="H18" s="1" t="s">
        <v>61</v>
      </c>
      <c r="I18" s="12" t="s">
        <v>1598</v>
      </c>
      <c r="J18" s="1">
        <v>11</v>
      </c>
      <c r="K18" s="12" t="s">
        <v>1596</v>
      </c>
      <c r="L18" s="1">
        <v>12</v>
      </c>
      <c r="M18" s="23" t="s">
        <v>1597</v>
      </c>
      <c r="N18" s="17" t="str">
        <f t="shared" si="0"/>
        <v>case 17:sRetTemplate = "wildmul002";  break;  //  Mul, Wild - Dragon's Paw || FQ: Uncommon || 11 CR 12 HD</v>
      </c>
    </row>
    <row r="19" spans="1:14" ht="15" customHeight="1">
      <c r="A19" s="62" t="s">
        <v>1594</v>
      </c>
      <c r="B19" s="1">
        <f t="shared" si="1"/>
        <v>18</v>
      </c>
      <c r="C19" s="27" t="s">
        <v>1593</v>
      </c>
      <c r="D19" s="1" t="s">
        <v>839</v>
      </c>
      <c r="E19" s="1" t="s">
        <v>1612</v>
      </c>
      <c r="F19" s="1" t="s">
        <v>838</v>
      </c>
      <c r="G19" s="1" t="s">
        <v>1599</v>
      </c>
      <c r="H19" s="1" t="s">
        <v>61</v>
      </c>
      <c r="I19" s="12" t="s">
        <v>1598</v>
      </c>
      <c r="J19" s="1">
        <v>11</v>
      </c>
      <c r="K19" s="12" t="s">
        <v>1596</v>
      </c>
      <c r="L19" s="1">
        <v>12</v>
      </c>
      <c r="M19" s="23" t="s">
        <v>1597</v>
      </c>
      <c r="N19" s="17" t="str">
        <f t="shared" si="0"/>
        <v>case 18:sRetTemplate = "wildmul002";  break;  //  Mul, Wild - Dragon's Paw || FQ: Uncommon || 11 CR 12 HD</v>
      </c>
    </row>
    <row r="20" spans="1:14" ht="15" customHeight="1">
      <c r="A20" s="62" t="s">
        <v>1594</v>
      </c>
      <c r="B20" s="1">
        <f t="shared" si="1"/>
        <v>19</v>
      </c>
      <c r="C20" s="27" t="s">
        <v>1593</v>
      </c>
      <c r="D20" s="1" t="s">
        <v>839</v>
      </c>
      <c r="E20" s="1" t="s">
        <v>1612</v>
      </c>
      <c r="F20" s="1" t="s">
        <v>838</v>
      </c>
      <c r="G20" s="1" t="s">
        <v>1599</v>
      </c>
      <c r="H20" s="1" t="s">
        <v>61</v>
      </c>
      <c r="I20" s="12" t="s">
        <v>1598</v>
      </c>
      <c r="J20" s="1">
        <v>11</v>
      </c>
      <c r="K20" s="12" t="s">
        <v>1596</v>
      </c>
      <c r="L20" s="1">
        <v>12</v>
      </c>
      <c r="M20" s="23" t="s">
        <v>1597</v>
      </c>
      <c r="N20" s="17" t="str">
        <f t="shared" si="0"/>
        <v>case 19:sRetTemplate = "wildmul002";  break;  //  Mul, Wild - Dragon's Paw || FQ: Uncommon || 11 CR 12 HD</v>
      </c>
    </row>
    <row r="21" spans="1:14" ht="15" customHeight="1">
      <c r="A21" s="62" t="s">
        <v>1594</v>
      </c>
      <c r="B21" s="1">
        <f t="shared" si="1"/>
        <v>20</v>
      </c>
      <c r="C21" s="27" t="s">
        <v>1593</v>
      </c>
      <c r="D21" s="1" t="s">
        <v>839</v>
      </c>
      <c r="E21" s="1" t="s">
        <v>1612</v>
      </c>
      <c r="F21" s="1" t="s">
        <v>838</v>
      </c>
      <c r="G21" s="1" t="s">
        <v>1599</v>
      </c>
      <c r="H21" s="1" t="s">
        <v>61</v>
      </c>
      <c r="I21" s="12" t="s">
        <v>1598</v>
      </c>
      <c r="J21" s="1">
        <v>11</v>
      </c>
      <c r="K21" s="12" t="s">
        <v>1596</v>
      </c>
      <c r="L21" s="1">
        <v>12</v>
      </c>
      <c r="M21" s="23" t="s">
        <v>1597</v>
      </c>
      <c r="N21" s="17" t="str">
        <f t="shared" si="0"/>
        <v>case 20:sRetTemplate = "wildmul002";  break;  //  Mul, Wild - Dragon's Paw || FQ: Uncommon || 11 CR 12 HD</v>
      </c>
    </row>
    <row r="22" spans="1:14" ht="15" customHeight="1">
      <c r="A22" s="62" t="s">
        <v>1594</v>
      </c>
      <c r="B22" s="1">
        <f t="shared" si="1"/>
        <v>21</v>
      </c>
      <c r="C22" s="27" t="s">
        <v>1593</v>
      </c>
      <c r="D22" s="1" t="s">
        <v>189</v>
      </c>
      <c r="E22" s="1" t="s">
        <v>1612</v>
      </c>
      <c r="F22" s="1" t="s">
        <v>188</v>
      </c>
      <c r="G22" s="1" t="s">
        <v>1599</v>
      </c>
      <c r="H22" s="1" t="s">
        <v>72</v>
      </c>
      <c r="I22" s="12" t="s">
        <v>1598</v>
      </c>
      <c r="J22" s="1">
        <v>16</v>
      </c>
      <c r="K22" s="12" t="s">
        <v>1596</v>
      </c>
      <c r="L22" s="1">
        <v>12</v>
      </c>
      <c r="M22" s="23" t="s">
        <v>1597</v>
      </c>
      <c r="N22" s="17" t="str">
        <f t="shared" si="0"/>
        <v>case 21:sRetTemplate = "ar_obsmino001";  break;  //  Obsidian Minotaur || FQ: Very Rare || 16 CR 12 HD</v>
      </c>
    </row>
    <row r="23" spans="1:14" ht="15" customHeight="1">
      <c r="A23" s="62" t="s">
        <v>1594</v>
      </c>
      <c r="B23" s="1">
        <f t="shared" si="1"/>
        <v>22</v>
      </c>
      <c r="C23" s="27" t="s">
        <v>1593</v>
      </c>
      <c r="D23" s="1" t="s">
        <v>1286</v>
      </c>
      <c r="E23" s="1" t="s">
        <v>1612</v>
      </c>
      <c r="F23" s="1" t="s">
        <v>1285</v>
      </c>
      <c r="G23" s="1" t="s">
        <v>1599</v>
      </c>
      <c r="H23" s="1" t="s">
        <v>72</v>
      </c>
      <c r="I23" s="12" t="s">
        <v>1598</v>
      </c>
      <c r="J23" s="1">
        <v>19</v>
      </c>
      <c r="K23" s="12" t="s">
        <v>1596</v>
      </c>
      <c r="L23" s="1">
        <v>12</v>
      </c>
      <c r="M23" s="23" t="s">
        <v>1597</v>
      </c>
      <c r="N23" s="17" t="str">
        <f t="shared" si="0"/>
        <v>case 22:sRetTemplate = "ds_obretriever01";  break;  //  Obsidian Retriever || FQ: Very Rare || 19 CR 12 HD</v>
      </c>
    </row>
    <row r="24" spans="1:14" ht="15" customHeight="1">
      <c r="A24" s="62" t="s">
        <v>1594</v>
      </c>
      <c r="B24" s="1">
        <f t="shared" si="1"/>
        <v>23</v>
      </c>
      <c r="C24" s="27" t="s">
        <v>1593</v>
      </c>
      <c r="D24" s="1" t="s">
        <v>1028</v>
      </c>
      <c r="E24" s="1" t="s">
        <v>1612</v>
      </c>
      <c r="F24" s="1" t="s">
        <v>1027</v>
      </c>
      <c r="G24" s="1" t="s">
        <v>1599</v>
      </c>
      <c r="H24" s="12" t="s">
        <v>61</v>
      </c>
      <c r="I24" s="12" t="s">
        <v>1598</v>
      </c>
      <c r="J24" s="1">
        <v>10</v>
      </c>
      <c r="K24" s="12" t="s">
        <v>1596</v>
      </c>
      <c r="L24" s="1">
        <v>11</v>
      </c>
      <c r="M24" s="23" t="s">
        <v>1597</v>
      </c>
      <c r="N24" s="17" t="str">
        <f t="shared" si="0"/>
        <v>case 23:sRetTemplate = "ds_athsloth001";  break;  //  Sloth, Athasian || FQ: Uncommon || 10 CR 11 HD</v>
      </c>
    </row>
    <row r="25" spans="1:14" ht="15" customHeight="1">
      <c r="A25" s="62" t="s">
        <v>1594</v>
      </c>
      <c r="B25" s="1">
        <f t="shared" si="1"/>
        <v>24</v>
      </c>
      <c r="C25" s="27" t="s">
        <v>1593</v>
      </c>
      <c r="D25" s="1" t="s">
        <v>1028</v>
      </c>
      <c r="E25" s="1" t="s">
        <v>1612</v>
      </c>
      <c r="F25" s="1" t="s">
        <v>1027</v>
      </c>
      <c r="G25" s="1" t="s">
        <v>1599</v>
      </c>
      <c r="H25" s="12" t="s">
        <v>61</v>
      </c>
      <c r="I25" s="12" t="s">
        <v>1598</v>
      </c>
      <c r="J25" s="1">
        <v>10</v>
      </c>
      <c r="K25" s="12" t="s">
        <v>1596</v>
      </c>
      <c r="L25" s="1">
        <v>11</v>
      </c>
      <c r="M25" s="23" t="s">
        <v>1597</v>
      </c>
      <c r="N25" s="17" t="str">
        <f t="shared" si="0"/>
        <v>case 24:sRetTemplate = "ds_athsloth001";  break;  //  Sloth, Athasian || FQ: Uncommon || 10 CR 11 HD</v>
      </c>
    </row>
    <row r="26" spans="1:14" ht="15" customHeight="1">
      <c r="A26" s="62" t="s">
        <v>1594</v>
      </c>
      <c r="B26" s="1">
        <f t="shared" si="1"/>
        <v>25</v>
      </c>
      <c r="C26" s="27" t="s">
        <v>1593</v>
      </c>
      <c r="D26" s="1" t="s">
        <v>1028</v>
      </c>
      <c r="E26" s="1" t="s">
        <v>1612</v>
      </c>
      <c r="F26" s="1" t="s">
        <v>1027</v>
      </c>
      <c r="G26" s="1" t="s">
        <v>1599</v>
      </c>
      <c r="H26" s="12" t="s">
        <v>61</v>
      </c>
      <c r="I26" s="12" t="s">
        <v>1598</v>
      </c>
      <c r="J26" s="1">
        <v>10</v>
      </c>
      <c r="K26" s="12" t="s">
        <v>1596</v>
      </c>
      <c r="L26" s="1">
        <v>11</v>
      </c>
      <c r="M26" s="23" t="s">
        <v>1597</v>
      </c>
      <c r="N26" s="17" t="str">
        <f t="shared" si="0"/>
        <v>case 25:sRetTemplate = "ds_athsloth001";  break;  //  Sloth, Athasian || FQ: Uncommon || 10 CR 11 HD</v>
      </c>
    </row>
    <row r="27" spans="1:14" ht="15" customHeight="1">
      <c r="A27" s="62" t="s">
        <v>1594</v>
      </c>
      <c r="B27" s="1">
        <f t="shared" si="1"/>
        <v>26</v>
      </c>
      <c r="C27" s="27" t="s">
        <v>1593</v>
      </c>
      <c r="D27" s="1" t="s">
        <v>1028</v>
      </c>
      <c r="E27" s="1" t="s">
        <v>1612</v>
      </c>
      <c r="F27" s="1" t="s">
        <v>1027</v>
      </c>
      <c r="G27" s="1" t="s">
        <v>1599</v>
      </c>
      <c r="H27" s="12" t="s">
        <v>61</v>
      </c>
      <c r="I27" s="12" t="s">
        <v>1598</v>
      </c>
      <c r="J27" s="1">
        <v>10</v>
      </c>
      <c r="K27" s="12" t="s">
        <v>1596</v>
      </c>
      <c r="L27" s="1">
        <v>11</v>
      </c>
      <c r="M27" s="23" t="s">
        <v>1597</v>
      </c>
      <c r="N27" s="17" t="str">
        <f t="shared" si="0"/>
        <v>case 26:sRetTemplate = "ds_athsloth001";  break;  //  Sloth, Athasian || FQ: Uncommon || 10 CR 11 HD</v>
      </c>
    </row>
    <row r="28" spans="1:14" ht="15" customHeight="1">
      <c r="A28" s="62" t="s">
        <v>1594</v>
      </c>
      <c r="B28" s="1">
        <f t="shared" si="1"/>
        <v>27</v>
      </c>
      <c r="C28" s="27" t="s">
        <v>1593</v>
      </c>
      <c r="D28" s="1" t="s">
        <v>1356</v>
      </c>
      <c r="E28" s="1" t="s">
        <v>1612</v>
      </c>
      <c r="F28" s="1" t="s">
        <v>1355</v>
      </c>
      <c r="G28" s="1" t="s">
        <v>1599</v>
      </c>
      <c r="H28" s="1" t="s">
        <v>20</v>
      </c>
      <c r="I28" s="12" t="s">
        <v>1598</v>
      </c>
      <c r="J28" s="1">
        <v>11</v>
      </c>
      <c r="K28" s="12" t="s">
        <v>1596</v>
      </c>
      <c r="L28" s="1">
        <v>14</v>
      </c>
      <c r="M28" s="23" t="s">
        <v>1597</v>
      </c>
      <c r="N28" s="17" t="str">
        <f t="shared" si="0"/>
        <v>case 27:sRetTemplate = "ds_styr001";  break;  //  Styr || FQ: Rare || 11 CR 14 HD</v>
      </c>
    </row>
    <row r="29" spans="1:14" ht="15" customHeight="1">
      <c r="A29" s="62" t="s">
        <v>1594</v>
      </c>
      <c r="B29" s="1">
        <f t="shared" si="1"/>
        <v>28</v>
      </c>
      <c r="C29" s="27" t="s">
        <v>1593</v>
      </c>
      <c r="D29" s="1" t="s">
        <v>1356</v>
      </c>
      <c r="E29" s="1" t="s">
        <v>1612</v>
      </c>
      <c r="F29" s="1" t="s">
        <v>1355</v>
      </c>
      <c r="G29" s="1" t="s">
        <v>1599</v>
      </c>
      <c r="H29" s="1" t="s">
        <v>20</v>
      </c>
      <c r="I29" s="12" t="s">
        <v>1598</v>
      </c>
      <c r="J29" s="1">
        <v>11</v>
      </c>
      <c r="K29" s="12" t="s">
        <v>1596</v>
      </c>
      <c r="L29" s="1">
        <v>14</v>
      </c>
      <c r="M29" s="23" t="s">
        <v>1597</v>
      </c>
      <c r="N29" s="17" t="str">
        <f t="shared" si="0"/>
        <v>case 28:sRetTemplate = "ds_styr001";  break;  //  Styr || FQ: Rare || 11 CR 14 HD</v>
      </c>
    </row>
    <row r="30" spans="1:14" ht="15" customHeight="1">
      <c r="A30" s="62" t="s">
        <v>1594</v>
      </c>
      <c r="B30" s="1">
        <f t="shared" si="1"/>
        <v>29</v>
      </c>
      <c r="C30" s="27" t="s">
        <v>1593</v>
      </c>
      <c r="D30" s="1" t="s">
        <v>311</v>
      </c>
      <c r="E30" s="1" t="s">
        <v>1612</v>
      </c>
      <c r="F30" s="1" t="s">
        <v>310</v>
      </c>
      <c r="G30" s="1" t="s">
        <v>1599</v>
      </c>
      <c r="H30" s="1" t="s">
        <v>20</v>
      </c>
      <c r="I30" s="12" t="s">
        <v>1598</v>
      </c>
      <c r="J30" s="1">
        <v>10</v>
      </c>
      <c r="K30" s="12" t="s">
        <v>1596</v>
      </c>
      <c r="L30" s="1">
        <v>12</v>
      </c>
      <c r="M30" s="23" t="s">
        <v>1597</v>
      </c>
      <c r="N30" s="17" t="str">
        <f t="shared" si="0"/>
        <v>case 29:sRetTemplate = "tarek_002";  break;  //  Tarek, Chieftain || FQ: Rare || 10 CR 12 HD</v>
      </c>
    </row>
    <row r="31" spans="1:14" ht="15" customHeight="1">
      <c r="A31" s="62" t="s">
        <v>1594</v>
      </c>
      <c r="B31" s="1">
        <f t="shared" si="1"/>
        <v>30</v>
      </c>
      <c r="C31" s="27" t="s">
        <v>1593</v>
      </c>
      <c r="D31" s="1" t="s">
        <v>311</v>
      </c>
      <c r="E31" s="1" t="s">
        <v>1612</v>
      </c>
      <c r="F31" s="1" t="s">
        <v>310</v>
      </c>
      <c r="G31" s="1" t="s">
        <v>1599</v>
      </c>
      <c r="H31" s="1" t="s">
        <v>20</v>
      </c>
      <c r="I31" s="12" t="s">
        <v>1598</v>
      </c>
      <c r="J31" s="1">
        <v>10</v>
      </c>
      <c r="K31" s="12" t="s">
        <v>1596</v>
      </c>
      <c r="L31" s="1">
        <v>12</v>
      </c>
      <c r="M31" s="23" t="s">
        <v>1597</v>
      </c>
      <c r="N31" s="17" t="str">
        <f t="shared" si="0"/>
        <v>case 30:sRetTemplate = "tarek_002";  break;  //  Tarek, Chieftain || FQ: Rare || 10 CR 12 HD</v>
      </c>
    </row>
    <row r="32" spans="1:14" ht="15" customHeight="1">
      <c r="A32" s="62" t="s">
        <v>1594</v>
      </c>
      <c r="B32" s="1">
        <f t="shared" si="1"/>
        <v>31</v>
      </c>
      <c r="C32" s="27" t="s">
        <v>1593</v>
      </c>
      <c r="D32" s="1" t="s">
        <v>698</v>
      </c>
      <c r="E32" s="1" t="s">
        <v>1612</v>
      </c>
      <c r="F32" s="1" t="s">
        <v>697</v>
      </c>
      <c r="G32" s="1" t="s">
        <v>1599</v>
      </c>
      <c r="H32" s="1" t="s">
        <v>20</v>
      </c>
      <c r="I32" s="12" t="s">
        <v>1598</v>
      </c>
      <c r="J32" s="1">
        <v>15</v>
      </c>
      <c r="K32" s="12" t="s">
        <v>1596</v>
      </c>
      <c r="L32" s="1">
        <v>16</v>
      </c>
      <c r="M32" s="23" t="s">
        <v>1597</v>
      </c>
      <c r="N32" s="17" t="str">
        <f t="shared" si="0"/>
        <v>case 31:sRetTemplate = "ar_tiger001";  break;  //  Tiger, Dire || FQ: Rare || 15 CR 16 HD</v>
      </c>
    </row>
    <row r="33" spans="1:14" ht="15" customHeight="1">
      <c r="A33" s="62" t="s">
        <v>1594</v>
      </c>
      <c r="B33" s="1">
        <f t="shared" si="1"/>
        <v>32</v>
      </c>
      <c r="C33" s="27" t="s">
        <v>1593</v>
      </c>
      <c r="D33" s="1" t="s">
        <v>698</v>
      </c>
      <c r="E33" s="1" t="s">
        <v>1612</v>
      </c>
      <c r="F33" s="1" t="s">
        <v>697</v>
      </c>
      <c r="G33" s="1" t="s">
        <v>1599</v>
      </c>
      <c r="H33" s="1" t="s">
        <v>20</v>
      </c>
      <c r="I33" s="12" t="s">
        <v>1598</v>
      </c>
      <c r="J33" s="1">
        <v>15</v>
      </c>
      <c r="K33" s="12" t="s">
        <v>1596</v>
      </c>
      <c r="L33" s="1">
        <v>16</v>
      </c>
      <c r="M33" s="23" t="s">
        <v>1597</v>
      </c>
      <c r="N33" s="17" t="str">
        <f t="shared" si="0"/>
        <v>case 32:sRetTemplate = "ar_tiger001";  break;  //  Tiger, Dire || FQ: Rare || 15 CR 16 HD</v>
      </c>
    </row>
    <row r="34" spans="1:14" ht="15" customHeight="1">
      <c r="A34" s="62" t="s">
        <v>1594</v>
      </c>
      <c r="B34" s="1">
        <f t="shared" si="1"/>
        <v>33</v>
      </c>
      <c r="C34" s="27" t="s">
        <v>1593</v>
      </c>
      <c r="D34" s="1" t="s">
        <v>1176</v>
      </c>
      <c r="E34" s="1" t="s">
        <v>1612</v>
      </c>
      <c r="F34" s="1" t="s">
        <v>1175</v>
      </c>
      <c r="G34" s="1" t="s">
        <v>1599</v>
      </c>
      <c r="H34" s="1" t="s">
        <v>72</v>
      </c>
      <c r="I34" s="12" t="s">
        <v>1598</v>
      </c>
      <c r="J34" s="1">
        <v>14</v>
      </c>
      <c r="K34" s="12" t="s">
        <v>1596</v>
      </c>
      <c r="L34" s="1">
        <v>16</v>
      </c>
      <c r="M34" s="23" t="s">
        <v>1597</v>
      </c>
      <c r="N34" s="17" t="str">
        <f t="shared" si="0"/>
        <v>case 33:sRetTemplate = "treantath001";  break;  //  Treant, Athasian || FQ: Very Rare || 14 CR 16 HD</v>
      </c>
    </row>
    <row r="35" spans="1:14" ht="15" customHeight="1">
      <c r="A35" s="62" t="s">
        <v>1594</v>
      </c>
      <c r="B35" s="1">
        <f t="shared" si="1"/>
        <v>34</v>
      </c>
      <c r="C35" s="27" t="s">
        <v>1593</v>
      </c>
      <c r="D35" s="1" t="s">
        <v>588</v>
      </c>
      <c r="E35" s="1" t="s">
        <v>1612</v>
      </c>
      <c r="F35" s="1" t="s">
        <v>587</v>
      </c>
      <c r="G35" s="1" t="s">
        <v>1599</v>
      </c>
      <c r="H35" s="1" t="s">
        <v>72</v>
      </c>
      <c r="I35" s="12" t="s">
        <v>1598</v>
      </c>
      <c r="J35" s="1">
        <v>14</v>
      </c>
      <c r="K35" s="12" t="s">
        <v>1596</v>
      </c>
      <c r="L35" s="1">
        <v>13</v>
      </c>
      <c r="M35" s="23" t="s">
        <v>1597</v>
      </c>
      <c r="N35" s="17" t="str">
        <f t="shared" si="0"/>
        <v>case 34:sRetTemplate = "yuanti_abom002";  break;  //  Yuan-Ti Abomination Acolyte || FQ: Very Rare || 14 CR 13 HD</v>
      </c>
    </row>
    <row r="36" spans="1:14" ht="15" customHeight="1">
      <c r="A36" s="62" t="s">
        <v>1594</v>
      </c>
      <c r="B36" s="1">
        <f t="shared" si="1"/>
        <v>35</v>
      </c>
      <c r="C36" s="27" t="s">
        <v>1593</v>
      </c>
      <c r="D36" s="1" t="s">
        <v>595</v>
      </c>
      <c r="E36" s="1" t="s">
        <v>1612</v>
      </c>
      <c r="F36" s="1" t="s">
        <v>594</v>
      </c>
      <c r="G36" s="1" t="s">
        <v>1599</v>
      </c>
      <c r="H36" s="1" t="s">
        <v>72</v>
      </c>
      <c r="I36" s="12" t="s">
        <v>1598</v>
      </c>
      <c r="J36" s="1">
        <v>13</v>
      </c>
      <c r="K36" s="12" t="s">
        <v>1596</v>
      </c>
      <c r="L36" s="1">
        <v>14</v>
      </c>
      <c r="M36" s="23" t="s">
        <v>1597</v>
      </c>
      <c r="N36" s="17" t="str">
        <f t="shared" si="0"/>
        <v>case 35:sRetTemplate = "yuanti002";  break;  //  Yuan-Ti Pureblood Mage || FQ: Very Rare || 13 CR 14 HD</v>
      </c>
    </row>
  </sheetData>
  <sortState ref="A1:M45">
    <sortCondition ref="F1"/>
  </sortState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>
  <dimension ref="A1:W32"/>
  <sheetViews>
    <sheetView workbookViewId="0">
      <pane ySplit="1" topLeftCell="A2" activePane="bottomLeft" state="frozen"/>
      <selection pane="bottomLeft" activeCell="G1" sqref="G1:G2"/>
    </sheetView>
  </sheetViews>
  <sheetFormatPr defaultColWidth="31.28515625" defaultRowHeight="15" customHeight="1"/>
  <cols>
    <col min="1" max="1" width="7.28515625" customWidth="1"/>
    <col min="2" max="2" width="10.42578125" customWidth="1"/>
    <col min="3" max="3" width="18" customWidth="1"/>
    <col min="4" max="5" width="17.140625" customWidth="1"/>
    <col min="7" max="7" width="7.42578125" customWidth="1"/>
    <col min="8" max="8" width="12.42578125" customWidth="1"/>
    <col min="9" max="9" width="3.85546875" customWidth="1"/>
    <col min="10" max="10" width="9.42578125" customWidth="1"/>
    <col min="11" max="11" width="5.5703125" customWidth="1"/>
    <col min="12" max="12" width="9.140625" customWidth="1"/>
    <col min="13" max="13" width="5.5703125" customWidth="1"/>
    <col min="14" max="14" width="107.28515625" customWidth="1"/>
  </cols>
  <sheetData>
    <row r="1" spans="1:23" ht="15" customHeight="1" thickBot="1">
      <c r="A1" s="58" t="s">
        <v>1623</v>
      </c>
      <c r="B1" s="59" t="s">
        <v>1606</v>
      </c>
      <c r="C1" s="59" t="s">
        <v>1624</v>
      </c>
      <c r="D1" s="65" t="s">
        <v>1</v>
      </c>
      <c r="E1" s="60" t="s">
        <v>1608</v>
      </c>
      <c r="F1" s="65" t="s">
        <v>0</v>
      </c>
      <c r="G1" s="59" t="s">
        <v>1609</v>
      </c>
      <c r="H1" s="65" t="s">
        <v>5</v>
      </c>
      <c r="I1" s="65"/>
      <c r="J1" s="65" t="s">
        <v>7</v>
      </c>
      <c r="K1" s="65"/>
      <c r="L1" s="13" t="s">
        <v>1619</v>
      </c>
      <c r="M1" s="6"/>
    </row>
    <row r="2" spans="1:23" s="7" customFormat="1" ht="15" customHeight="1">
      <c r="A2" s="62" t="s">
        <v>1594</v>
      </c>
      <c r="B2" s="1">
        <v>1</v>
      </c>
      <c r="C2" s="27" t="s">
        <v>1593</v>
      </c>
      <c r="D2" s="53" t="s">
        <v>496</v>
      </c>
      <c r="E2" s="1" t="s">
        <v>1612</v>
      </c>
      <c r="F2" s="53" t="s">
        <v>495</v>
      </c>
      <c r="G2" s="1" t="s">
        <v>1599</v>
      </c>
      <c r="H2" s="53" t="s">
        <v>20</v>
      </c>
      <c r="I2" s="57" t="s">
        <v>1598</v>
      </c>
      <c r="J2" s="53">
        <v>33</v>
      </c>
      <c r="K2" s="57" t="s">
        <v>1596</v>
      </c>
      <c r="L2" s="53">
        <v>21</v>
      </c>
      <c r="M2" s="23" t="s">
        <v>1597</v>
      </c>
      <c r="N2" s="17" t="str">
        <f>CONCATENATE(A2,B2, C2, D2, E2,F2,G2,H2, I2, J2, K2,L2, M2)</f>
        <v>case 1:sRetTemplate = "elem_air_gr001";  break;  //  [AR] Air Elemental, Greater || FQ: Rare || 33 CR 21 HD</v>
      </c>
      <c r="O2" s="6"/>
      <c r="P2" s="6"/>
      <c r="Q2" s="6"/>
      <c r="R2" s="6"/>
      <c r="S2" s="6"/>
      <c r="T2" s="6"/>
      <c r="U2" s="6"/>
      <c r="V2" s="6"/>
      <c r="W2" s="6"/>
    </row>
    <row r="3" spans="1:23" ht="15" customHeight="1">
      <c r="A3" s="62" t="s">
        <v>1594</v>
      </c>
      <c r="B3" s="1">
        <f>SUM(B2+1)</f>
        <v>2</v>
      </c>
      <c r="C3" s="27" t="s">
        <v>1593</v>
      </c>
      <c r="D3" s="1" t="s">
        <v>496</v>
      </c>
      <c r="E3" s="1" t="s">
        <v>1612</v>
      </c>
      <c r="F3" s="1" t="s">
        <v>495</v>
      </c>
      <c r="G3" s="1" t="s">
        <v>1599</v>
      </c>
      <c r="H3" s="1" t="s">
        <v>20</v>
      </c>
      <c r="I3" s="12" t="s">
        <v>1598</v>
      </c>
      <c r="J3" s="1">
        <v>33</v>
      </c>
      <c r="K3" s="12" t="s">
        <v>1596</v>
      </c>
      <c r="L3" s="1">
        <v>21</v>
      </c>
      <c r="M3" s="23" t="s">
        <v>1597</v>
      </c>
      <c r="N3" s="17" t="str">
        <f t="shared" ref="N3:N32" si="0">CONCATENATE(A3,B3, C3, D3, E3,F3,G3,H3, I3, J3, K3,L3, M3)</f>
        <v>case 2:sRetTemplate = "elem_air_gr001";  break;  //  [AR] Air Elemental, Greater || FQ: Rare || 33 CR 21 HD</v>
      </c>
    </row>
    <row r="4" spans="1:23" ht="15" customHeight="1">
      <c r="A4" s="62" t="s">
        <v>1594</v>
      </c>
      <c r="B4" s="1">
        <f t="shared" ref="B4:B32" si="1">SUM(B3+1)</f>
        <v>3</v>
      </c>
      <c r="C4" s="27" t="s">
        <v>1593</v>
      </c>
      <c r="D4" s="1" t="s">
        <v>494</v>
      </c>
      <c r="E4" s="1" t="s">
        <v>1612</v>
      </c>
      <c r="F4" s="1" t="s">
        <v>493</v>
      </c>
      <c r="G4" s="1" t="s">
        <v>1599</v>
      </c>
      <c r="H4" s="1" t="s">
        <v>20</v>
      </c>
      <c r="I4" s="12" t="s">
        <v>1598</v>
      </c>
      <c r="J4" s="1">
        <v>25</v>
      </c>
      <c r="K4" s="12" t="s">
        <v>1596</v>
      </c>
      <c r="L4" s="1">
        <v>16</v>
      </c>
      <c r="M4" s="23" t="s">
        <v>1597</v>
      </c>
      <c r="N4" s="17" t="str">
        <f t="shared" si="0"/>
        <v>case 3:sRetTemplate = "elem_air_hg001";  break;  //  [AR] Air Elemental, Huge || FQ: Rare || 25 CR 16 HD</v>
      </c>
    </row>
    <row r="5" spans="1:23" ht="15" customHeight="1">
      <c r="A5" s="62" t="s">
        <v>1594</v>
      </c>
      <c r="B5" s="1">
        <f t="shared" si="1"/>
        <v>4</v>
      </c>
      <c r="C5" s="27" t="s">
        <v>1593</v>
      </c>
      <c r="D5" s="1" t="s">
        <v>494</v>
      </c>
      <c r="E5" s="1" t="s">
        <v>1612</v>
      </c>
      <c r="F5" s="1" t="s">
        <v>493</v>
      </c>
      <c r="G5" s="1" t="s">
        <v>1599</v>
      </c>
      <c r="H5" s="1" t="s">
        <v>20</v>
      </c>
      <c r="I5" s="12" t="s">
        <v>1598</v>
      </c>
      <c r="J5" s="1">
        <v>25</v>
      </c>
      <c r="K5" s="12" t="s">
        <v>1596</v>
      </c>
      <c r="L5" s="1">
        <v>16</v>
      </c>
      <c r="M5" s="23" t="s">
        <v>1597</v>
      </c>
      <c r="N5" s="17" t="str">
        <f t="shared" si="0"/>
        <v>case 4:sRetTemplate = "elem_air_hg001";  break;  //  [AR] Air Elemental, Huge || FQ: Rare || 25 CR 16 HD</v>
      </c>
    </row>
    <row r="6" spans="1:23" ht="15" customHeight="1">
      <c r="A6" s="62" t="s">
        <v>1594</v>
      </c>
      <c r="B6" s="1">
        <f t="shared" si="1"/>
        <v>5</v>
      </c>
      <c r="C6" s="27" t="s">
        <v>1593</v>
      </c>
      <c r="D6" s="1" t="s">
        <v>163</v>
      </c>
      <c r="E6" s="1" t="s">
        <v>1612</v>
      </c>
      <c r="F6" s="1" t="s">
        <v>162</v>
      </c>
      <c r="G6" s="1" t="s">
        <v>1599</v>
      </c>
      <c r="H6" s="1" t="s">
        <v>20</v>
      </c>
      <c r="I6" s="12" t="s">
        <v>1598</v>
      </c>
      <c r="J6" s="1">
        <v>18</v>
      </c>
      <c r="K6" s="12" t="s">
        <v>1596</v>
      </c>
      <c r="L6" s="1">
        <v>16</v>
      </c>
      <c r="M6" s="23" t="s">
        <v>1597</v>
      </c>
      <c r="N6" s="17" t="str">
        <f t="shared" si="0"/>
        <v>case 5:sRetTemplate = "ar_aerservant001";  break;  //  Aerial Servant || FQ: Rare || 18 CR 16 HD</v>
      </c>
    </row>
    <row r="7" spans="1:23" ht="15" customHeight="1">
      <c r="A7" s="62" t="s">
        <v>1594</v>
      </c>
      <c r="B7" s="1">
        <f t="shared" si="1"/>
        <v>6</v>
      </c>
      <c r="C7" s="27" t="s">
        <v>1593</v>
      </c>
      <c r="D7" s="1" t="s">
        <v>163</v>
      </c>
      <c r="E7" s="1" t="s">
        <v>1612</v>
      </c>
      <c r="F7" s="1" t="s">
        <v>162</v>
      </c>
      <c r="G7" s="1" t="s">
        <v>1599</v>
      </c>
      <c r="H7" s="1" t="s">
        <v>20</v>
      </c>
      <c r="I7" s="12" t="s">
        <v>1598</v>
      </c>
      <c r="J7" s="1">
        <v>18</v>
      </c>
      <c r="K7" s="12" t="s">
        <v>1596</v>
      </c>
      <c r="L7" s="1">
        <v>16</v>
      </c>
      <c r="M7" s="23" t="s">
        <v>1597</v>
      </c>
      <c r="N7" s="17" t="str">
        <f t="shared" si="0"/>
        <v>case 6:sRetTemplate = "ar_aerservant001";  break;  //  Aerial Servant || FQ: Rare || 18 CR 16 HD</v>
      </c>
    </row>
    <row r="8" spans="1:23" ht="15" customHeight="1">
      <c r="A8" s="62" t="s">
        <v>1594</v>
      </c>
      <c r="B8" s="1">
        <f t="shared" si="1"/>
        <v>7</v>
      </c>
      <c r="C8" s="27" t="s">
        <v>1593</v>
      </c>
      <c r="D8" s="1" t="s">
        <v>336</v>
      </c>
      <c r="E8" s="1" t="s">
        <v>1612</v>
      </c>
      <c r="F8" s="1" t="s">
        <v>335</v>
      </c>
      <c r="G8" s="1" t="s">
        <v>1599</v>
      </c>
      <c r="H8" s="1" t="s">
        <v>20</v>
      </c>
      <c r="I8" s="12" t="s">
        <v>1598</v>
      </c>
      <c r="J8" s="1">
        <v>10</v>
      </c>
      <c r="K8" s="12" t="s">
        <v>1596</v>
      </c>
      <c r="L8" s="1">
        <v>14</v>
      </c>
      <c r="M8" s="23" t="s">
        <v>1597</v>
      </c>
      <c r="N8" s="17" t="str">
        <f t="shared" si="0"/>
        <v>case 7:sRetTemplate = "ar_berzwasp002";  break;  //  Berzerker Wasp Swarm, Large || FQ: Rare || 10 CR 14 HD</v>
      </c>
    </row>
    <row r="9" spans="1:23" ht="15" customHeight="1">
      <c r="A9" s="62" t="s">
        <v>1594</v>
      </c>
      <c r="B9" s="1">
        <f t="shared" si="1"/>
        <v>8</v>
      </c>
      <c r="C9" s="27" t="s">
        <v>1593</v>
      </c>
      <c r="D9" s="1" t="s">
        <v>336</v>
      </c>
      <c r="E9" s="1" t="s">
        <v>1612</v>
      </c>
      <c r="F9" s="1" t="s">
        <v>335</v>
      </c>
      <c r="G9" s="1" t="s">
        <v>1599</v>
      </c>
      <c r="H9" s="1" t="s">
        <v>20</v>
      </c>
      <c r="I9" s="12" t="s">
        <v>1598</v>
      </c>
      <c r="J9" s="1">
        <v>10</v>
      </c>
      <c r="K9" s="12" t="s">
        <v>1596</v>
      </c>
      <c r="L9" s="1">
        <v>14</v>
      </c>
      <c r="M9" s="23" t="s">
        <v>1597</v>
      </c>
      <c r="N9" s="17" t="str">
        <f t="shared" si="0"/>
        <v>case 8:sRetTemplate = "ar_berzwasp002";  break;  //  Berzerker Wasp Swarm, Large || FQ: Rare || 10 CR 14 HD</v>
      </c>
    </row>
    <row r="10" spans="1:23" ht="15" customHeight="1">
      <c r="A10" s="62" t="s">
        <v>1594</v>
      </c>
      <c r="B10" s="1">
        <f t="shared" si="1"/>
        <v>9</v>
      </c>
      <c r="C10" s="27" t="s">
        <v>1593</v>
      </c>
      <c r="D10" s="1" t="s">
        <v>291</v>
      </c>
      <c r="E10" s="1" t="s">
        <v>1612</v>
      </c>
      <c r="F10" s="1" t="s">
        <v>290</v>
      </c>
      <c r="G10" s="1" t="s">
        <v>1599</v>
      </c>
      <c r="H10" s="1" t="s">
        <v>72</v>
      </c>
      <c r="I10" s="12" t="s">
        <v>1598</v>
      </c>
      <c r="J10" s="1">
        <v>22</v>
      </c>
      <c r="K10" s="12" t="s">
        <v>1596</v>
      </c>
      <c r="L10" s="1">
        <v>17</v>
      </c>
      <c r="M10" s="23" t="s">
        <v>1597</v>
      </c>
      <c r="N10" s="17" t="str">
        <f t="shared" si="0"/>
        <v>case 9:sRetTemplate = "crystalspider002";  break;  //  Crystal Spider, Greater || FQ: Very Rare || 22 CR 17 HD</v>
      </c>
    </row>
    <row r="11" spans="1:23" ht="15" customHeight="1">
      <c r="A11" s="62" t="s">
        <v>1594</v>
      </c>
      <c r="B11" s="1">
        <f t="shared" si="1"/>
        <v>10</v>
      </c>
      <c r="C11" s="27" t="s">
        <v>1593</v>
      </c>
      <c r="D11" s="1" t="s">
        <v>253</v>
      </c>
      <c r="E11" s="1" t="s">
        <v>1612</v>
      </c>
      <c r="F11" s="1" t="s">
        <v>252</v>
      </c>
      <c r="G11" s="1" t="s">
        <v>1599</v>
      </c>
      <c r="H11" s="1" t="s">
        <v>72</v>
      </c>
      <c r="I11" s="12" t="s">
        <v>1598</v>
      </c>
      <c r="J11" s="1">
        <v>16</v>
      </c>
      <c r="K11" s="12" t="s">
        <v>1596</v>
      </c>
      <c r="L11" s="1">
        <v>20</v>
      </c>
      <c r="M11" s="23" t="s">
        <v>1597</v>
      </c>
      <c r="N11" s="17" t="str">
        <f t="shared" si="0"/>
        <v>case 10:sRetTemplate = "drake_water001";  break;  //  Drake, Water || FQ: Very Rare || 16 CR 20 HD</v>
      </c>
    </row>
    <row r="12" spans="1:23" ht="15" customHeight="1">
      <c r="A12" s="62" t="s">
        <v>1594</v>
      </c>
      <c r="B12" s="1">
        <f t="shared" si="1"/>
        <v>11</v>
      </c>
      <c r="C12" s="27" t="s">
        <v>1593</v>
      </c>
      <c r="D12" s="1" t="s">
        <v>233</v>
      </c>
      <c r="E12" s="1" t="s">
        <v>1612</v>
      </c>
      <c r="F12" s="1" t="s">
        <v>232</v>
      </c>
      <c r="G12" s="1" t="s">
        <v>1599</v>
      </c>
      <c r="H12" s="1" t="s">
        <v>72</v>
      </c>
      <c r="I12" s="12" t="s">
        <v>1598</v>
      </c>
      <c r="J12" s="1">
        <v>20</v>
      </c>
      <c r="K12" s="12" t="s">
        <v>1596</v>
      </c>
      <c r="L12" s="1">
        <v>17</v>
      </c>
      <c r="M12" s="23" t="s">
        <v>1597</v>
      </c>
      <c r="N12" s="17" t="str">
        <f t="shared" si="0"/>
        <v>case 11:sRetTemplate = "ar_flamsnake_003";  break;  //  Flame Snake, Greater || FQ: Very Rare || 20 CR 17 HD</v>
      </c>
    </row>
    <row r="13" spans="1:23" ht="15" customHeight="1">
      <c r="A13" s="62" t="s">
        <v>1594</v>
      </c>
      <c r="B13" s="1">
        <f t="shared" si="1"/>
        <v>12</v>
      </c>
      <c r="C13" s="27" t="s">
        <v>1593</v>
      </c>
      <c r="D13" s="1" t="s">
        <v>945</v>
      </c>
      <c r="E13" s="1" t="s">
        <v>1612</v>
      </c>
      <c r="F13" s="1" t="s">
        <v>944</v>
      </c>
      <c r="G13" s="1" t="s">
        <v>1599</v>
      </c>
      <c r="H13" s="1" t="s">
        <v>72</v>
      </c>
      <c r="I13" s="12" t="s">
        <v>1598</v>
      </c>
      <c r="J13" s="1">
        <v>20</v>
      </c>
      <c r="K13" s="12" t="s">
        <v>1596</v>
      </c>
      <c r="L13" s="1">
        <v>16</v>
      </c>
      <c r="M13" s="23" t="s">
        <v>1597</v>
      </c>
      <c r="N13" s="17" t="str">
        <f t="shared" si="0"/>
        <v>case 12:sRetTemplate = "ds_gr_fihyr001";  break;  //  Greater Fihyr || FQ: Very Rare || 20 CR 16 HD</v>
      </c>
    </row>
    <row r="14" spans="1:23" ht="15" customHeight="1">
      <c r="A14" s="62" t="s">
        <v>1594</v>
      </c>
      <c r="B14" s="1">
        <f t="shared" si="1"/>
        <v>13</v>
      </c>
      <c r="C14" s="27" t="s">
        <v>1593</v>
      </c>
      <c r="D14" s="1" t="s">
        <v>1012</v>
      </c>
      <c r="E14" s="1" t="s">
        <v>1612</v>
      </c>
      <c r="F14" s="1" t="s">
        <v>1011</v>
      </c>
      <c r="G14" s="1" t="s">
        <v>1599</v>
      </c>
      <c r="H14" s="1" t="s">
        <v>72</v>
      </c>
      <c r="I14" s="12" t="s">
        <v>1598</v>
      </c>
      <c r="J14" s="1">
        <v>14</v>
      </c>
      <c r="K14" s="12" t="s">
        <v>1596</v>
      </c>
      <c r="L14" s="1">
        <v>13</v>
      </c>
      <c r="M14" s="23" t="s">
        <v>1597</v>
      </c>
      <c r="N14" s="17" t="str">
        <f t="shared" si="0"/>
        <v>case 13:sRetTemplate = "kirre002";  break;  //  Kirre, Greater || FQ: Very Rare || 14 CR 13 HD</v>
      </c>
    </row>
    <row r="15" spans="1:23" ht="15" customHeight="1">
      <c r="A15" s="62" t="s">
        <v>1594</v>
      </c>
      <c r="B15" s="1">
        <f t="shared" si="1"/>
        <v>14</v>
      </c>
      <c r="C15" s="27" t="s">
        <v>1593</v>
      </c>
      <c r="D15" s="1" t="s">
        <v>338</v>
      </c>
      <c r="E15" s="1" t="s">
        <v>1612</v>
      </c>
      <c r="F15" s="1" t="s">
        <v>337</v>
      </c>
      <c r="G15" s="1" t="s">
        <v>1599</v>
      </c>
      <c r="H15" s="1" t="s">
        <v>72</v>
      </c>
      <c r="I15" s="12" t="s">
        <v>1598</v>
      </c>
      <c r="J15" s="1">
        <v>21</v>
      </c>
      <c r="K15" s="12" t="s">
        <v>1596</v>
      </c>
      <c r="L15" s="1">
        <v>16</v>
      </c>
      <c r="M15" s="23" t="s">
        <v>1597</v>
      </c>
      <c r="N15" s="17" t="str">
        <f t="shared" si="0"/>
        <v>case 14:sRetTemplate = "ar_alabasent001";  break;  //  Marble Sentinel, Alabaster || FQ: Very Rare || 21 CR 16 HD</v>
      </c>
    </row>
    <row r="16" spans="1:23" ht="15" customHeight="1">
      <c r="A16" s="62" t="s">
        <v>1594</v>
      </c>
      <c r="B16" s="1">
        <f t="shared" si="1"/>
        <v>15</v>
      </c>
      <c r="C16" s="27" t="s">
        <v>1593</v>
      </c>
      <c r="D16" s="1" t="s">
        <v>753</v>
      </c>
      <c r="E16" s="1" t="s">
        <v>1612</v>
      </c>
      <c r="F16" s="1" t="s">
        <v>752</v>
      </c>
      <c r="G16" s="1" t="s">
        <v>1599</v>
      </c>
      <c r="H16" s="1" t="s">
        <v>72</v>
      </c>
      <c r="I16" s="12" t="s">
        <v>1598</v>
      </c>
      <c r="J16" s="1">
        <v>15</v>
      </c>
      <c r="K16" s="12" t="s">
        <v>1596</v>
      </c>
      <c r="L16" s="1">
        <v>16</v>
      </c>
      <c r="M16" s="23" t="s">
        <v>1597</v>
      </c>
      <c r="N16" s="17" t="str">
        <f t="shared" si="0"/>
        <v>case 15:sRetTemplate = "monst_spider006";  break;  //  Monstrous Spider, Gargantuan [AR] || FQ: Very Rare || 15 CR 16 HD</v>
      </c>
    </row>
    <row r="17" spans="1:14" ht="15" customHeight="1">
      <c r="A17" s="62" t="s">
        <v>1594</v>
      </c>
      <c r="B17" s="1">
        <f t="shared" si="1"/>
        <v>16</v>
      </c>
      <c r="C17" s="27" t="s">
        <v>1593</v>
      </c>
      <c r="D17" s="1" t="s">
        <v>841</v>
      </c>
      <c r="E17" s="1" t="s">
        <v>1612</v>
      </c>
      <c r="F17" s="1" t="s">
        <v>840</v>
      </c>
      <c r="G17" s="1" t="s">
        <v>1599</v>
      </c>
      <c r="H17" s="1" t="s">
        <v>61</v>
      </c>
      <c r="I17" s="12" t="s">
        <v>1598</v>
      </c>
      <c r="J17" s="1">
        <v>17</v>
      </c>
      <c r="K17" s="12" t="s">
        <v>1596</v>
      </c>
      <c r="L17" s="1">
        <v>17</v>
      </c>
      <c r="M17" s="23" t="s">
        <v>1597</v>
      </c>
      <c r="N17" s="17" t="str">
        <f t="shared" si="0"/>
        <v>case 16:sRetTemplate = "wildmul003";  break;  //  Mul, Wild - Darts || FQ: Uncommon || 17 CR 17 HD</v>
      </c>
    </row>
    <row r="18" spans="1:14" ht="15" customHeight="1">
      <c r="A18" s="62" t="s">
        <v>1594</v>
      </c>
      <c r="B18" s="1">
        <f t="shared" si="1"/>
        <v>17</v>
      </c>
      <c r="C18" s="27" t="s">
        <v>1593</v>
      </c>
      <c r="D18" s="1" t="s">
        <v>841</v>
      </c>
      <c r="E18" s="1" t="s">
        <v>1612</v>
      </c>
      <c r="F18" s="1" t="s">
        <v>840</v>
      </c>
      <c r="G18" s="1" t="s">
        <v>1599</v>
      </c>
      <c r="H18" s="1" t="s">
        <v>61</v>
      </c>
      <c r="I18" s="12" t="s">
        <v>1598</v>
      </c>
      <c r="J18" s="1">
        <v>17</v>
      </c>
      <c r="K18" s="12" t="s">
        <v>1596</v>
      </c>
      <c r="L18" s="1">
        <v>17</v>
      </c>
      <c r="M18" s="23" t="s">
        <v>1597</v>
      </c>
      <c r="N18" s="17" t="str">
        <f t="shared" si="0"/>
        <v>case 17:sRetTemplate = "wildmul003";  break;  //  Mul, Wild - Darts || FQ: Uncommon || 17 CR 17 HD</v>
      </c>
    </row>
    <row r="19" spans="1:14" ht="15" customHeight="1">
      <c r="A19" s="62" t="s">
        <v>1594</v>
      </c>
      <c r="B19" s="1">
        <f t="shared" si="1"/>
        <v>18</v>
      </c>
      <c r="C19" s="27" t="s">
        <v>1593</v>
      </c>
      <c r="D19" s="1" t="s">
        <v>841</v>
      </c>
      <c r="E19" s="1" t="s">
        <v>1612</v>
      </c>
      <c r="F19" s="1" t="s">
        <v>840</v>
      </c>
      <c r="G19" s="1" t="s">
        <v>1599</v>
      </c>
      <c r="H19" s="1" t="s">
        <v>61</v>
      </c>
      <c r="I19" s="12" t="s">
        <v>1598</v>
      </c>
      <c r="J19" s="1">
        <v>17</v>
      </c>
      <c r="K19" s="12" t="s">
        <v>1596</v>
      </c>
      <c r="L19" s="1">
        <v>17</v>
      </c>
      <c r="M19" s="23" t="s">
        <v>1597</v>
      </c>
      <c r="N19" s="17" t="str">
        <f t="shared" si="0"/>
        <v>case 18:sRetTemplate = "wildmul003";  break;  //  Mul, Wild - Darts || FQ: Uncommon || 17 CR 17 HD</v>
      </c>
    </row>
    <row r="20" spans="1:14" ht="15" customHeight="1">
      <c r="A20" s="62" t="s">
        <v>1594</v>
      </c>
      <c r="B20" s="1">
        <f t="shared" si="1"/>
        <v>19</v>
      </c>
      <c r="C20" s="27" t="s">
        <v>1593</v>
      </c>
      <c r="D20" s="1" t="s">
        <v>841</v>
      </c>
      <c r="E20" s="1" t="s">
        <v>1612</v>
      </c>
      <c r="F20" s="1" t="s">
        <v>840</v>
      </c>
      <c r="G20" s="1" t="s">
        <v>1599</v>
      </c>
      <c r="H20" s="1" t="s">
        <v>61</v>
      </c>
      <c r="I20" s="12" t="s">
        <v>1598</v>
      </c>
      <c r="J20" s="1">
        <v>17</v>
      </c>
      <c r="K20" s="12" t="s">
        <v>1596</v>
      </c>
      <c r="L20" s="1">
        <v>17</v>
      </c>
      <c r="M20" s="23" t="s">
        <v>1597</v>
      </c>
      <c r="N20" s="17" t="str">
        <f t="shared" si="0"/>
        <v>case 19:sRetTemplate = "wildmul003";  break;  //  Mul, Wild - Darts || FQ: Uncommon || 17 CR 17 HD</v>
      </c>
    </row>
    <row r="21" spans="1:14" ht="15" customHeight="1">
      <c r="A21" s="62" t="s">
        <v>1594</v>
      </c>
      <c r="B21" s="1">
        <f t="shared" si="1"/>
        <v>20</v>
      </c>
      <c r="C21" s="27" t="s">
        <v>1593</v>
      </c>
      <c r="D21" s="1" t="s">
        <v>562</v>
      </c>
      <c r="E21" s="1" t="s">
        <v>1612</v>
      </c>
      <c r="F21" s="1" t="s">
        <v>561</v>
      </c>
      <c r="G21" s="1" t="s">
        <v>1599</v>
      </c>
      <c r="H21" s="1" t="s">
        <v>20</v>
      </c>
      <c r="I21" s="12" t="s">
        <v>1598</v>
      </c>
      <c r="J21" s="1">
        <v>32</v>
      </c>
      <c r="K21" s="12" t="s">
        <v>1596</v>
      </c>
      <c r="L21" s="1">
        <v>21</v>
      </c>
      <c r="M21" s="23" t="s">
        <v>1597</v>
      </c>
      <c r="N21" s="17" t="str">
        <f t="shared" si="0"/>
        <v>case 20:sRetTemplate = "elem_rain_gr001";  break;  //  Rain Paraelemental, Greater || FQ: Rare || 32 CR 21 HD</v>
      </c>
    </row>
    <row r="22" spans="1:14" ht="15" customHeight="1">
      <c r="A22" s="62" t="s">
        <v>1594</v>
      </c>
      <c r="B22" s="1">
        <f t="shared" si="1"/>
        <v>21</v>
      </c>
      <c r="C22" s="27" t="s">
        <v>1593</v>
      </c>
      <c r="D22" s="1" t="s">
        <v>562</v>
      </c>
      <c r="E22" s="1" t="s">
        <v>1612</v>
      </c>
      <c r="F22" s="1" t="s">
        <v>561</v>
      </c>
      <c r="G22" s="1" t="s">
        <v>1599</v>
      </c>
      <c r="H22" s="1" t="s">
        <v>20</v>
      </c>
      <c r="I22" s="12" t="s">
        <v>1598</v>
      </c>
      <c r="J22" s="1">
        <v>32</v>
      </c>
      <c r="K22" s="12" t="s">
        <v>1596</v>
      </c>
      <c r="L22" s="1">
        <v>21</v>
      </c>
      <c r="M22" s="23" t="s">
        <v>1597</v>
      </c>
      <c r="N22" s="17" t="str">
        <f t="shared" si="0"/>
        <v>case 21:sRetTemplate = "elem_rain_gr001";  break;  //  Rain Paraelemental, Greater || FQ: Rare || 32 CR 21 HD</v>
      </c>
    </row>
    <row r="23" spans="1:14" ht="15" customHeight="1">
      <c r="A23" s="62" t="s">
        <v>1594</v>
      </c>
      <c r="B23" s="1">
        <f t="shared" si="1"/>
        <v>22</v>
      </c>
      <c r="C23" s="27" t="s">
        <v>1593</v>
      </c>
      <c r="D23" s="1" t="s">
        <v>560</v>
      </c>
      <c r="E23" s="1" t="s">
        <v>1612</v>
      </c>
      <c r="F23" s="1" t="s">
        <v>559</v>
      </c>
      <c r="G23" s="1" t="s">
        <v>1599</v>
      </c>
      <c r="H23" s="1" t="s">
        <v>20</v>
      </c>
      <c r="I23" s="12" t="s">
        <v>1598</v>
      </c>
      <c r="J23" s="1">
        <v>17</v>
      </c>
      <c r="K23" s="12" t="s">
        <v>1596</v>
      </c>
      <c r="L23" s="1">
        <v>16</v>
      </c>
      <c r="M23" s="23" t="s">
        <v>1597</v>
      </c>
      <c r="N23" s="17" t="str">
        <f t="shared" si="0"/>
        <v>case 22:sRetTemplate = "elem_rain_hg001";  break;  //  Rain Paraelemental, Huge || FQ: Rare || 17 CR 16 HD</v>
      </c>
    </row>
    <row r="24" spans="1:14" ht="15" customHeight="1">
      <c r="A24" s="62" t="s">
        <v>1594</v>
      </c>
      <c r="B24" s="1">
        <f t="shared" si="1"/>
        <v>23</v>
      </c>
      <c r="C24" s="27" t="s">
        <v>1593</v>
      </c>
      <c r="D24" s="1" t="s">
        <v>560</v>
      </c>
      <c r="E24" s="1" t="s">
        <v>1612</v>
      </c>
      <c r="F24" s="1" t="s">
        <v>559</v>
      </c>
      <c r="G24" s="1" t="s">
        <v>1599</v>
      </c>
      <c r="H24" s="1" t="s">
        <v>20</v>
      </c>
      <c r="I24" s="12" t="s">
        <v>1598</v>
      </c>
      <c r="J24" s="1">
        <v>17</v>
      </c>
      <c r="K24" s="12" t="s">
        <v>1596</v>
      </c>
      <c r="L24" s="1">
        <v>16</v>
      </c>
      <c r="M24" s="23" t="s">
        <v>1597</v>
      </c>
      <c r="N24" s="17" t="str">
        <f t="shared" si="0"/>
        <v>case 23:sRetTemplate = "elem_rain_hg001";  break;  //  Rain Paraelemental, Huge || FQ: Rare || 17 CR 16 HD</v>
      </c>
    </row>
    <row r="25" spans="1:14" ht="15" customHeight="1">
      <c r="A25" s="62" t="s">
        <v>1594</v>
      </c>
      <c r="B25" s="1">
        <f t="shared" si="1"/>
        <v>24</v>
      </c>
      <c r="C25" s="27" t="s">
        <v>1593</v>
      </c>
      <c r="D25" s="1" t="s">
        <v>1356</v>
      </c>
      <c r="E25" s="1" t="s">
        <v>1612</v>
      </c>
      <c r="F25" s="1" t="s">
        <v>1355</v>
      </c>
      <c r="G25" s="1" t="s">
        <v>1599</v>
      </c>
      <c r="H25" s="1" t="s">
        <v>20</v>
      </c>
      <c r="I25" s="12" t="s">
        <v>1598</v>
      </c>
      <c r="J25" s="1">
        <v>11</v>
      </c>
      <c r="K25" s="12" t="s">
        <v>1596</v>
      </c>
      <c r="L25" s="1">
        <v>14</v>
      </c>
      <c r="M25" s="23" t="s">
        <v>1597</v>
      </c>
      <c r="N25" s="17" t="str">
        <f t="shared" si="0"/>
        <v>case 24:sRetTemplate = "ds_styr001";  break;  //  Styr || FQ: Rare || 11 CR 14 HD</v>
      </c>
    </row>
    <row r="26" spans="1:14" ht="15" customHeight="1">
      <c r="A26" s="62" t="s">
        <v>1594</v>
      </c>
      <c r="B26" s="1">
        <f t="shared" si="1"/>
        <v>25</v>
      </c>
      <c r="C26" s="27" t="s">
        <v>1593</v>
      </c>
      <c r="D26" s="1" t="s">
        <v>1356</v>
      </c>
      <c r="E26" s="1" t="s">
        <v>1612</v>
      </c>
      <c r="F26" s="1" t="s">
        <v>1355</v>
      </c>
      <c r="G26" s="1" t="s">
        <v>1599</v>
      </c>
      <c r="H26" s="1" t="s">
        <v>20</v>
      </c>
      <c r="I26" s="12" t="s">
        <v>1598</v>
      </c>
      <c r="J26" s="1">
        <v>11</v>
      </c>
      <c r="K26" s="12" t="s">
        <v>1596</v>
      </c>
      <c r="L26" s="1">
        <v>14</v>
      </c>
      <c r="M26" s="23" t="s">
        <v>1597</v>
      </c>
      <c r="N26" s="17" t="str">
        <f t="shared" si="0"/>
        <v>case 25:sRetTemplate = "ds_styr001";  break;  //  Styr || FQ: Rare || 11 CR 14 HD</v>
      </c>
    </row>
    <row r="27" spans="1:14" ht="15" customHeight="1">
      <c r="A27" s="62" t="s">
        <v>1594</v>
      </c>
      <c r="B27" s="1">
        <f t="shared" si="1"/>
        <v>26</v>
      </c>
      <c r="C27" s="27" t="s">
        <v>1593</v>
      </c>
      <c r="D27" s="1" t="s">
        <v>579</v>
      </c>
      <c r="E27" s="1" t="s">
        <v>1612</v>
      </c>
      <c r="F27" s="1" t="s">
        <v>578</v>
      </c>
      <c r="G27" s="1" t="s">
        <v>1599</v>
      </c>
      <c r="H27" s="1" t="s">
        <v>20</v>
      </c>
      <c r="I27" s="12" t="s">
        <v>1598</v>
      </c>
      <c r="J27" s="1">
        <v>32</v>
      </c>
      <c r="K27" s="12" t="s">
        <v>1596</v>
      </c>
      <c r="L27" s="1">
        <v>21</v>
      </c>
      <c r="M27" s="23" t="s">
        <v>1597</v>
      </c>
      <c r="N27" s="17" t="str">
        <f t="shared" si="0"/>
        <v>case 26:sRetTemplate = "elem_sun_gr001";  break;  //  Sun Paraelemental, Greater || FQ: Rare || 32 CR 21 HD</v>
      </c>
    </row>
    <row r="28" spans="1:14" ht="15" customHeight="1">
      <c r="A28" s="62" t="s">
        <v>1594</v>
      </c>
      <c r="B28" s="1">
        <f t="shared" si="1"/>
        <v>27</v>
      </c>
      <c r="C28" s="27" t="s">
        <v>1593</v>
      </c>
      <c r="D28" s="1" t="s">
        <v>579</v>
      </c>
      <c r="E28" s="1" t="s">
        <v>1612</v>
      </c>
      <c r="F28" s="1" t="s">
        <v>578</v>
      </c>
      <c r="G28" s="1" t="s">
        <v>1599</v>
      </c>
      <c r="H28" s="1" t="s">
        <v>20</v>
      </c>
      <c r="I28" s="12" t="s">
        <v>1598</v>
      </c>
      <c r="J28" s="1">
        <v>32</v>
      </c>
      <c r="K28" s="12" t="s">
        <v>1596</v>
      </c>
      <c r="L28" s="1">
        <v>21</v>
      </c>
      <c r="M28" s="23" t="s">
        <v>1597</v>
      </c>
      <c r="N28" s="17" t="str">
        <f t="shared" si="0"/>
        <v>case 27:sRetTemplate = "elem_sun_gr001";  break;  //  Sun Paraelemental, Greater || FQ: Rare || 32 CR 21 HD</v>
      </c>
    </row>
    <row r="29" spans="1:14" ht="15" customHeight="1">
      <c r="A29" s="62" t="s">
        <v>1594</v>
      </c>
      <c r="B29" s="1">
        <f t="shared" si="1"/>
        <v>28</v>
      </c>
      <c r="C29" s="27" t="s">
        <v>1593</v>
      </c>
      <c r="D29" s="1" t="s">
        <v>698</v>
      </c>
      <c r="E29" s="1" t="s">
        <v>1612</v>
      </c>
      <c r="F29" s="1" t="s">
        <v>697</v>
      </c>
      <c r="G29" s="1" t="s">
        <v>1599</v>
      </c>
      <c r="H29" s="1" t="s">
        <v>20</v>
      </c>
      <c r="I29" s="12" t="s">
        <v>1598</v>
      </c>
      <c r="J29" s="1">
        <v>15</v>
      </c>
      <c r="K29" s="12" t="s">
        <v>1596</v>
      </c>
      <c r="L29" s="1">
        <v>16</v>
      </c>
      <c r="M29" s="23" t="s">
        <v>1597</v>
      </c>
      <c r="N29" s="17" t="str">
        <f t="shared" si="0"/>
        <v>case 28:sRetTemplate = "ar_tiger001";  break;  //  Tiger, Dire || FQ: Rare || 15 CR 16 HD</v>
      </c>
    </row>
    <row r="30" spans="1:14" ht="15" customHeight="1">
      <c r="A30" s="62" t="s">
        <v>1594</v>
      </c>
      <c r="B30" s="1">
        <f t="shared" si="1"/>
        <v>29</v>
      </c>
      <c r="C30" s="27" t="s">
        <v>1593</v>
      </c>
      <c r="D30" s="1" t="s">
        <v>698</v>
      </c>
      <c r="E30" s="1" t="s">
        <v>1612</v>
      </c>
      <c r="F30" s="1" t="s">
        <v>697</v>
      </c>
      <c r="G30" s="1" t="s">
        <v>1599</v>
      </c>
      <c r="H30" s="1" t="s">
        <v>20</v>
      </c>
      <c r="I30" s="12" t="s">
        <v>1598</v>
      </c>
      <c r="J30" s="1">
        <v>15</v>
      </c>
      <c r="K30" s="12" t="s">
        <v>1596</v>
      </c>
      <c r="L30" s="1">
        <v>16</v>
      </c>
      <c r="M30" s="23" t="s">
        <v>1597</v>
      </c>
      <c r="N30" s="17" t="str">
        <f t="shared" si="0"/>
        <v>case 29:sRetTemplate = "ar_tiger001";  break;  //  Tiger, Dire || FQ: Rare || 15 CR 16 HD</v>
      </c>
    </row>
    <row r="31" spans="1:14" ht="15" customHeight="1">
      <c r="A31" s="62" t="s">
        <v>1594</v>
      </c>
      <c r="B31" s="1">
        <f t="shared" si="1"/>
        <v>30</v>
      </c>
      <c r="C31" s="27" t="s">
        <v>1593</v>
      </c>
      <c r="D31" s="1" t="s">
        <v>1176</v>
      </c>
      <c r="E31" s="1" t="s">
        <v>1612</v>
      </c>
      <c r="F31" s="1" t="s">
        <v>1175</v>
      </c>
      <c r="G31" s="1" t="s">
        <v>1599</v>
      </c>
      <c r="H31" s="1" t="s">
        <v>72</v>
      </c>
      <c r="I31" s="12" t="s">
        <v>1598</v>
      </c>
      <c r="J31" s="1">
        <v>14</v>
      </c>
      <c r="K31" s="12" t="s">
        <v>1596</v>
      </c>
      <c r="L31" s="1">
        <v>16</v>
      </c>
      <c r="M31" s="23" t="s">
        <v>1597</v>
      </c>
      <c r="N31" s="17" t="str">
        <f t="shared" si="0"/>
        <v>case 30:sRetTemplate = "treantath001";  break;  //  Treant, Athasian || FQ: Very Rare || 14 CR 16 HD</v>
      </c>
    </row>
    <row r="32" spans="1:14" ht="15" customHeight="1">
      <c r="A32" s="62" t="s">
        <v>1594</v>
      </c>
      <c r="B32" s="1">
        <f t="shared" si="1"/>
        <v>31</v>
      </c>
      <c r="C32" s="27" t="s">
        <v>1593</v>
      </c>
      <c r="D32" s="1" t="s">
        <v>595</v>
      </c>
      <c r="E32" s="1" t="s">
        <v>1612</v>
      </c>
      <c r="F32" s="1" t="s">
        <v>594</v>
      </c>
      <c r="G32" s="1" t="s">
        <v>1599</v>
      </c>
      <c r="H32" s="1" t="s">
        <v>72</v>
      </c>
      <c r="I32" s="12" t="s">
        <v>1598</v>
      </c>
      <c r="J32" s="1">
        <v>13</v>
      </c>
      <c r="K32" s="12" t="s">
        <v>1596</v>
      </c>
      <c r="L32" s="1">
        <v>14</v>
      </c>
      <c r="M32" s="23" t="s">
        <v>1597</v>
      </c>
      <c r="N32" s="17" t="str">
        <f t="shared" si="0"/>
        <v>case 31:sRetTemplate = "yuanti002";  break;  //  Yuan-Ti Pureblood Mage || FQ: Very Rare || 13 CR 14 HD</v>
      </c>
    </row>
  </sheetData>
  <sortState ref="A1:M35">
    <sortCondition ref="F1"/>
  </sortState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>
  <dimension ref="A1:W36"/>
  <sheetViews>
    <sheetView workbookViewId="0">
      <pane xSplit="5" topLeftCell="F1" activePane="topRight" state="frozen"/>
      <selection pane="topRight" activeCell="N2" sqref="N2"/>
    </sheetView>
  </sheetViews>
  <sheetFormatPr defaultColWidth="49.7109375" defaultRowHeight="15" customHeight="1"/>
  <cols>
    <col min="1" max="1" width="6.28515625" customWidth="1"/>
    <col min="2" max="2" width="9.140625" customWidth="1"/>
    <col min="3" max="3" width="17.28515625" customWidth="1"/>
    <col min="4" max="4" width="16.85546875" customWidth="1"/>
    <col min="5" max="5" width="13" customWidth="1"/>
    <col min="6" max="6" width="32.7109375" customWidth="1"/>
    <col min="7" max="7" width="7.28515625" customWidth="1"/>
    <col min="8" max="8" width="13.42578125" customWidth="1"/>
    <col min="9" max="9" width="4" customWidth="1"/>
    <col min="10" max="10" width="9" customWidth="1"/>
    <col min="11" max="11" width="6.28515625" customWidth="1"/>
    <col min="12" max="12" width="11.28515625" customWidth="1"/>
    <col min="13" max="13" width="5.7109375" customWidth="1"/>
    <col min="14" max="14" width="110.42578125" customWidth="1"/>
  </cols>
  <sheetData>
    <row r="1" spans="1:23" ht="15" customHeight="1" thickBot="1">
      <c r="A1" s="58" t="s">
        <v>1623</v>
      </c>
      <c r="B1" s="59" t="s">
        <v>1606</v>
      </c>
      <c r="C1" s="59" t="s">
        <v>1624</v>
      </c>
      <c r="D1" s="65" t="s">
        <v>1</v>
      </c>
      <c r="E1" s="60" t="s">
        <v>1608</v>
      </c>
      <c r="F1" s="65" t="s">
        <v>0</v>
      </c>
      <c r="G1" s="59" t="s">
        <v>1609</v>
      </c>
      <c r="H1" s="65" t="s">
        <v>5</v>
      </c>
      <c r="I1" s="65"/>
      <c r="J1" s="65" t="s">
        <v>7</v>
      </c>
      <c r="K1" s="65"/>
      <c r="L1" s="13" t="s">
        <v>1619</v>
      </c>
      <c r="M1" s="6"/>
      <c r="N1" s="6"/>
    </row>
    <row r="2" spans="1:23" s="7" customFormat="1" ht="15" customHeight="1">
      <c r="A2" s="62" t="s">
        <v>1594</v>
      </c>
      <c r="B2" s="1">
        <v>1</v>
      </c>
      <c r="C2" s="27" t="s">
        <v>1593</v>
      </c>
      <c r="D2" s="53" t="s">
        <v>498</v>
      </c>
      <c r="E2" s="1" t="s">
        <v>1612</v>
      </c>
      <c r="F2" s="53" t="s">
        <v>497</v>
      </c>
      <c r="G2" s="1" t="s">
        <v>1599</v>
      </c>
      <c r="H2" s="53" t="s">
        <v>20</v>
      </c>
      <c r="I2" s="57" t="s">
        <v>1598</v>
      </c>
      <c r="J2" s="53">
        <v>37</v>
      </c>
      <c r="K2" s="57" t="s">
        <v>1596</v>
      </c>
      <c r="L2" s="53">
        <v>24</v>
      </c>
      <c r="M2" s="23" t="s">
        <v>1597</v>
      </c>
      <c r="N2" s="17" t="str">
        <f>CONCATENATE(A2,B2, C2, D2, E2,F2,G2,H2, I2, J2, K2,L2, M2)</f>
        <v>case 1:sRetTemplate = "elem_air_el001";  break;  //  [AR] Air Elemental, Elder || FQ: Rare || 37 CR 24 HD</v>
      </c>
      <c r="O2" s="6"/>
      <c r="P2" s="6"/>
      <c r="Q2" s="6"/>
      <c r="R2" s="6"/>
      <c r="S2" s="6"/>
      <c r="T2" s="6"/>
      <c r="U2" s="6"/>
      <c r="V2" s="6"/>
      <c r="W2" s="6"/>
    </row>
    <row r="3" spans="1:23" ht="15" customHeight="1">
      <c r="A3" s="62" t="s">
        <v>1594</v>
      </c>
      <c r="B3" s="1">
        <f>SUM(B2+1)</f>
        <v>2</v>
      </c>
      <c r="C3" s="27" t="s">
        <v>1593</v>
      </c>
      <c r="D3" s="1" t="s">
        <v>498</v>
      </c>
      <c r="E3" s="1" t="s">
        <v>1612</v>
      </c>
      <c r="F3" s="1" t="s">
        <v>497</v>
      </c>
      <c r="G3" s="1" t="s">
        <v>1599</v>
      </c>
      <c r="H3" s="1" t="s">
        <v>20</v>
      </c>
      <c r="I3" s="12" t="s">
        <v>1598</v>
      </c>
      <c r="J3" s="1">
        <v>37</v>
      </c>
      <c r="K3" s="12" t="s">
        <v>1596</v>
      </c>
      <c r="L3" s="1">
        <v>24</v>
      </c>
      <c r="M3" s="23" t="s">
        <v>1597</v>
      </c>
      <c r="N3" s="17" t="str">
        <f t="shared" ref="N3:N36" si="0">CONCATENATE(A3,B3, C3, D3, E3,F3,G3,H3, I3, J3, K3,L3, M3)</f>
        <v>case 2:sRetTemplate = "elem_air_el001";  break;  //  [AR] Air Elemental, Elder || FQ: Rare || 37 CR 24 HD</v>
      </c>
    </row>
    <row r="4" spans="1:23" ht="15" customHeight="1">
      <c r="A4" s="62" t="s">
        <v>1594</v>
      </c>
      <c r="B4" s="1">
        <f t="shared" ref="B4:B36" si="1">SUM(B3+1)</f>
        <v>3</v>
      </c>
      <c r="C4" s="27" t="s">
        <v>1593</v>
      </c>
      <c r="D4" s="1" t="s">
        <v>496</v>
      </c>
      <c r="E4" s="1" t="s">
        <v>1612</v>
      </c>
      <c r="F4" s="1" t="s">
        <v>495</v>
      </c>
      <c r="G4" s="1" t="s">
        <v>1599</v>
      </c>
      <c r="H4" s="1" t="s">
        <v>20</v>
      </c>
      <c r="I4" s="12" t="s">
        <v>1598</v>
      </c>
      <c r="J4" s="1">
        <v>33</v>
      </c>
      <c r="K4" s="12" t="s">
        <v>1596</v>
      </c>
      <c r="L4" s="1">
        <v>21</v>
      </c>
      <c r="M4" s="23" t="s">
        <v>1597</v>
      </c>
      <c r="N4" s="17" t="str">
        <f t="shared" si="0"/>
        <v>case 3:sRetTemplate = "elem_air_gr001";  break;  //  [AR] Air Elemental, Greater || FQ: Rare || 33 CR 21 HD</v>
      </c>
    </row>
    <row r="5" spans="1:23" ht="15" customHeight="1">
      <c r="A5" s="62" t="s">
        <v>1594</v>
      </c>
      <c r="B5" s="1">
        <f t="shared" si="1"/>
        <v>4</v>
      </c>
      <c r="C5" s="27" t="s">
        <v>1593</v>
      </c>
      <c r="D5" s="1" t="s">
        <v>496</v>
      </c>
      <c r="E5" s="1" t="s">
        <v>1612</v>
      </c>
      <c r="F5" s="1" t="s">
        <v>495</v>
      </c>
      <c r="G5" s="1" t="s">
        <v>1599</v>
      </c>
      <c r="H5" s="1" t="s">
        <v>20</v>
      </c>
      <c r="I5" s="12" t="s">
        <v>1598</v>
      </c>
      <c r="J5" s="1">
        <v>33</v>
      </c>
      <c r="K5" s="12" t="s">
        <v>1596</v>
      </c>
      <c r="L5" s="1">
        <v>21</v>
      </c>
      <c r="M5" s="23" t="s">
        <v>1597</v>
      </c>
      <c r="N5" s="17" t="str">
        <f t="shared" si="0"/>
        <v>case 4:sRetTemplate = "elem_air_gr001";  break;  //  [AR] Air Elemental, Greater || FQ: Rare || 33 CR 21 HD</v>
      </c>
    </row>
    <row r="6" spans="1:23" ht="15" customHeight="1">
      <c r="A6" s="62" t="s">
        <v>1594</v>
      </c>
      <c r="B6" s="1">
        <f t="shared" si="1"/>
        <v>5</v>
      </c>
      <c r="C6" s="27" t="s">
        <v>1593</v>
      </c>
      <c r="D6" s="1" t="s">
        <v>494</v>
      </c>
      <c r="E6" s="1" t="s">
        <v>1612</v>
      </c>
      <c r="F6" s="1" t="s">
        <v>493</v>
      </c>
      <c r="G6" s="1" t="s">
        <v>1599</v>
      </c>
      <c r="H6" s="1" t="s">
        <v>20</v>
      </c>
      <c r="I6" s="12" t="s">
        <v>1598</v>
      </c>
      <c r="J6" s="1">
        <v>25</v>
      </c>
      <c r="K6" s="12" t="s">
        <v>1596</v>
      </c>
      <c r="L6" s="1">
        <v>16</v>
      </c>
      <c r="M6" s="23" t="s">
        <v>1597</v>
      </c>
      <c r="N6" s="17" t="str">
        <f t="shared" si="0"/>
        <v>case 5:sRetTemplate = "elem_air_hg001";  break;  //  [AR] Air Elemental, Huge || FQ: Rare || 25 CR 16 HD</v>
      </c>
    </row>
    <row r="7" spans="1:23" ht="15" customHeight="1">
      <c r="A7" s="62" t="s">
        <v>1594</v>
      </c>
      <c r="B7" s="1">
        <f t="shared" si="1"/>
        <v>6</v>
      </c>
      <c r="C7" s="27" t="s">
        <v>1593</v>
      </c>
      <c r="D7" s="1" t="s">
        <v>494</v>
      </c>
      <c r="E7" s="1" t="s">
        <v>1612</v>
      </c>
      <c r="F7" s="1" t="s">
        <v>493</v>
      </c>
      <c r="G7" s="1" t="s">
        <v>1599</v>
      </c>
      <c r="H7" s="1" t="s">
        <v>20</v>
      </c>
      <c r="I7" s="12" t="s">
        <v>1598</v>
      </c>
      <c r="J7" s="1">
        <v>25</v>
      </c>
      <c r="K7" s="12" t="s">
        <v>1596</v>
      </c>
      <c r="L7" s="1">
        <v>16</v>
      </c>
      <c r="M7" s="23" t="s">
        <v>1597</v>
      </c>
      <c r="N7" s="17" t="str">
        <f t="shared" si="0"/>
        <v>case 6:sRetTemplate = "elem_air_hg001";  break;  //  [AR] Air Elemental, Huge || FQ: Rare || 25 CR 16 HD</v>
      </c>
    </row>
    <row r="8" spans="1:23" ht="15" customHeight="1">
      <c r="A8" s="62" t="s">
        <v>1594</v>
      </c>
      <c r="B8" s="1">
        <f t="shared" si="1"/>
        <v>7</v>
      </c>
      <c r="C8" s="27" t="s">
        <v>1593</v>
      </c>
      <c r="D8" s="1" t="s">
        <v>163</v>
      </c>
      <c r="E8" s="1" t="s">
        <v>1612</v>
      </c>
      <c r="F8" s="1" t="s">
        <v>162</v>
      </c>
      <c r="G8" s="1" t="s">
        <v>1599</v>
      </c>
      <c r="H8" s="1" t="s">
        <v>20</v>
      </c>
      <c r="I8" s="12" t="s">
        <v>1598</v>
      </c>
      <c r="J8" s="1">
        <v>18</v>
      </c>
      <c r="K8" s="12" t="s">
        <v>1596</v>
      </c>
      <c r="L8" s="1">
        <v>16</v>
      </c>
      <c r="M8" s="23" t="s">
        <v>1597</v>
      </c>
      <c r="N8" s="17" t="str">
        <f t="shared" si="0"/>
        <v>case 7:sRetTemplate = "ar_aerservant001";  break;  //  Aerial Servant || FQ: Rare || 18 CR 16 HD</v>
      </c>
    </row>
    <row r="9" spans="1:23" ht="15" customHeight="1">
      <c r="A9" s="62" t="s">
        <v>1594</v>
      </c>
      <c r="B9" s="1">
        <f t="shared" si="1"/>
        <v>8</v>
      </c>
      <c r="C9" s="27" t="s">
        <v>1593</v>
      </c>
      <c r="D9" s="1" t="s">
        <v>163</v>
      </c>
      <c r="E9" s="1" t="s">
        <v>1612</v>
      </c>
      <c r="F9" s="1" t="s">
        <v>162</v>
      </c>
      <c r="G9" s="1" t="s">
        <v>1599</v>
      </c>
      <c r="H9" s="1" t="s">
        <v>20</v>
      </c>
      <c r="I9" s="12" t="s">
        <v>1598</v>
      </c>
      <c r="J9" s="1">
        <v>18</v>
      </c>
      <c r="K9" s="12" t="s">
        <v>1596</v>
      </c>
      <c r="L9" s="1">
        <v>16</v>
      </c>
      <c r="M9" s="23" t="s">
        <v>1597</v>
      </c>
      <c r="N9" s="17" t="str">
        <f t="shared" si="0"/>
        <v>case 8:sRetTemplate = "ar_aerservant001";  break;  //  Aerial Servant || FQ: Rare || 18 CR 16 HD</v>
      </c>
    </row>
    <row r="10" spans="1:23" ht="15" customHeight="1">
      <c r="A10" s="62" t="s">
        <v>1594</v>
      </c>
      <c r="B10" s="1">
        <f t="shared" si="1"/>
        <v>9</v>
      </c>
      <c r="C10" s="27" t="s">
        <v>1593</v>
      </c>
      <c r="D10" s="1" t="s">
        <v>291</v>
      </c>
      <c r="E10" s="1" t="s">
        <v>1612</v>
      </c>
      <c r="F10" s="1" t="s">
        <v>290</v>
      </c>
      <c r="G10" s="1" t="s">
        <v>1599</v>
      </c>
      <c r="H10" s="1" t="s">
        <v>72</v>
      </c>
      <c r="I10" s="12" t="s">
        <v>1598</v>
      </c>
      <c r="J10" s="1">
        <v>22</v>
      </c>
      <c r="K10" s="12" t="s">
        <v>1596</v>
      </c>
      <c r="L10" s="1">
        <v>17</v>
      </c>
      <c r="M10" s="23" t="s">
        <v>1597</v>
      </c>
      <c r="N10" s="17" t="str">
        <f t="shared" si="0"/>
        <v>case 9:sRetTemplate = "crystalspider002";  break;  //  Crystal Spider, Greater || FQ: Very Rare || 22 CR 17 HD</v>
      </c>
    </row>
    <row r="11" spans="1:23" ht="15" customHeight="1">
      <c r="A11" s="62" t="s">
        <v>1594</v>
      </c>
      <c r="B11" s="1">
        <f t="shared" si="1"/>
        <v>10</v>
      </c>
      <c r="C11" s="27" t="s">
        <v>1593</v>
      </c>
      <c r="D11" s="1" t="s">
        <v>250</v>
      </c>
      <c r="E11" s="1" t="s">
        <v>1612</v>
      </c>
      <c r="F11" s="1" t="s">
        <v>249</v>
      </c>
      <c r="G11" s="1" t="s">
        <v>1599</v>
      </c>
      <c r="H11" s="1" t="s">
        <v>72</v>
      </c>
      <c r="I11" s="12" t="s">
        <v>1598</v>
      </c>
      <c r="J11" s="1">
        <v>23</v>
      </c>
      <c r="K11" s="12" t="s">
        <v>1596</v>
      </c>
      <c r="L11" s="1">
        <v>25</v>
      </c>
      <c r="M11" s="23" t="s">
        <v>1597</v>
      </c>
      <c r="N11" s="17" t="str">
        <f t="shared" si="0"/>
        <v>case 10:sRetTemplate = "drake_air001";  break;  //  Drake, Air || FQ: Very Rare || 23 CR 25 HD</v>
      </c>
    </row>
    <row r="12" spans="1:23" ht="15" customHeight="1">
      <c r="A12" s="62" t="s">
        <v>1594</v>
      </c>
      <c r="B12" s="1">
        <f t="shared" si="1"/>
        <v>11</v>
      </c>
      <c r="C12" s="27" t="s">
        <v>1593</v>
      </c>
      <c r="D12" s="1" t="s">
        <v>242</v>
      </c>
      <c r="E12" s="1" t="s">
        <v>1612</v>
      </c>
      <c r="F12" s="1" t="s">
        <v>241</v>
      </c>
      <c r="G12" s="1" t="s">
        <v>1599</v>
      </c>
      <c r="H12" s="1" t="s">
        <v>72</v>
      </c>
      <c r="I12" s="12" t="s">
        <v>1598</v>
      </c>
      <c r="J12" s="1">
        <v>19</v>
      </c>
      <c r="K12" s="12" t="s">
        <v>1596</v>
      </c>
      <c r="L12" s="1">
        <v>25</v>
      </c>
      <c r="M12" s="23" t="s">
        <v>1597</v>
      </c>
      <c r="N12" s="17" t="str">
        <f t="shared" si="0"/>
        <v>case 11:sRetTemplate = "drake_earth001";  break;  //  Drake, Earth || FQ: Very Rare || 19 CR 25 HD</v>
      </c>
    </row>
    <row r="13" spans="1:23" ht="15" customHeight="1">
      <c r="A13" s="62" t="s">
        <v>1594</v>
      </c>
      <c r="B13" s="1">
        <f t="shared" si="1"/>
        <v>12</v>
      </c>
      <c r="C13" s="27" t="s">
        <v>1593</v>
      </c>
      <c r="D13" s="1" t="s">
        <v>253</v>
      </c>
      <c r="E13" s="1" t="s">
        <v>1612</v>
      </c>
      <c r="F13" s="1" t="s">
        <v>252</v>
      </c>
      <c r="G13" s="1" t="s">
        <v>1599</v>
      </c>
      <c r="H13" s="1" t="s">
        <v>72</v>
      </c>
      <c r="I13" s="12" t="s">
        <v>1598</v>
      </c>
      <c r="J13" s="1">
        <v>16</v>
      </c>
      <c r="K13" s="12" t="s">
        <v>1596</v>
      </c>
      <c r="L13" s="1">
        <v>20</v>
      </c>
      <c r="M13" s="23" t="s">
        <v>1597</v>
      </c>
      <c r="N13" s="17" t="str">
        <f t="shared" si="0"/>
        <v>case 12:sRetTemplate = "drake_water001";  break;  //  Drake, Water || FQ: Very Rare || 16 CR 20 HD</v>
      </c>
    </row>
    <row r="14" spans="1:23" ht="15" customHeight="1">
      <c r="A14" s="62" t="s">
        <v>1594</v>
      </c>
      <c r="B14" s="1">
        <f t="shared" si="1"/>
        <v>13</v>
      </c>
      <c r="C14" s="27" t="s">
        <v>1593</v>
      </c>
      <c r="D14" s="1" t="s">
        <v>233</v>
      </c>
      <c r="E14" s="1" t="s">
        <v>1612</v>
      </c>
      <c r="F14" s="1" t="s">
        <v>232</v>
      </c>
      <c r="G14" s="1" t="s">
        <v>1599</v>
      </c>
      <c r="H14" s="1" t="s">
        <v>72</v>
      </c>
      <c r="I14" s="12" t="s">
        <v>1598</v>
      </c>
      <c r="J14" s="1">
        <v>20</v>
      </c>
      <c r="K14" s="12" t="s">
        <v>1596</v>
      </c>
      <c r="L14" s="1">
        <v>17</v>
      </c>
      <c r="M14" s="23" t="s">
        <v>1597</v>
      </c>
      <c r="N14" s="17" t="str">
        <f t="shared" si="0"/>
        <v>case 13:sRetTemplate = "ar_flamsnake_003";  break;  //  Flame Snake, Greater || FQ: Very Rare || 20 CR 17 HD</v>
      </c>
    </row>
    <row r="15" spans="1:23" ht="15" customHeight="1">
      <c r="A15" s="62" t="s">
        <v>1594</v>
      </c>
      <c r="B15" s="1">
        <f t="shared" si="1"/>
        <v>14</v>
      </c>
      <c r="C15" s="27" t="s">
        <v>1593</v>
      </c>
      <c r="D15" s="1" t="s">
        <v>945</v>
      </c>
      <c r="E15" s="1" t="s">
        <v>1612</v>
      </c>
      <c r="F15" s="1" t="s">
        <v>944</v>
      </c>
      <c r="G15" s="1" t="s">
        <v>1599</v>
      </c>
      <c r="H15" s="1" t="s">
        <v>72</v>
      </c>
      <c r="I15" s="12" t="s">
        <v>1598</v>
      </c>
      <c r="J15" s="1">
        <v>20</v>
      </c>
      <c r="K15" s="12" t="s">
        <v>1596</v>
      </c>
      <c r="L15" s="1">
        <v>16</v>
      </c>
      <c r="M15" s="23" t="s">
        <v>1597</v>
      </c>
      <c r="N15" s="17" t="str">
        <f t="shared" si="0"/>
        <v>case 14:sRetTemplate = "ds_gr_fihyr001";  break;  //  Greater Fihyr || FQ: Very Rare || 20 CR 16 HD</v>
      </c>
    </row>
    <row r="16" spans="1:23" ht="15" customHeight="1">
      <c r="A16" s="62" t="s">
        <v>1594</v>
      </c>
      <c r="B16" s="1">
        <f t="shared" si="1"/>
        <v>15</v>
      </c>
      <c r="C16" s="27" t="s">
        <v>1593</v>
      </c>
      <c r="D16" s="1" t="s">
        <v>947</v>
      </c>
      <c r="E16" s="1" t="s">
        <v>1612</v>
      </c>
      <c r="F16" s="1" t="s">
        <v>946</v>
      </c>
      <c r="G16" s="1" t="s">
        <v>1599</v>
      </c>
      <c r="H16" s="1" t="s">
        <v>72</v>
      </c>
      <c r="I16" s="12" t="s">
        <v>1598</v>
      </c>
      <c r="J16" s="1">
        <v>28</v>
      </c>
      <c r="K16" s="12" t="s">
        <v>1596</v>
      </c>
      <c r="L16" s="1">
        <v>25</v>
      </c>
      <c r="M16" s="23" t="s">
        <v>1597</v>
      </c>
      <c r="N16" s="17" t="str">
        <f t="shared" si="0"/>
        <v>case 15:sRetTemplate = "ds_gr_fihyr002";  break;  //  Greater Fihyr, Advanced || FQ: Very Rare || 28 CR 25 HD</v>
      </c>
    </row>
    <row r="17" spans="1:14" ht="15" customHeight="1">
      <c r="A17" s="62" t="s">
        <v>1594</v>
      </c>
      <c r="B17" s="1">
        <f t="shared" si="1"/>
        <v>16</v>
      </c>
      <c r="C17" s="27" t="s">
        <v>1593</v>
      </c>
      <c r="D17" s="1" t="s">
        <v>1014</v>
      </c>
      <c r="E17" s="1" t="s">
        <v>1612</v>
      </c>
      <c r="F17" s="1" t="s">
        <v>1013</v>
      </c>
      <c r="G17" s="1" t="s">
        <v>1599</v>
      </c>
      <c r="H17" s="1" t="s">
        <v>72</v>
      </c>
      <c r="I17" s="12" t="s">
        <v>1598</v>
      </c>
      <c r="J17" s="1">
        <v>25</v>
      </c>
      <c r="K17" s="12" t="s">
        <v>1596</v>
      </c>
      <c r="L17" s="1">
        <v>26</v>
      </c>
      <c r="M17" s="23" t="s">
        <v>1597</v>
      </c>
      <c r="N17" s="17" t="str">
        <f t="shared" si="0"/>
        <v>case 16:sRetTemplate = "kirre003";  break;  //  Kirre, Legendary || FQ: Very Rare || 25 CR 26 HD</v>
      </c>
    </row>
    <row r="18" spans="1:14" ht="15" customHeight="1">
      <c r="A18" s="62" t="s">
        <v>1594</v>
      </c>
      <c r="B18" s="1">
        <f t="shared" si="1"/>
        <v>17</v>
      </c>
      <c r="C18" s="27" t="s">
        <v>1593</v>
      </c>
      <c r="D18" s="1" t="s">
        <v>338</v>
      </c>
      <c r="E18" s="1" t="s">
        <v>1612</v>
      </c>
      <c r="F18" s="1" t="s">
        <v>337</v>
      </c>
      <c r="G18" s="1" t="s">
        <v>1599</v>
      </c>
      <c r="H18" s="1" t="s">
        <v>72</v>
      </c>
      <c r="I18" s="12" t="s">
        <v>1598</v>
      </c>
      <c r="J18" s="1">
        <v>21</v>
      </c>
      <c r="K18" s="12" t="s">
        <v>1596</v>
      </c>
      <c r="L18" s="1">
        <v>16</v>
      </c>
      <c r="M18" s="23" t="s">
        <v>1597</v>
      </c>
      <c r="N18" s="17" t="str">
        <f t="shared" si="0"/>
        <v>case 17:sRetTemplate = "ar_alabasent001";  break;  //  Marble Sentinel, Alabaster || FQ: Very Rare || 21 CR 16 HD</v>
      </c>
    </row>
    <row r="19" spans="1:14" ht="15" customHeight="1">
      <c r="A19" s="62" t="s">
        <v>1594</v>
      </c>
      <c r="B19" s="1">
        <f t="shared" si="1"/>
        <v>18</v>
      </c>
      <c r="C19" s="27" t="s">
        <v>1593</v>
      </c>
      <c r="D19" s="1" t="s">
        <v>753</v>
      </c>
      <c r="E19" s="1" t="s">
        <v>1612</v>
      </c>
      <c r="F19" s="1" t="s">
        <v>752</v>
      </c>
      <c r="G19" s="1" t="s">
        <v>1599</v>
      </c>
      <c r="H19" s="1" t="s">
        <v>72</v>
      </c>
      <c r="I19" s="12" t="s">
        <v>1598</v>
      </c>
      <c r="J19" s="1">
        <v>15</v>
      </c>
      <c r="K19" s="12" t="s">
        <v>1596</v>
      </c>
      <c r="L19" s="1">
        <v>16</v>
      </c>
      <c r="M19" s="23" t="s">
        <v>1597</v>
      </c>
      <c r="N19" s="17" t="str">
        <f t="shared" si="0"/>
        <v>case 18:sRetTemplate = "monst_spider006";  break;  //  Monstrous Spider, Gargantuan [AR] || FQ: Very Rare || 15 CR 16 HD</v>
      </c>
    </row>
    <row r="20" spans="1:14" ht="15" customHeight="1">
      <c r="A20" s="62" t="s">
        <v>1594</v>
      </c>
      <c r="B20" s="1">
        <f t="shared" si="1"/>
        <v>19</v>
      </c>
      <c r="C20" s="27" t="s">
        <v>1593</v>
      </c>
      <c r="D20" s="1" t="s">
        <v>841</v>
      </c>
      <c r="E20" s="1" t="s">
        <v>1612</v>
      </c>
      <c r="F20" s="1" t="s">
        <v>840</v>
      </c>
      <c r="G20" s="1" t="s">
        <v>1599</v>
      </c>
      <c r="H20" s="1" t="s">
        <v>61</v>
      </c>
      <c r="I20" s="12" t="s">
        <v>1598</v>
      </c>
      <c r="J20" s="1">
        <v>17</v>
      </c>
      <c r="K20" s="12" t="s">
        <v>1596</v>
      </c>
      <c r="L20" s="1">
        <v>17</v>
      </c>
      <c r="M20" s="23" t="s">
        <v>1597</v>
      </c>
      <c r="N20" s="17" t="str">
        <f t="shared" si="0"/>
        <v>case 19:sRetTemplate = "wildmul003";  break;  //  Mul, Wild - Darts || FQ: Uncommon || 17 CR 17 HD</v>
      </c>
    </row>
    <row r="21" spans="1:14" ht="15" customHeight="1">
      <c r="A21" s="62" t="s">
        <v>1594</v>
      </c>
      <c r="B21" s="1">
        <f t="shared" si="1"/>
        <v>20</v>
      </c>
      <c r="C21" s="27" t="s">
        <v>1593</v>
      </c>
      <c r="D21" s="1" t="s">
        <v>841</v>
      </c>
      <c r="E21" s="1" t="s">
        <v>1612</v>
      </c>
      <c r="F21" s="1" t="s">
        <v>840</v>
      </c>
      <c r="G21" s="1" t="s">
        <v>1599</v>
      </c>
      <c r="H21" s="1" t="s">
        <v>61</v>
      </c>
      <c r="I21" s="12" t="s">
        <v>1598</v>
      </c>
      <c r="J21" s="1">
        <v>17</v>
      </c>
      <c r="K21" s="12" t="s">
        <v>1596</v>
      </c>
      <c r="L21" s="1">
        <v>17</v>
      </c>
      <c r="M21" s="23" t="s">
        <v>1597</v>
      </c>
      <c r="N21" s="17" t="str">
        <f t="shared" si="0"/>
        <v>case 20:sRetTemplate = "wildmul003";  break;  //  Mul, Wild - Darts || FQ: Uncommon || 17 CR 17 HD</v>
      </c>
    </row>
    <row r="22" spans="1:14" ht="15" customHeight="1">
      <c r="A22" s="62" t="s">
        <v>1594</v>
      </c>
      <c r="B22" s="1">
        <f t="shared" si="1"/>
        <v>21</v>
      </c>
      <c r="C22" s="27" t="s">
        <v>1593</v>
      </c>
      <c r="D22" s="1" t="s">
        <v>841</v>
      </c>
      <c r="E22" s="1" t="s">
        <v>1612</v>
      </c>
      <c r="F22" s="1" t="s">
        <v>840</v>
      </c>
      <c r="G22" s="1" t="s">
        <v>1599</v>
      </c>
      <c r="H22" s="1" t="s">
        <v>61</v>
      </c>
      <c r="I22" s="12" t="s">
        <v>1598</v>
      </c>
      <c r="J22" s="1">
        <v>17</v>
      </c>
      <c r="K22" s="12" t="s">
        <v>1596</v>
      </c>
      <c r="L22" s="1">
        <v>17</v>
      </c>
      <c r="M22" s="23" t="s">
        <v>1597</v>
      </c>
      <c r="N22" s="17" t="str">
        <f t="shared" si="0"/>
        <v>case 21:sRetTemplate = "wildmul003";  break;  //  Mul, Wild - Darts || FQ: Uncommon || 17 CR 17 HD</v>
      </c>
    </row>
    <row r="23" spans="1:14" ht="15" customHeight="1">
      <c r="A23" s="62" t="s">
        <v>1594</v>
      </c>
      <c r="B23" s="1">
        <f t="shared" si="1"/>
        <v>22</v>
      </c>
      <c r="C23" s="27" t="s">
        <v>1593</v>
      </c>
      <c r="D23" s="1" t="s">
        <v>841</v>
      </c>
      <c r="E23" s="1" t="s">
        <v>1612</v>
      </c>
      <c r="F23" s="1" t="s">
        <v>840</v>
      </c>
      <c r="G23" s="1" t="s">
        <v>1599</v>
      </c>
      <c r="H23" s="1" t="s">
        <v>61</v>
      </c>
      <c r="I23" s="12" t="s">
        <v>1598</v>
      </c>
      <c r="J23" s="1">
        <v>17</v>
      </c>
      <c r="K23" s="12" t="s">
        <v>1596</v>
      </c>
      <c r="L23" s="1">
        <v>17</v>
      </c>
      <c r="M23" s="23" t="s">
        <v>1597</v>
      </c>
      <c r="N23" s="17" t="str">
        <f t="shared" si="0"/>
        <v>case 22:sRetTemplate = "wildmul003";  break;  //  Mul, Wild - Darts || FQ: Uncommon || 17 CR 17 HD</v>
      </c>
    </row>
    <row r="24" spans="1:14" ht="15" customHeight="1">
      <c r="A24" s="62" t="s">
        <v>1594</v>
      </c>
      <c r="B24" s="1">
        <f t="shared" si="1"/>
        <v>23</v>
      </c>
      <c r="C24" s="27" t="s">
        <v>1593</v>
      </c>
      <c r="D24" s="1" t="s">
        <v>1288</v>
      </c>
      <c r="E24" s="1" t="s">
        <v>1612</v>
      </c>
      <c r="F24" s="1" t="s">
        <v>1287</v>
      </c>
      <c r="G24" s="1" t="s">
        <v>1599</v>
      </c>
      <c r="H24" s="1" t="s">
        <v>72</v>
      </c>
      <c r="I24" s="12" t="s">
        <v>1598</v>
      </c>
      <c r="J24" s="1">
        <v>27</v>
      </c>
      <c r="K24" s="12" t="s">
        <v>1596</v>
      </c>
      <c r="L24" s="1">
        <v>22</v>
      </c>
      <c r="M24" s="23" t="s">
        <v>1597</v>
      </c>
      <c r="N24" s="17" t="str">
        <f t="shared" si="0"/>
        <v>case 23:sRetTemplate = "ds_obretriever02";  break;  //  Obsidian Retriever, Greater || FQ: Very Rare || 27 CR 22 HD</v>
      </c>
    </row>
    <row r="25" spans="1:14" ht="15" customHeight="1">
      <c r="A25" s="62" t="s">
        <v>1594</v>
      </c>
      <c r="B25" s="1">
        <f t="shared" si="1"/>
        <v>24</v>
      </c>
      <c r="C25" s="27" t="s">
        <v>1593</v>
      </c>
      <c r="D25" s="1" t="s">
        <v>564</v>
      </c>
      <c r="E25" s="1" t="s">
        <v>1612</v>
      </c>
      <c r="F25" s="1" t="s">
        <v>563</v>
      </c>
      <c r="G25" s="1" t="s">
        <v>1599</v>
      </c>
      <c r="H25" s="1" t="s">
        <v>20</v>
      </c>
      <c r="I25" s="12" t="s">
        <v>1598</v>
      </c>
      <c r="J25" s="1">
        <v>36</v>
      </c>
      <c r="K25" s="12" t="s">
        <v>1596</v>
      </c>
      <c r="L25" s="1">
        <v>24</v>
      </c>
      <c r="M25" s="23" t="s">
        <v>1597</v>
      </c>
      <c r="N25" s="17" t="str">
        <f t="shared" si="0"/>
        <v>case 24:sRetTemplate = "elem_rain_el001";  break;  //  Rain Paraelemental, Elder || FQ: Rare || 36 CR 24 HD</v>
      </c>
    </row>
    <row r="26" spans="1:14" ht="15" customHeight="1">
      <c r="A26" s="62" t="s">
        <v>1594</v>
      </c>
      <c r="B26" s="1">
        <f t="shared" si="1"/>
        <v>25</v>
      </c>
      <c r="C26" s="27" t="s">
        <v>1593</v>
      </c>
      <c r="D26" s="1" t="s">
        <v>564</v>
      </c>
      <c r="E26" s="1" t="s">
        <v>1612</v>
      </c>
      <c r="F26" s="1" t="s">
        <v>563</v>
      </c>
      <c r="G26" s="1" t="s">
        <v>1599</v>
      </c>
      <c r="H26" s="1" t="s">
        <v>20</v>
      </c>
      <c r="I26" s="12" t="s">
        <v>1598</v>
      </c>
      <c r="J26" s="1">
        <v>36</v>
      </c>
      <c r="K26" s="12" t="s">
        <v>1596</v>
      </c>
      <c r="L26" s="1">
        <v>24</v>
      </c>
      <c r="M26" s="23" t="s">
        <v>1597</v>
      </c>
      <c r="N26" s="17" t="str">
        <f t="shared" si="0"/>
        <v>case 25:sRetTemplate = "elem_rain_el001";  break;  //  Rain Paraelemental, Elder || FQ: Rare || 36 CR 24 HD</v>
      </c>
    </row>
    <row r="27" spans="1:14" ht="15" customHeight="1">
      <c r="A27" s="62" t="s">
        <v>1594</v>
      </c>
      <c r="B27" s="1">
        <f t="shared" si="1"/>
        <v>26</v>
      </c>
      <c r="C27" s="27" t="s">
        <v>1593</v>
      </c>
      <c r="D27" s="1" t="s">
        <v>562</v>
      </c>
      <c r="E27" s="1" t="s">
        <v>1612</v>
      </c>
      <c r="F27" s="1" t="s">
        <v>561</v>
      </c>
      <c r="G27" s="1" t="s">
        <v>1599</v>
      </c>
      <c r="H27" s="1" t="s">
        <v>20</v>
      </c>
      <c r="I27" s="12" t="s">
        <v>1598</v>
      </c>
      <c r="J27" s="1">
        <v>32</v>
      </c>
      <c r="K27" s="12" t="s">
        <v>1596</v>
      </c>
      <c r="L27" s="1">
        <v>21</v>
      </c>
      <c r="M27" s="23" t="s">
        <v>1597</v>
      </c>
      <c r="N27" s="17" t="str">
        <f t="shared" si="0"/>
        <v>case 26:sRetTemplate = "elem_rain_gr001";  break;  //  Rain Paraelemental, Greater || FQ: Rare || 32 CR 21 HD</v>
      </c>
    </row>
    <row r="28" spans="1:14" ht="15" customHeight="1">
      <c r="A28" s="62" t="s">
        <v>1594</v>
      </c>
      <c r="B28" s="1">
        <f t="shared" si="1"/>
        <v>27</v>
      </c>
      <c r="C28" s="27" t="s">
        <v>1593</v>
      </c>
      <c r="D28" s="1" t="s">
        <v>562</v>
      </c>
      <c r="E28" s="1" t="s">
        <v>1612</v>
      </c>
      <c r="F28" s="1" t="s">
        <v>561</v>
      </c>
      <c r="G28" s="1" t="s">
        <v>1599</v>
      </c>
      <c r="H28" s="1" t="s">
        <v>20</v>
      </c>
      <c r="I28" s="12" t="s">
        <v>1598</v>
      </c>
      <c r="J28" s="1">
        <v>32</v>
      </c>
      <c r="K28" s="12" t="s">
        <v>1596</v>
      </c>
      <c r="L28" s="1">
        <v>21</v>
      </c>
      <c r="M28" s="23" t="s">
        <v>1597</v>
      </c>
      <c r="N28" s="17" t="str">
        <f t="shared" si="0"/>
        <v>case 27:sRetTemplate = "elem_rain_gr001";  break;  //  Rain Paraelemental, Greater || FQ: Rare || 32 CR 21 HD</v>
      </c>
    </row>
    <row r="29" spans="1:14" ht="15" customHeight="1">
      <c r="A29" s="62" t="s">
        <v>1594</v>
      </c>
      <c r="B29" s="1">
        <f t="shared" si="1"/>
        <v>28</v>
      </c>
      <c r="C29" s="27" t="s">
        <v>1593</v>
      </c>
      <c r="D29" s="1" t="s">
        <v>560</v>
      </c>
      <c r="E29" s="1" t="s">
        <v>1612</v>
      </c>
      <c r="F29" s="1" t="s">
        <v>559</v>
      </c>
      <c r="G29" s="1" t="s">
        <v>1599</v>
      </c>
      <c r="H29" s="1" t="s">
        <v>20</v>
      </c>
      <c r="I29" s="12" t="s">
        <v>1598</v>
      </c>
      <c r="J29" s="1">
        <v>17</v>
      </c>
      <c r="K29" s="12" t="s">
        <v>1596</v>
      </c>
      <c r="L29" s="1">
        <v>16</v>
      </c>
      <c r="M29" s="23" t="s">
        <v>1597</v>
      </c>
      <c r="N29" s="17" t="str">
        <f t="shared" si="0"/>
        <v>case 28:sRetTemplate = "elem_rain_hg001";  break;  //  Rain Paraelemental, Huge || FQ: Rare || 17 CR 16 HD</v>
      </c>
    </row>
    <row r="30" spans="1:14" ht="15" customHeight="1">
      <c r="A30" s="62" t="s">
        <v>1594</v>
      </c>
      <c r="B30" s="1">
        <f t="shared" si="1"/>
        <v>29</v>
      </c>
      <c r="C30" s="27" t="s">
        <v>1593</v>
      </c>
      <c r="D30" s="1" t="s">
        <v>560</v>
      </c>
      <c r="E30" s="1" t="s">
        <v>1612</v>
      </c>
      <c r="F30" s="1" t="s">
        <v>559</v>
      </c>
      <c r="G30" s="1" t="s">
        <v>1599</v>
      </c>
      <c r="H30" s="1" t="s">
        <v>20</v>
      </c>
      <c r="I30" s="12" t="s">
        <v>1598</v>
      </c>
      <c r="J30" s="1">
        <v>17</v>
      </c>
      <c r="K30" s="12" t="s">
        <v>1596</v>
      </c>
      <c r="L30" s="1">
        <v>16</v>
      </c>
      <c r="M30" s="23" t="s">
        <v>1597</v>
      </c>
      <c r="N30" s="17" t="str">
        <f t="shared" si="0"/>
        <v>case 29:sRetTemplate = "elem_rain_hg001";  break;  //  Rain Paraelemental, Huge || FQ: Rare || 17 CR 16 HD</v>
      </c>
    </row>
    <row r="31" spans="1:14" ht="15" customHeight="1">
      <c r="A31" s="62" t="s">
        <v>1594</v>
      </c>
      <c r="B31" s="1">
        <f t="shared" si="1"/>
        <v>30</v>
      </c>
      <c r="C31" s="27" t="s">
        <v>1593</v>
      </c>
      <c r="D31" s="1" t="s">
        <v>581</v>
      </c>
      <c r="E31" s="1" t="s">
        <v>1612</v>
      </c>
      <c r="F31" s="1" t="s">
        <v>580</v>
      </c>
      <c r="G31" s="1" t="s">
        <v>1599</v>
      </c>
      <c r="H31" s="1" t="s">
        <v>20</v>
      </c>
      <c r="I31" s="12" t="s">
        <v>1598</v>
      </c>
      <c r="J31" s="1">
        <v>36</v>
      </c>
      <c r="K31" s="12" t="s">
        <v>1596</v>
      </c>
      <c r="L31" s="1">
        <v>24</v>
      </c>
      <c r="M31" s="23" t="s">
        <v>1597</v>
      </c>
      <c r="N31" s="17" t="str">
        <f t="shared" si="0"/>
        <v>case 30:sRetTemplate = "elem_sun_el001";  break;  //  Sun Paraelemental, Elder || FQ: Rare || 36 CR 24 HD</v>
      </c>
    </row>
    <row r="32" spans="1:14" ht="15" customHeight="1">
      <c r="A32" s="62" t="s">
        <v>1594</v>
      </c>
      <c r="B32" s="1">
        <f t="shared" si="1"/>
        <v>31</v>
      </c>
      <c r="C32" s="27" t="s">
        <v>1593</v>
      </c>
      <c r="D32" s="1" t="s">
        <v>581</v>
      </c>
      <c r="E32" s="1" t="s">
        <v>1612</v>
      </c>
      <c r="F32" s="1" t="s">
        <v>580</v>
      </c>
      <c r="G32" s="1" t="s">
        <v>1599</v>
      </c>
      <c r="H32" s="1" t="s">
        <v>20</v>
      </c>
      <c r="I32" s="12" t="s">
        <v>1598</v>
      </c>
      <c r="J32" s="1">
        <v>36</v>
      </c>
      <c r="K32" s="12" t="s">
        <v>1596</v>
      </c>
      <c r="L32" s="1">
        <v>24</v>
      </c>
      <c r="M32" s="23" t="s">
        <v>1597</v>
      </c>
      <c r="N32" s="17" t="str">
        <f t="shared" si="0"/>
        <v>case 31:sRetTemplate = "elem_sun_el001";  break;  //  Sun Paraelemental, Elder || FQ: Rare || 36 CR 24 HD</v>
      </c>
    </row>
    <row r="33" spans="1:14" ht="15" customHeight="1">
      <c r="A33" s="62" t="s">
        <v>1594</v>
      </c>
      <c r="B33" s="1">
        <f t="shared" si="1"/>
        <v>32</v>
      </c>
      <c r="C33" s="27" t="s">
        <v>1593</v>
      </c>
      <c r="D33" s="1" t="s">
        <v>698</v>
      </c>
      <c r="E33" s="1" t="s">
        <v>1612</v>
      </c>
      <c r="F33" s="1" t="s">
        <v>697</v>
      </c>
      <c r="G33" s="1" t="s">
        <v>1599</v>
      </c>
      <c r="H33" s="1" t="s">
        <v>20</v>
      </c>
      <c r="I33" s="12" t="s">
        <v>1598</v>
      </c>
      <c r="J33" s="1">
        <v>15</v>
      </c>
      <c r="K33" s="12" t="s">
        <v>1596</v>
      </c>
      <c r="L33" s="1">
        <v>16</v>
      </c>
      <c r="M33" s="23" t="s">
        <v>1597</v>
      </c>
      <c r="N33" s="17" t="str">
        <f t="shared" si="0"/>
        <v>case 32:sRetTemplate = "ar_tiger001";  break;  //  Tiger, Dire || FQ: Rare || 15 CR 16 HD</v>
      </c>
    </row>
    <row r="34" spans="1:14" ht="15" customHeight="1">
      <c r="A34" s="62" t="s">
        <v>1594</v>
      </c>
      <c r="B34" s="1">
        <f t="shared" si="1"/>
        <v>33</v>
      </c>
      <c r="C34" s="27" t="s">
        <v>1593</v>
      </c>
      <c r="D34" s="1" t="s">
        <v>698</v>
      </c>
      <c r="E34" s="1" t="s">
        <v>1612</v>
      </c>
      <c r="F34" s="1" t="s">
        <v>697</v>
      </c>
      <c r="G34" s="1" t="s">
        <v>1599</v>
      </c>
      <c r="H34" s="1" t="s">
        <v>20</v>
      </c>
      <c r="I34" s="12" t="s">
        <v>1598</v>
      </c>
      <c r="J34" s="1">
        <v>15</v>
      </c>
      <c r="K34" s="12" t="s">
        <v>1596</v>
      </c>
      <c r="L34" s="1">
        <v>16</v>
      </c>
      <c r="M34" s="23" t="s">
        <v>1597</v>
      </c>
      <c r="N34" s="17" t="str">
        <f t="shared" si="0"/>
        <v>case 33:sRetTemplate = "ar_tiger001";  break;  //  Tiger, Dire || FQ: Rare || 15 CR 16 HD</v>
      </c>
    </row>
    <row r="35" spans="1:14" ht="15" customHeight="1">
      <c r="A35" s="62" t="s">
        <v>1594</v>
      </c>
      <c r="B35" s="1">
        <f t="shared" si="1"/>
        <v>34</v>
      </c>
      <c r="C35" s="27" t="s">
        <v>1593</v>
      </c>
      <c r="D35" s="1" t="s">
        <v>1008</v>
      </c>
      <c r="E35" s="1" t="s">
        <v>1612</v>
      </c>
      <c r="F35" s="1" t="s">
        <v>1007</v>
      </c>
      <c r="G35" s="1" t="s">
        <v>1599</v>
      </c>
      <c r="H35" s="1" t="s">
        <v>72</v>
      </c>
      <c r="I35" s="12" t="s">
        <v>1598</v>
      </c>
      <c r="J35" s="1">
        <v>27</v>
      </c>
      <c r="K35" s="12" t="s">
        <v>1596</v>
      </c>
      <c r="L35" s="1">
        <v>26</v>
      </c>
      <c r="M35" s="23" t="s">
        <v>1597</v>
      </c>
      <c r="N35" s="17" t="str">
        <f t="shared" si="0"/>
        <v>case 34:sRetTemplate = "ar_tiger003";  break;  //  Tiger, Legendary || FQ: Very Rare || 27 CR 26 HD</v>
      </c>
    </row>
    <row r="36" spans="1:14" ht="15" customHeight="1">
      <c r="A36" s="62" t="s">
        <v>1594</v>
      </c>
      <c r="B36" s="1">
        <f t="shared" si="1"/>
        <v>35</v>
      </c>
      <c r="C36" s="27" t="s">
        <v>1593</v>
      </c>
      <c r="D36" s="1" t="s">
        <v>1176</v>
      </c>
      <c r="E36" s="1" t="s">
        <v>1612</v>
      </c>
      <c r="F36" s="1" t="s">
        <v>1175</v>
      </c>
      <c r="G36" s="1" t="s">
        <v>1599</v>
      </c>
      <c r="H36" s="1" t="s">
        <v>72</v>
      </c>
      <c r="I36" s="12" t="s">
        <v>1598</v>
      </c>
      <c r="J36" s="1">
        <v>14</v>
      </c>
      <c r="K36" s="12" t="s">
        <v>1596</v>
      </c>
      <c r="L36" s="1">
        <v>16</v>
      </c>
      <c r="M36" s="23" t="s">
        <v>1597</v>
      </c>
      <c r="N36" s="17" t="str">
        <f t="shared" si="0"/>
        <v>case 35:sRetTemplate = "treantath001";  break;  //  Treant, Athasian || FQ: Very Rare || 14 CR 16 HD</v>
      </c>
    </row>
  </sheetData>
  <sortState ref="A1:N42">
    <sortCondition ref="F1"/>
  </sortState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>
  <dimension ref="A1:W42"/>
  <sheetViews>
    <sheetView workbookViewId="0">
      <pane ySplit="1" topLeftCell="A2" activePane="bottomLeft" state="frozen"/>
      <selection pane="bottomLeft" activeCell="M1" sqref="M1:N1048576"/>
    </sheetView>
  </sheetViews>
  <sheetFormatPr defaultColWidth="34.5703125" defaultRowHeight="15" customHeight="1"/>
  <cols>
    <col min="1" max="1" width="8.28515625" customWidth="1"/>
    <col min="2" max="2" width="9.42578125" customWidth="1"/>
    <col min="3" max="3" width="17.140625" customWidth="1"/>
    <col min="4" max="4" width="16.5703125" customWidth="1"/>
    <col min="5" max="5" width="13.42578125" customWidth="1"/>
    <col min="6" max="6" width="31.85546875" customWidth="1"/>
    <col min="7" max="7" width="6.5703125" customWidth="1"/>
    <col min="8" max="8" width="13.85546875" customWidth="1"/>
    <col min="9" max="9" width="3.140625" customWidth="1"/>
    <col min="10" max="10" width="7" customWidth="1"/>
    <col min="11" max="11" width="6" customWidth="1"/>
    <col min="12" max="12" width="8" customWidth="1"/>
    <col min="13" max="13" width="6.7109375" customWidth="1"/>
    <col min="14" max="14" width="109.85546875" customWidth="1"/>
  </cols>
  <sheetData>
    <row r="1" spans="1:23" s="7" customFormat="1" ht="15" customHeight="1">
      <c r="A1" s="58" t="s">
        <v>1623</v>
      </c>
      <c r="B1" s="59" t="s">
        <v>1606</v>
      </c>
      <c r="C1" s="59" t="s">
        <v>1624</v>
      </c>
      <c r="D1" s="64" t="s">
        <v>1</v>
      </c>
      <c r="E1" s="60" t="s">
        <v>1608</v>
      </c>
      <c r="F1" s="64" t="s">
        <v>0</v>
      </c>
      <c r="G1" s="59" t="s">
        <v>1609</v>
      </c>
      <c r="H1" s="64" t="s">
        <v>5</v>
      </c>
      <c r="I1" s="64"/>
      <c r="J1" s="64" t="s">
        <v>7</v>
      </c>
      <c r="K1" s="64"/>
      <c r="L1" s="5" t="s">
        <v>1619</v>
      </c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3" ht="15" customHeight="1">
      <c r="A2" s="62" t="s">
        <v>1594</v>
      </c>
      <c r="B2" s="1">
        <v>1</v>
      </c>
      <c r="C2" s="27" t="s">
        <v>1593</v>
      </c>
      <c r="D2" s="1" t="s">
        <v>163</v>
      </c>
      <c r="E2" s="1" t="s">
        <v>1612</v>
      </c>
      <c r="F2" s="1" t="s">
        <v>162</v>
      </c>
      <c r="G2" s="1" t="s">
        <v>1599</v>
      </c>
      <c r="H2" s="1" t="s">
        <v>20</v>
      </c>
      <c r="I2" s="1" t="s">
        <v>1598</v>
      </c>
      <c r="J2" s="1">
        <v>18</v>
      </c>
      <c r="K2" s="1" t="s">
        <v>1596</v>
      </c>
      <c r="L2" s="1">
        <v>16</v>
      </c>
      <c r="M2" s="20" t="s">
        <v>1597</v>
      </c>
      <c r="N2" s="17" t="str">
        <f>CONCATENATE(A2,B2, C2, D2, E2,F2,G2,H2, I2, J2, K2,L2, M2)</f>
        <v>case 1:sRetTemplate = "ar_aerservant001";  break;  //  Aerial Servant || FQ: Rare || 18 CR 16 HD</v>
      </c>
    </row>
    <row r="3" spans="1:23" ht="15" customHeight="1">
      <c r="A3" s="62" t="s">
        <v>1594</v>
      </c>
      <c r="B3" s="1">
        <f>SUM(B2+1)</f>
        <v>2</v>
      </c>
      <c r="C3" s="27" t="s">
        <v>1593</v>
      </c>
      <c r="D3" s="1" t="s">
        <v>163</v>
      </c>
      <c r="E3" s="1" t="s">
        <v>1612</v>
      </c>
      <c r="F3" s="1" t="s">
        <v>162</v>
      </c>
      <c r="G3" s="1" t="s">
        <v>1599</v>
      </c>
      <c r="H3" s="1" t="s">
        <v>20</v>
      </c>
      <c r="I3" s="1" t="s">
        <v>1598</v>
      </c>
      <c r="J3" s="1">
        <v>18</v>
      </c>
      <c r="K3" s="1" t="s">
        <v>1596</v>
      </c>
      <c r="L3" s="1">
        <v>16</v>
      </c>
      <c r="M3" s="20" t="s">
        <v>1597</v>
      </c>
      <c r="N3" s="17" t="str">
        <f t="shared" ref="N3:N42" si="0">CONCATENATE(A3,B3, C3, D3, E3,F3,G3,H3, I3, J3, K3,L3, M3)</f>
        <v>case 2:sRetTemplate = "ar_aerservant001";  break;  //  Aerial Servant || FQ: Rare || 18 CR 16 HD</v>
      </c>
    </row>
    <row r="4" spans="1:23" ht="15" customHeight="1">
      <c r="A4" s="62" t="s">
        <v>1594</v>
      </c>
      <c r="B4" s="1">
        <f t="shared" ref="B4:B42" si="1">SUM(B3+1)</f>
        <v>3</v>
      </c>
      <c r="C4" s="27" t="s">
        <v>1593</v>
      </c>
      <c r="D4" s="1" t="s">
        <v>166</v>
      </c>
      <c r="E4" s="1" t="s">
        <v>1612</v>
      </c>
      <c r="F4" s="1" t="s">
        <v>165</v>
      </c>
      <c r="G4" s="1" t="s">
        <v>1599</v>
      </c>
      <c r="H4" s="1" t="s">
        <v>72</v>
      </c>
      <c r="I4" s="1" t="s">
        <v>1598</v>
      </c>
      <c r="J4" s="1">
        <v>37</v>
      </c>
      <c r="K4" s="1" t="s">
        <v>1596</v>
      </c>
      <c r="L4" s="1">
        <v>34</v>
      </c>
      <c r="M4" s="20" t="s">
        <v>1597</v>
      </c>
      <c r="N4" s="17" t="str">
        <f t="shared" si="0"/>
        <v>case 3:sRetTemplate = "ar_aerservant002";  break;  //  Aerial Servant, Large || FQ: Very Rare || 37 CR 34 HD</v>
      </c>
    </row>
    <row r="5" spans="1:23" ht="15" customHeight="1">
      <c r="A5" s="62" t="s">
        <v>1594</v>
      </c>
      <c r="B5" s="1">
        <f t="shared" si="1"/>
        <v>4</v>
      </c>
      <c r="C5" s="27" t="s">
        <v>1593</v>
      </c>
      <c r="D5" s="1" t="s">
        <v>338</v>
      </c>
      <c r="E5" s="1" t="s">
        <v>1612</v>
      </c>
      <c r="F5" s="1" t="s">
        <v>337</v>
      </c>
      <c r="G5" s="1" t="s">
        <v>1599</v>
      </c>
      <c r="H5" s="1" t="s">
        <v>72</v>
      </c>
      <c r="I5" s="1" t="s">
        <v>1598</v>
      </c>
      <c r="J5" s="1">
        <v>21</v>
      </c>
      <c r="K5" s="1" t="s">
        <v>1596</v>
      </c>
      <c r="L5" s="1">
        <v>16</v>
      </c>
      <c r="M5" s="20" t="s">
        <v>1597</v>
      </c>
      <c r="N5" s="17" t="str">
        <f t="shared" si="0"/>
        <v>case 4:sRetTemplate = "ar_alabasent001";  break;  //  Marble Sentinel, Alabaster || FQ: Very Rare || 21 CR 16 HD</v>
      </c>
    </row>
    <row r="6" spans="1:23" ht="15" customHeight="1">
      <c r="A6" s="62" t="s">
        <v>1594</v>
      </c>
      <c r="B6" s="1">
        <f t="shared" si="1"/>
        <v>5</v>
      </c>
      <c r="C6" s="27" t="s">
        <v>1593</v>
      </c>
      <c r="D6" s="1" t="s">
        <v>233</v>
      </c>
      <c r="E6" s="1" t="s">
        <v>1612</v>
      </c>
      <c r="F6" s="1" t="s">
        <v>232</v>
      </c>
      <c r="G6" s="1" t="s">
        <v>1599</v>
      </c>
      <c r="H6" s="1" t="s">
        <v>72</v>
      </c>
      <c r="I6" s="1" t="s">
        <v>1598</v>
      </c>
      <c r="J6" s="1">
        <v>20</v>
      </c>
      <c r="K6" s="1" t="s">
        <v>1596</v>
      </c>
      <c r="L6" s="1">
        <v>17</v>
      </c>
      <c r="M6" s="20" t="s">
        <v>1597</v>
      </c>
      <c r="N6" s="17" t="str">
        <f t="shared" si="0"/>
        <v>case 5:sRetTemplate = "ar_flamsnake_003";  break;  //  Flame Snake, Greater || FQ: Very Rare || 20 CR 17 HD</v>
      </c>
    </row>
    <row r="7" spans="1:23" ht="15" customHeight="1">
      <c r="A7" s="62" t="s">
        <v>1594</v>
      </c>
      <c r="B7" s="1">
        <f t="shared" si="1"/>
        <v>6</v>
      </c>
      <c r="C7" s="27" t="s">
        <v>1593</v>
      </c>
      <c r="D7" s="1" t="s">
        <v>1008</v>
      </c>
      <c r="E7" s="1" t="s">
        <v>1612</v>
      </c>
      <c r="F7" s="1" t="s">
        <v>1007</v>
      </c>
      <c r="G7" s="1" t="s">
        <v>1599</v>
      </c>
      <c r="H7" s="1" t="s">
        <v>72</v>
      </c>
      <c r="I7" s="1" t="s">
        <v>1598</v>
      </c>
      <c r="J7" s="1">
        <v>27</v>
      </c>
      <c r="K7" s="1" t="s">
        <v>1596</v>
      </c>
      <c r="L7" s="1">
        <v>26</v>
      </c>
      <c r="M7" s="20" t="s">
        <v>1597</v>
      </c>
      <c r="N7" s="17" t="str">
        <f t="shared" si="0"/>
        <v>case 6:sRetTemplate = "ar_tiger003";  break;  //  Tiger, Legendary || FQ: Very Rare || 27 CR 26 HD</v>
      </c>
    </row>
    <row r="8" spans="1:23" ht="15" customHeight="1">
      <c r="A8" s="62" t="s">
        <v>1594</v>
      </c>
      <c r="B8" s="1">
        <f t="shared" si="1"/>
        <v>7</v>
      </c>
      <c r="C8" s="27" t="s">
        <v>1593</v>
      </c>
      <c r="D8" s="1" t="s">
        <v>291</v>
      </c>
      <c r="E8" s="1" t="s">
        <v>1612</v>
      </c>
      <c r="F8" s="1" t="s">
        <v>290</v>
      </c>
      <c r="G8" s="1" t="s">
        <v>1599</v>
      </c>
      <c r="H8" s="1" t="s">
        <v>72</v>
      </c>
      <c r="I8" s="1" t="s">
        <v>1598</v>
      </c>
      <c r="J8" s="1">
        <v>22</v>
      </c>
      <c r="K8" s="1" t="s">
        <v>1596</v>
      </c>
      <c r="L8" s="1">
        <v>17</v>
      </c>
      <c r="M8" s="20" t="s">
        <v>1597</v>
      </c>
      <c r="N8" s="17" t="str">
        <f t="shared" si="0"/>
        <v>case 7:sRetTemplate = "crystalspider002";  break;  //  Crystal Spider, Greater || FQ: Very Rare || 22 CR 17 HD</v>
      </c>
    </row>
    <row r="9" spans="1:23" ht="15" customHeight="1">
      <c r="A9" s="62" t="s">
        <v>1594</v>
      </c>
      <c r="B9" s="1">
        <f t="shared" si="1"/>
        <v>8</v>
      </c>
      <c r="C9" s="27" t="s">
        <v>1593</v>
      </c>
      <c r="D9" s="1" t="s">
        <v>377</v>
      </c>
      <c r="E9" s="1" t="s">
        <v>1612</v>
      </c>
      <c r="F9" s="1" t="s">
        <v>376</v>
      </c>
      <c r="G9" s="1" t="s">
        <v>1599</v>
      </c>
      <c r="H9" s="1" t="s">
        <v>72</v>
      </c>
      <c r="I9" s="1" t="s">
        <v>1598</v>
      </c>
      <c r="J9" s="1">
        <v>177</v>
      </c>
      <c r="K9" s="1" t="s">
        <v>1596</v>
      </c>
      <c r="L9" s="1">
        <v>60</v>
      </c>
      <c r="M9" s="20" t="s">
        <v>1597</v>
      </c>
      <c r="N9" s="17" t="str">
        <f t="shared" si="0"/>
        <v>case 8:sRetTemplate = "devbeetle001";  break;  //  Devastation Beetle || FQ: Very Rare || 177 CR 60 HD</v>
      </c>
    </row>
    <row r="10" spans="1:23" ht="15" customHeight="1">
      <c r="A10" s="62" t="s">
        <v>1594</v>
      </c>
      <c r="B10" s="1">
        <f t="shared" si="1"/>
        <v>9</v>
      </c>
      <c r="C10" s="27" t="s">
        <v>1593</v>
      </c>
      <c r="D10" s="1" t="s">
        <v>379</v>
      </c>
      <c r="E10" s="1" t="s">
        <v>1612</v>
      </c>
      <c r="F10" s="1" t="s">
        <v>378</v>
      </c>
      <c r="G10" s="1" t="s">
        <v>1599</v>
      </c>
      <c r="H10" s="1" t="s">
        <v>72</v>
      </c>
      <c r="I10" s="1" t="s">
        <v>1598</v>
      </c>
      <c r="J10" s="1">
        <v>139</v>
      </c>
      <c r="K10" s="1" t="s">
        <v>1596</v>
      </c>
      <c r="L10" s="1">
        <v>60</v>
      </c>
      <c r="M10" s="20" t="s">
        <v>1597</v>
      </c>
      <c r="N10" s="17" t="str">
        <f t="shared" si="0"/>
        <v>case 9:sRetTemplate = "devscorpion001";  break;  //  Devastation Scorpion || FQ: Very Rare || 139 CR 60 HD</v>
      </c>
    </row>
    <row r="11" spans="1:23" ht="15" customHeight="1">
      <c r="A11" s="62" t="s">
        <v>1594</v>
      </c>
      <c r="B11" s="1">
        <f t="shared" si="1"/>
        <v>10</v>
      </c>
      <c r="C11" s="27" t="s">
        <v>1593</v>
      </c>
      <c r="D11" s="1" t="s">
        <v>375</v>
      </c>
      <c r="E11" s="1" t="s">
        <v>1612</v>
      </c>
      <c r="F11" s="1" t="s">
        <v>374</v>
      </c>
      <c r="G11" s="1" t="s">
        <v>1599</v>
      </c>
      <c r="H11" s="1" t="s">
        <v>72</v>
      </c>
      <c r="I11" s="1" t="s">
        <v>1598</v>
      </c>
      <c r="J11" s="1">
        <v>121</v>
      </c>
      <c r="K11" s="1" t="s">
        <v>1596</v>
      </c>
      <c r="L11" s="1">
        <v>60</v>
      </c>
      <c r="M11" s="20" t="s">
        <v>1597</v>
      </c>
      <c r="N11" s="17" t="str">
        <f t="shared" si="0"/>
        <v>case 10:sRetTemplate = "devspider001";  break;  //  Devastation Spider || FQ: Very Rare || 121 CR 60 HD</v>
      </c>
    </row>
    <row r="12" spans="1:23" ht="15" customHeight="1">
      <c r="A12" s="62" t="s">
        <v>1594</v>
      </c>
      <c r="B12" s="1">
        <f t="shared" si="1"/>
        <v>11</v>
      </c>
      <c r="C12" s="27" t="s">
        <v>1593</v>
      </c>
      <c r="D12" s="1" t="s">
        <v>250</v>
      </c>
      <c r="E12" s="1" t="s">
        <v>1612</v>
      </c>
      <c r="F12" s="1" t="s">
        <v>249</v>
      </c>
      <c r="G12" s="1" t="s">
        <v>1599</v>
      </c>
      <c r="H12" s="1" t="s">
        <v>72</v>
      </c>
      <c r="I12" s="1" t="s">
        <v>1598</v>
      </c>
      <c r="J12" s="1">
        <v>23</v>
      </c>
      <c r="K12" s="1" t="s">
        <v>1596</v>
      </c>
      <c r="L12" s="1">
        <v>25</v>
      </c>
      <c r="M12" s="20" t="s">
        <v>1597</v>
      </c>
      <c r="N12" s="17" t="str">
        <f t="shared" si="0"/>
        <v>case 11:sRetTemplate = "drake_air001";  break;  //  Drake, Air || FQ: Very Rare || 23 CR 25 HD</v>
      </c>
    </row>
    <row r="13" spans="1:23" ht="15" customHeight="1">
      <c r="A13" s="62" t="s">
        <v>1594</v>
      </c>
      <c r="B13" s="1">
        <f t="shared" si="1"/>
        <v>12</v>
      </c>
      <c r="C13" s="27" t="s">
        <v>1593</v>
      </c>
      <c r="D13" s="1" t="s">
        <v>242</v>
      </c>
      <c r="E13" s="1" t="s">
        <v>1612</v>
      </c>
      <c r="F13" s="1" t="s">
        <v>241</v>
      </c>
      <c r="G13" s="1" t="s">
        <v>1599</v>
      </c>
      <c r="H13" s="1" t="s">
        <v>72</v>
      </c>
      <c r="I13" s="1" t="s">
        <v>1598</v>
      </c>
      <c r="J13" s="1">
        <v>19</v>
      </c>
      <c r="K13" s="1" t="s">
        <v>1596</v>
      </c>
      <c r="L13" s="1">
        <v>25</v>
      </c>
      <c r="M13" s="20" t="s">
        <v>1597</v>
      </c>
      <c r="N13" s="17" t="str">
        <f t="shared" si="0"/>
        <v>case 12:sRetTemplate = "drake_earth001";  break;  //  Drake, Earth || FQ: Very Rare || 19 CR 25 HD</v>
      </c>
    </row>
    <row r="14" spans="1:23" ht="15" customHeight="1">
      <c r="A14" s="62" t="s">
        <v>1594</v>
      </c>
      <c r="B14" s="1">
        <f t="shared" si="1"/>
        <v>13</v>
      </c>
      <c r="C14" s="27" t="s">
        <v>1593</v>
      </c>
      <c r="D14" s="1" t="s">
        <v>253</v>
      </c>
      <c r="E14" s="1" t="s">
        <v>1612</v>
      </c>
      <c r="F14" s="1" t="s">
        <v>252</v>
      </c>
      <c r="G14" s="1" t="s">
        <v>1599</v>
      </c>
      <c r="H14" s="1" t="s">
        <v>72</v>
      </c>
      <c r="I14" s="1" t="s">
        <v>1598</v>
      </c>
      <c r="J14" s="1">
        <v>16</v>
      </c>
      <c r="K14" s="1" t="s">
        <v>1596</v>
      </c>
      <c r="L14" s="1">
        <v>20</v>
      </c>
      <c r="M14" s="20" t="s">
        <v>1597</v>
      </c>
      <c r="N14" s="17" t="str">
        <f t="shared" si="0"/>
        <v>case 13:sRetTemplate = "drake_water001";  break;  //  Drake, Water || FQ: Very Rare || 16 CR 20 HD</v>
      </c>
    </row>
    <row r="15" spans="1:23" ht="15" customHeight="1">
      <c r="A15" s="62" t="s">
        <v>1594</v>
      </c>
      <c r="B15" s="1">
        <f t="shared" si="1"/>
        <v>14</v>
      </c>
      <c r="C15" s="27" t="s">
        <v>1593</v>
      </c>
      <c r="D15" s="1" t="s">
        <v>453</v>
      </c>
      <c r="E15" s="1" t="s">
        <v>1612</v>
      </c>
      <c r="F15" s="1" t="s">
        <v>452</v>
      </c>
      <c r="G15" s="1" t="s">
        <v>1599</v>
      </c>
      <c r="H15" s="1" t="s">
        <v>72</v>
      </c>
      <c r="I15" s="1" t="s">
        <v>1598</v>
      </c>
      <c r="J15" s="1">
        <v>19</v>
      </c>
      <c r="K15" s="1" t="s">
        <v>1596</v>
      </c>
      <c r="L15" s="1">
        <v>22</v>
      </c>
      <c r="M15" s="20" t="s">
        <v>1597</v>
      </c>
      <c r="N15" s="17" t="str">
        <f t="shared" si="0"/>
        <v>case 14:sRetTemplate = "draqoman1";  break;  //  Draqoman 1 || FQ: Very Rare || 19 CR 22 HD</v>
      </c>
    </row>
    <row r="16" spans="1:23" ht="15" customHeight="1">
      <c r="A16" s="62" t="s">
        <v>1594</v>
      </c>
      <c r="B16" s="1">
        <f t="shared" si="1"/>
        <v>15</v>
      </c>
      <c r="C16" s="27" t="s">
        <v>1593</v>
      </c>
      <c r="D16" s="1" t="s">
        <v>1278</v>
      </c>
      <c r="E16" s="1" t="s">
        <v>1612</v>
      </c>
      <c r="F16" s="1" t="s">
        <v>1277</v>
      </c>
      <c r="G16" s="1" t="s">
        <v>1599</v>
      </c>
      <c r="H16" s="1" t="s">
        <v>72</v>
      </c>
      <c r="I16" s="1" t="s">
        <v>1598</v>
      </c>
      <c r="J16" s="1">
        <v>17</v>
      </c>
      <c r="K16" s="1" t="s">
        <v>1596</v>
      </c>
      <c r="L16" s="1">
        <v>16</v>
      </c>
      <c r="M16" s="20" t="s">
        <v>1597</v>
      </c>
      <c r="N16" s="17" t="str">
        <f t="shared" si="0"/>
        <v>case 15:sRetTemplate = "ds_ashgolem002";  break;  //  Golem: Ash, Greater || FQ: Very Rare || 17 CR 16 HD</v>
      </c>
    </row>
    <row r="17" spans="1:14" ht="15" customHeight="1">
      <c r="A17" s="62" t="s">
        <v>1594</v>
      </c>
      <c r="B17" s="1">
        <f t="shared" si="1"/>
        <v>16</v>
      </c>
      <c r="C17" s="27" t="s">
        <v>1593</v>
      </c>
      <c r="D17" s="1" t="s">
        <v>945</v>
      </c>
      <c r="E17" s="1" t="s">
        <v>1612</v>
      </c>
      <c r="F17" s="1" t="s">
        <v>944</v>
      </c>
      <c r="G17" s="1" t="s">
        <v>1599</v>
      </c>
      <c r="H17" s="1" t="s">
        <v>72</v>
      </c>
      <c r="I17" s="1" t="s">
        <v>1598</v>
      </c>
      <c r="J17" s="1">
        <v>20</v>
      </c>
      <c r="K17" s="1" t="s">
        <v>1596</v>
      </c>
      <c r="L17" s="1">
        <v>16</v>
      </c>
      <c r="M17" s="20" t="s">
        <v>1597</v>
      </c>
      <c r="N17" s="17" t="str">
        <f t="shared" si="0"/>
        <v>case 16:sRetTemplate = "ds_gr_fihyr001";  break;  //  Greater Fihyr || FQ: Very Rare || 20 CR 16 HD</v>
      </c>
    </row>
    <row r="18" spans="1:14" ht="15" customHeight="1">
      <c r="A18" s="62" t="s">
        <v>1594</v>
      </c>
      <c r="B18" s="1">
        <f t="shared" si="1"/>
        <v>17</v>
      </c>
      <c r="C18" s="27" t="s">
        <v>1593</v>
      </c>
      <c r="D18" s="1" t="s">
        <v>947</v>
      </c>
      <c r="E18" s="1" t="s">
        <v>1612</v>
      </c>
      <c r="F18" s="1" t="s">
        <v>946</v>
      </c>
      <c r="G18" s="1" t="s">
        <v>1599</v>
      </c>
      <c r="H18" s="1" t="s">
        <v>72</v>
      </c>
      <c r="I18" s="1" t="s">
        <v>1598</v>
      </c>
      <c r="J18" s="1">
        <v>28</v>
      </c>
      <c r="K18" s="1" t="s">
        <v>1596</v>
      </c>
      <c r="L18" s="1">
        <v>25</v>
      </c>
      <c r="M18" s="20" t="s">
        <v>1597</v>
      </c>
      <c r="N18" s="17" t="str">
        <f t="shared" si="0"/>
        <v>case 17:sRetTemplate = "ds_gr_fihyr002";  break;  //  Greater Fihyr, Advanced || FQ: Very Rare || 28 CR 25 HD</v>
      </c>
    </row>
    <row r="19" spans="1:14" ht="15" customHeight="1">
      <c r="A19" s="62" t="s">
        <v>1594</v>
      </c>
      <c r="B19" s="1">
        <f t="shared" si="1"/>
        <v>18</v>
      </c>
      <c r="C19" s="27" t="s">
        <v>1593</v>
      </c>
      <c r="D19" s="1" t="s">
        <v>160</v>
      </c>
      <c r="E19" s="1" t="s">
        <v>1612</v>
      </c>
      <c r="F19" s="1" t="s">
        <v>159</v>
      </c>
      <c r="G19" s="1" t="s">
        <v>1599</v>
      </c>
      <c r="H19" s="1" t="s">
        <v>72</v>
      </c>
      <c r="I19" s="1" t="s">
        <v>1598</v>
      </c>
      <c r="J19" s="1">
        <v>32</v>
      </c>
      <c r="K19" s="1" t="s">
        <v>1596</v>
      </c>
      <c r="L19" s="1">
        <v>30</v>
      </c>
      <c r="M19" s="20" t="s">
        <v>1597</v>
      </c>
      <c r="N19" s="17" t="str">
        <f t="shared" si="0"/>
        <v>case 18:sRetTemplate = "ds_ntmrbeast001";  break;  //  Nightmare Beast || FQ: Very Rare || 32 CR 30 HD</v>
      </c>
    </row>
    <row r="20" spans="1:14" ht="15" customHeight="1">
      <c r="A20" s="62" t="s">
        <v>1594</v>
      </c>
      <c r="B20" s="1">
        <f t="shared" si="1"/>
        <v>19</v>
      </c>
      <c r="C20" s="27" t="s">
        <v>1593</v>
      </c>
      <c r="D20" s="1" t="s">
        <v>1288</v>
      </c>
      <c r="E20" s="1" t="s">
        <v>1612</v>
      </c>
      <c r="F20" s="1" t="s">
        <v>1287</v>
      </c>
      <c r="G20" s="1" t="s">
        <v>1599</v>
      </c>
      <c r="H20" s="1" t="s">
        <v>72</v>
      </c>
      <c r="I20" s="1" t="s">
        <v>1598</v>
      </c>
      <c r="J20" s="1">
        <v>27</v>
      </c>
      <c r="K20" s="1" t="s">
        <v>1596</v>
      </c>
      <c r="L20" s="1">
        <v>22</v>
      </c>
      <c r="M20" s="20" t="s">
        <v>1597</v>
      </c>
      <c r="N20" s="17" t="str">
        <f t="shared" si="0"/>
        <v>case 19:sRetTemplate = "ds_obretriever02";  break;  //  Obsidian Retriever, Greater || FQ: Very Rare || 27 CR 22 HD</v>
      </c>
    </row>
    <row r="21" spans="1:14" ht="15" customHeight="1">
      <c r="A21" s="62" t="s">
        <v>1594</v>
      </c>
      <c r="B21" s="1">
        <f t="shared" si="1"/>
        <v>20</v>
      </c>
      <c r="C21" s="27" t="s">
        <v>1593</v>
      </c>
      <c r="D21" s="1" t="s">
        <v>498</v>
      </c>
      <c r="E21" s="1" t="s">
        <v>1612</v>
      </c>
      <c r="F21" s="1" t="s">
        <v>497</v>
      </c>
      <c r="G21" s="1" t="s">
        <v>1599</v>
      </c>
      <c r="H21" s="1" t="s">
        <v>20</v>
      </c>
      <c r="I21" s="1" t="s">
        <v>1598</v>
      </c>
      <c r="J21" s="1">
        <v>37</v>
      </c>
      <c r="K21" s="1" t="s">
        <v>1596</v>
      </c>
      <c r="L21" s="1">
        <v>24</v>
      </c>
      <c r="M21" s="20" t="s">
        <v>1597</v>
      </c>
      <c r="N21" s="17" t="str">
        <f t="shared" si="0"/>
        <v>case 20:sRetTemplate = "elem_air_el001";  break;  //  [AR] Air Elemental, Elder || FQ: Rare || 37 CR 24 HD</v>
      </c>
    </row>
    <row r="22" spans="1:14" ht="15" customHeight="1">
      <c r="A22" s="62" t="s">
        <v>1594</v>
      </c>
      <c r="B22" s="1">
        <f t="shared" si="1"/>
        <v>21</v>
      </c>
      <c r="C22" s="27" t="s">
        <v>1593</v>
      </c>
      <c r="D22" s="1" t="s">
        <v>498</v>
      </c>
      <c r="E22" s="1" t="s">
        <v>1612</v>
      </c>
      <c r="F22" s="1" t="s">
        <v>497</v>
      </c>
      <c r="G22" s="1" t="s">
        <v>1599</v>
      </c>
      <c r="H22" s="1" t="s">
        <v>20</v>
      </c>
      <c r="I22" s="1" t="s">
        <v>1598</v>
      </c>
      <c r="J22" s="1">
        <v>37</v>
      </c>
      <c r="K22" s="1" t="s">
        <v>1596</v>
      </c>
      <c r="L22" s="1">
        <v>24</v>
      </c>
      <c r="M22" s="20" t="s">
        <v>1597</v>
      </c>
      <c r="N22" s="17" t="str">
        <f t="shared" si="0"/>
        <v>case 21:sRetTemplate = "elem_air_el001";  break;  //  [AR] Air Elemental, Elder || FQ: Rare || 37 CR 24 HD</v>
      </c>
    </row>
    <row r="23" spans="1:14" ht="15" customHeight="1">
      <c r="A23" s="62" t="s">
        <v>1594</v>
      </c>
      <c r="B23" s="1">
        <f t="shared" si="1"/>
        <v>22</v>
      </c>
      <c r="C23" s="27" t="s">
        <v>1593</v>
      </c>
      <c r="D23" s="1" t="s">
        <v>496</v>
      </c>
      <c r="E23" s="1" t="s">
        <v>1612</v>
      </c>
      <c r="F23" s="1" t="s">
        <v>495</v>
      </c>
      <c r="G23" s="1" t="s">
        <v>1599</v>
      </c>
      <c r="H23" s="1" t="s">
        <v>20</v>
      </c>
      <c r="I23" s="1" t="s">
        <v>1598</v>
      </c>
      <c r="J23" s="1">
        <v>33</v>
      </c>
      <c r="K23" s="1" t="s">
        <v>1596</v>
      </c>
      <c r="L23" s="1">
        <v>21</v>
      </c>
      <c r="M23" s="20" t="s">
        <v>1597</v>
      </c>
      <c r="N23" s="17" t="str">
        <f t="shared" si="0"/>
        <v>case 22:sRetTemplate = "elem_air_gr001";  break;  //  [AR] Air Elemental, Greater || FQ: Rare || 33 CR 21 HD</v>
      </c>
    </row>
    <row r="24" spans="1:14" ht="15" customHeight="1">
      <c r="A24" s="62" t="s">
        <v>1594</v>
      </c>
      <c r="B24" s="1">
        <f t="shared" si="1"/>
        <v>23</v>
      </c>
      <c r="C24" s="27" t="s">
        <v>1593</v>
      </c>
      <c r="D24" s="1" t="s">
        <v>496</v>
      </c>
      <c r="E24" s="1" t="s">
        <v>1612</v>
      </c>
      <c r="F24" s="1" t="s">
        <v>495</v>
      </c>
      <c r="G24" s="1" t="s">
        <v>1599</v>
      </c>
      <c r="H24" s="1" t="s">
        <v>20</v>
      </c>
      <c r="I24" s="1" t="s">
        <v>1598</v>
      </c>
      <c r="J24" s="1">
        <v>33</v>
      </c>
      <c r="K24" s="1" t="s">
        <v>1596</v>
      </c>
      <c r="L24" s="1">
        <v>21</v>
      </c>
      <c r="M24" s="20" t="s">
        <v>1597</v>
      </c>
      <c r="N24" s="17" t="str">
        <f t="shared" si="0"/>
        <v>case 23:sRetTemplate = "elem_air_gr001";  break;  //  [AR] Air Elemental, Greater || FQ: Rare || 33 CR 21 HD</v>
      </c>
    </row>
    <row r="25" spans="1:14" ht="15" customHeight="1">
      <c r="A25" s="62" t="s">
        <v>1594</v>
      </c>
      <c r="B25" s="1">
        <f t="shared" si="1"/>
        <v>24</v>
      </c>
      <c r="C25" s="27" t="s">
        <v>1593</v>
      </c>
      <c r="D25" s="1" t="s">
        <v>494</v>
      </c>
      <c r="E25" s="1" t="s">
        <v>1612</v>
      </c>
      <c r="F25" s="1" t="s">
        <v>493</v>
      </c>
      <c r="G25" s="1" t="s">
        <v>1599</v>
      </c>
      <c r="H25" s="1" t="s">
        <v>20</v>
      </c>
      <c r="I25" s="1" t="s">
        <v>1598</v>
      </c>
      <c r="J25" s="1">
        <v>25</v>
      </c>
      <c r="K25" s="1" t="s">
        <v>1596</v>
      </c>
      <c r="L25" s="1">
        <v>16</v>
      </c>
      <c r="M25" s="20" t="s">
        <v>1597</v>
      </c>
      <c r="N25" s="17" t="str">
        <f t="shared" si="0"/>
        <v>case 24:sRetTemplate = "elem_air_hg001";  break;  //  [AR] Air Elemental, Huge || FQ: Rare || 25 CR 16 HD</v>
      </c>
    </row>
    <row r="26" spans="1:14" ht="15" customHeight="1">
      <c r="A26" s="62" t="s">
        <v>1594</v>
      </c>
      <c r="B26" s="1">
        <f t="shared" si="1"/>
        <v>25</v>
      </c>
      <c r="C26" s="27" t="s">
        <v>1593</v>
      </c>
      <c r="D26" s="1" t="s">
        <v>494</v>
      </c>
      <c r="E26" s="1" t="s">
        <v>1612</v>
      </c>
      <c r="F26" s="1" t="s">
        <v>493</v>
      </c>
      <c r="G26" s="1" t="s">
        <v>1599</v>
      </c>
      <c r="H26" s="1" t="s">
        <v>20</v>
      </c>
      <c r="I26" s="1" t="s">
        <v>1598</v>
      </c>
      <c r="J26" s="1">
        <v>25</v>
      </c>
      <c r="K26" s="1" t="s">
        <v>1596</v>
      </c>
      <c r="L26" s="1">
        <v>16</v>
      </c>
      <c r="M26" s="20" t="s">
        <v>1597</v>
      </c>
      <c r="N26" s="17" t="str">
        <f t="shared" si="0"/>
        <v>case 25:sRetTemplate = "elem_air_hg001";  break;  //  [AR] Air Elemental, Huge || FQ: Rare || 25 CR 16 HD</v>
      </c>
    </row>
    <row r="27" spans="1:14" ht="15" customHeight="1">
      <c r="A27" s="62" t="s">
        <v>1594</v>
      </c>
      <c r="B27" s="1">
        <f t="shared" si="1"/>
        <v>26</v>
      </c>
      <c r="C27" s="27" t="s">
        <v>1593</v>
      </c>
      <c r="D27" s="1" t="s">
        <v>500</v>
      </c>
      <c r="E27" s="1" t="s">
        <v>1612</v>
      </c>
      <c r="F27" s="1" t="s">
        <v>499</v>
      </c>
      <c r="G27" s="1" t="s">
        <v>1599</v>
      </c>
      <c r="H27" s="1" t="s">
        <v>222</v>
      </c>
      <c r="I27" s="1" t="s">
        <v>1598</v>
      </c>
      <c r="J27" s="1">
        <v>109</v>
      </c>
      <c r="K27" s="1" t="s">
        <v>1596</v>
      </c>
      <c r="L27" s="1">
        <v>60</v>
      </c>
      <c r="M27" s="20" t="s">
        <v>1597</v>
      </c>
      <c r="N27" s="17" t="str">
        <f t="shared" si="0"/>
        <v>case 26:sRetTemplate = "elem_air_pr001";  break;  //  Air Elemental, Primal || FQ: Very  Rare || 109 CR 60 HD</v>
      </c>
    </row>
    <row r="28" spans="1:14" ht="15" customHeight="1">
      <c r="A28" s="62" t="s">
        <v>1594</v>
      </c>
      <c r="B28" s="1">
        <f t="shared" si="1"/>
        <v>27</v>
      </c>
      <c r="C28" s="27" t="s">
        <v>1593</v>
      </c>
      <c r="D28" s="1" t="s">
        <v>564</v>
      </c>
      <c r="E28" s="1" t="s">
        <v>1612</v>
      </c>
      <c r="F28" s="1" t="s">
        <v>563</v>
      </c>
      <c r="G28" s="1" t="s">
        <v>1599</v>
      </c>
      <c r="H28" s="1" t="s">
        <v>20</v>
      </c>
      <c r="I28" s="1" t="s">
        <v>1598</v>
      </c>
      <c r="J28" s="1">
        <v>36</v>
      </c>
      <c r="K28" s="1" t="s">
        <v>1596</v>
      </c>
      <c r="L28" s="1">
        <v>24</v>
      </c>
      <c r="M28" s="20" t="s">
        <v>1597</v>
      </c>
      <c r="N28" s="17" t="str">
        <f t="shared" si="0"/>
        <v>case 27:sRetTemplate = "elem_rain_el001";  break;  //  Rain Paraelemental, Elder || FQ: Rare || 36 CR 24 HD</v>
      </c>
    </row>
    <row r="29" spans="1:14" ht="15" customHeight="1">
      <c r="A29" s="62" t="s">
        <v>1594</v>
      </c>
      <c r="B29" s="1">
        <f t="shared" si="1"/>
        <v>28</v>
      </c>
      <c r="C29" s="27" t="s">
        <v>1593</v>
      </c>
      <c r="D29" s="1" t="s">
        <v>564</v>
      </c>
      <c r="E29" s="1" t="s">
        <v>1612</v>
      </c>
      <c r="F29" s="1" t="s">
        <v>563</v>
      </c>
      <c r="G29" s="1" t="s">
        <v>1599</v>
      </c>
      <c r="H29" s="1" t="s">
        <v>20</v>
      </c>
      <c r="I29" s="1" t="s">
        <v>1598</v>
      </c>
      <c r="J29" s="1">
        <v>36</v>
      </c>
      <c r="K29" s="1" t="s">
        <v>1596</v>
      </c>
      <c r="L29" s="1">
        <v>24</v>
      </c>
      <c r="M29" s="20" t="s">
        <v>1597</v>
      </c>
      <c r="N29" s="17" t="str">
        <f t="shared" si="0"/>
        <v>case 28:sRetTemplate = "elem_rain_el001";  break;  //  Rain Paraelemental, Elder || FQ: Rare || 36 CR 24 HD</v>
      </c>
    </row>
    <row r="30" spans="1:14" ht="15" customHeight="1">
      <c r="A30" s="62" t="s">
        <v>1594</v>
      </c>
      <c r="B30" s="1">
        <f t="shared" si="1"/>
        <v>29</v>
      </c>
      <c r="C30" s="27" t="s">
        <v>1593</v>
      </c>
      <c r="D30" s="1" t="s">
        <v>562</v>
      </c>
      <c r="E30" s="1" t="s">
        <v>1612</v>
      </c>
      <c r="F30" s="1" t="s">
        <v>561</v>
      </c>
      <c r="G30" s="1" t="s">
        <v>1599</v>
      </c>
      <c r="H30" s="1" t="s">
        <v>20</v>
      </c>
      <c r="I30" s="1" t="s">
        <v>1598</v>
      </c>
      <c r="J30" s="1">
        <v>32</v>
      </c>
      <c r="K30" s="1" t="s">
        <v>1596</v>
      </c>
      <c r="L30" s="1">
        <v>21</v>
      </c>
      <c r="M30" s="20" t="s">
        <v>1597</v>
      </c>
      <c r="N30" s="17" t="str">
        <f t="shared" si="0"/>
        <v>case 29:sRetTemplate = "elem_rain_gr001";  break;  //  Rain Paraelemental, Greater || FQ: Rare || 32 CR 21 HD</v>
      </c>
    </row>
    <row r="31" spans="1:14" ht="15" customHeight="1">
      <c r="A31" s="62" t="s">
        <v>1594</v>
      </c>
      <c r="B31" s="1">
        <f t="shared" si="1"/>
        <v>30</v>
      </c>
      <c r="C31" s="27" t="s">
        <v>1593</v>
      </c>
      <c r="D31" s="1" t="s">
        <v>562</v>
      </c>
      <c r="E31" s="1" t="s">
        <v>1612</v>
      </c>
      <c r="F31" s="1" t="s">
        <v>561</v>
      </c>
      <c r="G31" s="1" t="s">
        <v>1599</v>
      </c>
      <c r="H31" s="1" t="s">
        <v>20</v>
      </c>
      <c r="I31" s="1" t="s">
        <v>1598</v>
      </c>
      <c r="J31" s="1">
        <v>32</v>
      </c>
      <c r="K31" s="1" t="s">
        <v>1596</v>
      </c>
      <c r="L31" s="1">
        <v>21</v>
      </c>
      <c r="M31" s="20" t="s">
        <v>1597</v>
      </c>
      <c r="N31" s="17" t="str">
        <f t="shared" si="0"/>
        <v>case 30:sRetTemplate = "elem_rain_gr001";  break;  //  Rain Paraelemental, Greater || FQ: Rare || 32 CR 21 HD</v>
      </c>
    </row>
    <row r="32" spans="1:14" ht="15" customHeight="1">
      <c r="A32" s="62" t="s">
        <v>1594</v>
      </c>
      <c r="B32" s="1">
        <f t="shared" si="1"/>
        <v>31</v>
      </c>
      <c r="C32" s="27" t="s">
        <v>1593</v>
      </c>
      <c r="D32" s="1" t="s">
        <v>581</v>
      </c>
      <c r="E32" s="1" t="s">
        <v>1612</v>
      </c>
      <c r="F32" s="1" t="s">
        <v>580</v>
      </c>
      <c r="G32" s="1" t="s">
        <v>1599</v>
      </c>
      <c r="H32" s="1" t="s">
        <v>20</v>
      </c>
      <c r="I32" s="1" t="s">
        <v>1598</v>
      </c>
      <c r="J32" s="1">
        <v>36</v>
      </c>
      <c r="K32" s="1" t="s">
        <v>1596</v>
      </c>
      <c r="L32" s="1">
        <v>24</v>
      </c>
      <c r="M32" s="20" t="s">
        <v>1597</v>
      </c>
      <c r="N32" s="17" t="str">
        <f t="shared" si="0"/>
        <v>case 31:sRetTemplate = "elem_sun_el001";  break;  //  Sun Paraelemental, Elder || FQ: Rare || 36 CR 24 HD</v>
      </c>
    </row>
    <row r="33" spans="1:14" ht="15" customHeight="1">
      <c r="A33" s="62" t="s">
        <v>1594</v>
      </c>
      <c r="B33" s="1">
        <f t="shared" si="1"/>
        <v>32</v>
      </c>
      <c r="C33" s="27" t="s">
        <v>1593</v>
      </c>
      <c r="D33" s="1" t="s">
        <v>581</v>
      </c>
      <c r="E33" s="1" t="s">
        <v>1612</v>
      </c>
      <c r="F33" s="1" t="s">
        <v>580</v>
      </c>
      <c r="G33" s="1" t="s">
        <v>1599</v>
      </c>
      <c r="H33" s="1" t="s">
        <v>20</v>
      </c>
      <c r="I33" s="1" t="s">
        <v>1598</v>
      </c>
      <c r="J33" s="1">
        <v>36</v>
      </c>
      <c r="K33" s="1" t="s">
        <v>1596</v>
      </c>
      <c r="L33" s="1">
        <v>24</v>
      </c>
      <c r="M33" s="20" t="s">
        <v>1597</v>
      </c>
      <c r="N33" s="17" t="str">
        <f t="shared" si="0"/>
        <v>case 32:sRetTemplate = "elem_sun_el001";  break;  //  Sun Paraelemental, Elder || FQ: Rare || 36 CR 24 HD</v>
      </c>
    </row>
    <row r="34" spans="1:14" ht="15" customHeight="1">
      <c r="A34" s="62" t="s">
        <v>1594</v>
      </c>
      <c r="B34" s="1">
        <f t="shared" si="1"/>
        <v>33</v>
      </c>
      <c r="C34" s="27" t="s">
        <v>1593</v>
      </c>
      <c r="D34" s="1" t="s">
        <v>579</v>
      </c>
      <c r="E34" s="1" t="s">
        <v>1612</v>
      </c>
      <c r="F34" s="1" t="s">
        <v>578</v>
      </c>
      <c r="G34" s="1" t="s">
        <v>1599</v>
      </c>
      <c r="H34" s="1" t="s">
        <v>20</v>
      </c>
      <c r="I34" s="1" t="s">
        <v>1598</v>
      </c>
      <c r="J34" s="1">
        <v>32</v>
      </c>
      <c r="K34" s="1" t="s">
        <v>1596</v>
      </c>
      <c r="L34" s="1">
        <v>21</v>
      </c>
      <c r="M34" s="20" t="s">
        <v>1597</v>
      </c>
      <c r="N34" s="17" t="str">
        <f t="shared" si="0"/>
        <v>case 33:sRetTemplate = "elem_sun_gr001";  break;  //  Sun Paraelemental, Greater || FQ: Rare || 32 CR 21 HD</v>
      </c>
    </row>
    <row r="35" spans="1:14" ht="15" customHeight="1">
      <c r="A35" s="62" t="s">
        <v>1594</v>
      </c>
      <c r="B35" s="1">
        <f t="shared" si="1"/>
        <v>34</v>
      </c>
      <c r="C35" s="27" t="s">
        <v>1593</v>
      </c>
      <c r="D35" s="1" t="s">
        <v>579</v>
      </c>
      <c r="E35" s="1" t="s">
        <v>1612</v>
      </c>
      <c r="F35" s="1" t="s">
        <v>578</v>
      </c>
      <c r="G35" s="1" t="s">
        <v>1599</v>
      </c>
      <c r="H35" s="1" t="s">
        <v>20</v>
      </c>
      <c r="I35" s="1" t="s">
        <v>1598</v>
      </c>
      <c r="J35" s="1">
        <v>32</v>
      </c>
      <c r="K35" s="1" t="s">
        <v>1596</v>
      </c>
      <c r="L35" s="1">
        <v>21</v>
      </c>
      <c r="M35" s="20" t="s">
        <v>1597</v>
      </c>
      <c r="N35" s="17" t="str">
        <f t="shared" si="0"/>
        <v>case 34:sRetTemplate = "elem_sun_gr001";  break;  //  Sun Paraelemental, Greater || FQ: Rare || 32 CR 21 HD</v>
      </c>
    </row>
    <row r="36" spans="1:14" ht="15" customHeight="1">
      <c r="A36" s="62" t="s">
        <v>1594</v>
      </c>
      <c r="B36" s="1">
        <f t="shared" si="1"/>
        <v>35</v>
      </c>
      <c r="C36" s="27" t="s">
        <v>1593</v>
      </c>
      <c r="D36" s="1" t="s">
        <v>1014</v>
      </c>
      <c r="E36" s="1" t="s">
        <v>1612</v>
      </c>
      <c r="F36" s="1" t="s">
        <v>1013</v>
      </c>
      <c r="G36" s="1" t="s">
        <v>1599</v>
      </c>
      <c r="H36" s="1" t="s">
        <v>72</v>
      </c>
      <c r="I36" s="1" t="s">
        <v>1598</v>
      </c>
      <c r="J36" s="1">
        <v>25</v>
      </c>
      <c r="K36" s="1" t="s">
        <v>1596</v>
      </c>
      <c r="L36" s="1">
        <v>26</v>
      </c>
      <c r="M36" s="20" t="s">
        <v>1597</v>
      </c>
      <c r="N36" s="17" t="str">
        <f t="shared" si="0"/>
        <v>case 35:sRetTemplate = "kirre003";  break;  //  Kirre, Legendary || FQ: Very Rare || 25 CR 26 HD</v>
      </c>
    </row>
    <row r="37" spans="1:14" ht="15" customHeight="1">
      <c r="A37" s="62" t="s">
        <v>1594</v>
      </c>
      <c r="B37" s="1">
        <f t="shared" si="1"/>
        <v>36</v>
      </c>
      <c r="C37" s="27" t="s">
        <v>1593</v>
      </c>
      <c r="D37" s="1" t="s">
        <v>753</v>
      </c>
      <c r="E37" s="1" t="s">
        <v>1612</v>
      </c>
      <c r="F37" s="1" t="s">
        <v>752</v>
      </c>
      <c r="G37" s="1" t="s">
        <v>1599</v>
      </c>
      <c r="H37" s="1" t="s">
        <v>72</v>
      </c>
      <c r="I37" s="1" t="s">
        <v>1598</v>
      </c>
      <c r="J37" s="1">
        <v>15</v>
      </c>
      <c r="K37" s="1" t="s">
        <v>1596</v>
      </c>
      <c r="L37" s="1">
        <v>16</v>
      </c>
      <c r="M37" s="20" t="s">
        <v>1597</v>
      </c>
      <c r="N37" s="17" t="str">
        <f t="shared" si="0"/>
        <v>case 36:sRetTemplate = "monst_spider006";  break;  //  Monstrous Spider, Gargantuan [AR] || FQ: Very Rare || 15 CR 16 HD</v>
      </c>
    </row>
    <row r="38" spans="1:14" ht="15" customHeight="1">
      <c r="A38" s="62" t="s">
        <v>1594</v>
      </c>
      <c r="B38" s="1">
        <f t="shared" si="1"/>
        <v>37</v>
      </c>
      <c r="C38" s="27" t="s">
        <v>1593</v>
      </c>
      <c r="D38" s="1" t="s">
        <v>1136</v>
      </c>
      <c r="E38" s="1" t="s">
        <v>1612</v>
      </c>
      <c r="F38" s="1" t="s">
        <v>1135</v>
      </c>
      <c r="G38" s="1" t="s">
        <v>1599</v>
      </c>
      <c r="H38" s="1" t="s">
        <v>72</v>
      </c>
      <c r="I38" s="1" t="s">
        <v>1598</v>
      </c>
      <c r="J38" s="1">
        <v>52</v>
      </c>
      <c r="K38" s="1" t="s">
        <v>1596</v>
      </c>
      <c r="L38" s="1">
        <v>60</v>
      </c>
      <c r="M38" s="20" t="s">
        <v>1597</v>
      </c>
      <c r="N38" s="17" t="str">
        <f t="shared" si="0"/>
        <v>case 37:sRetTemplate = "prismasaurus001";  break;  //  Prismasaurus || FQ: Very Rare || 52 CR 60 HD</v>
      </c>
    </row>
    <row r="39" spans="1:14" ht="15" customHeight="1">
      <c r="A39" s="62" t="s">
        <v>1594</v>
      </c>
      <c r="B39" s="1">
        <f t="shared" si="1"/>
        <v>38</v>
      </c>
      <c r="C39" s="27" t="s">
        <v>1593</v>
      </c>
      <c r="D39" s="1" t="s">
        <v>841</v>
      </c>
      <c r="E39" s="1" t="s">
        <v>1612</v>
      </c>
      <c r="F39" s="1" t="s">
        <v>840</v>
      </c>
      <c r="G39" s="1" t="s">
        <v>1599</v>
      </c>
      <c r="H39" s="1" t="s">
        <v>61</v>
      </c>
      <c r="I39" s="1" t="s">
        <v>1598</v>
      </c>
      <c r="J39" s="1">
        <v>17</v>
      </c>
      <c r="K39" s="1" t="s">
        <v>1596</v>
      </c>
      <c r="L39" s="1">
        <v>17</v>
      </c>
      <c r="M39" s="20" t="s">
        <v>1597</v>
      </c>
      <c r="N39" s="17" t="str">
        <f t="shared" si="0"/>
        <v>case 38:sRetTemplate = "wildmul003";  break;  //  Mul, Wild - Darts || FQ: Uncommon || 17 CR 17 HD</v>
      </c>
    </row>
    <row r="40" spans="1:14" ht="15" customHeight="1">
      <c r="A40" s="62" t="s">
        <v>1594</v>
      </c>
      <c r="B40" s="1">
        <f t="shared" si="1"/>
        <v>39</v>
      </c>
      <c r="C40" s="27" t="s">
        <v>1593</v>
      </c>
      <c r="D40" s="1" t="s">
        <v>841</v>
      </c>
      <c r="E40" s="1" t="s">
        <v>1612</v>
      </c>
      <c r="F40" s="1" t="s">
        <v>840</v>
      </c>
      <c r="G40" s="1" t="s">
        <v>1599</v>
      </c>
      <c r="H40" s="1" t="s">
        <v>61</v>
      </c>
      <c r="I40" s="1" t="s">
        <v>1598</v>
      </c>
      <c r="J40" s="1">
        <v>17</v>
      </c>
      <c r="K40" s="1" t="s">
        <v>1596</v>
      </c>
      <c r="L40" s="1">
        <v>17</v>
      </c>
      <c r="M40" s="20" t="s">
        <v>1597</v>
      </c>
      <c r="N40" s="17" t="str">
        <f t="shared" si="0"/>
        <v>case 39:sRetTemplate = "wildmul003";  break;  //  Mul, Wild - Darts || FQ: Uncommon || 17 CR 17 HD</v>
      </c>
    </row>
    <row r="41" spans="1:14" ht="15" customHeight="1">
      <c r="A41" s="62" t="s">
        <v>1594</v>
      </c>
      <c r="B41" s="1">
        <f t="shared" si="1"/>
        <v>40</v>
      </c>
      <c r="C41" s="27" t="s">
        <v>1593</v>
      </c>
      <c r="D41" s="1" t="s">
        <v>841</v>
      </c>
      <c r="E41" s="1" t="s">
        <v>1612</v>
      </c>
      <c r="F41" s="1" t="s">
        <v>840</v>
      </c>
      <c r="G41" s="1" t="s">
        <v>1599</v>
      </c>
      <c r="H41" s="1" t="s">
        <v>61</v>
      </c>
      <c r="I41" s="1" t="s">
        <v>1598</v>
      </c>
      <c r="J41" s="1">
        <v>17</v>
      </c>
      <c r="K41" s="1" t="s">
        <v>1596</v>
      </c>
      <c r="L41" s="1">
        <v>17</v>
      </c>
      <c r="M41" s="20" t="s">
        <v>1597</v>
      </c>
      <c r="N41" s="17" t="str">
        <f t="shared" si="0"/>
        <v>case 40:sRetTemplate = "wildmul003";  break;  //  Mul, Wild - Darts || FQ: Uncommon || 17 CR 17 HD</v>
      </c>
    </row>
    <row r="42" spans="1:14" ht="15" customHeight="1">
      <c r="A42" s="62" t="s">
        <v>1594</v>
      </c>
      <c r="B42" s="1">
        <f t="shared" si="1"/>
        <v>41</v>
      </c>
      <c r="C42" s="27" t="s">
        <v>1593</v>
      </c>
      <c r="D42" s="1" t="s">
        <v>841</v>
      </c>
      <c r="E42" s="1" t="s">
        <v>1612</v>
      </c>
      <c r="F42" s="1" t="s">
        <v>840</v>
      </c>
      <c r="G42" s="1" t="s">
        <v>1599</v>
      </c>
      <c r="H42" s="1" t="s">
        <v>61</v>
      </c>
      <c r="I42" s="1" t="s">
        <v>1598</v>
      </c>
      <c r="J42" s="1">
        <v>17</v>
      </c>
      <c r="K42" s="1" t="s">
        <v>1596</v>
      </c>
      <c r="L42" s="1">
        <v>17</v>
      </c>
      <c r="M42" s="20" t="s">
        <v>1597</v>
      </c>
      <c r="N42" s="17" t="str">
        <f t="shared" si="0"/>
        <v>case 41:sRetTemplate = "wildmul003";  break;  //  Mul, Wild - Darts || FQ: Uncommon || 17 CR 17 HD</v>
      </c>
    </row>
  </sheetData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>
  <dimension ref="A1:AB60"/>
  <sheetViews>
    <sheetView workbookViewId="0">
      <pane xSplit="6" ySplit="1" topLeftCell="G24" activePane="bottomRight" state="frozen"/>
      <selection pane="topRight" activeCell="B1" sqref="B1"/>
      <selection pane="bottomLeft" activeCell="A2" sqref="A2"/>
      <selection pane="bottomRight" activeCell="N2" sqref="N2:N60"/>
    </sheetView>
  </sheetViews>
  <sheetFormatPr defaultColWidth="46.42578125" defaultRowHeight="15.95" customHeight="1"/>
  <cols>
    <col min="1" max="1" width="8.28515625" customWidth="1"/>
    <col min="2" max="2" width="9.42578125" customWidth="1"/>
    <col min="3" max="3" width="17.140625" customWidth="1"/>
    <col min="4" max="4" width="19.5703125" customWidth="1"/>
    <col min="5" max="5" width="13.42578125" customWidth="1"/>
    <col min="6" max="6" width="29.5703125" customWidth="1"/>
    <col min="7" max="7" width="6.5703125" customWidth="1"/>
    <col min="8" max="8" width="18.28515625" customWidth="1"/>
    <col min="9" max="9" width="3.140625" customWidth="1"/>
    <col min="10" max="10" width="14.85546875" customWidth="1"/>
    <col min="11" max="11" width="6" customWidth="1"/>
    <col min="12" max="12" width="12.42578125" customWidth="1"/>
    <col min="13" max="13" width="6.7109375" customWidth="1"/>
    <col min="14" max="14" width="109.85546875" customWidth="1"/>
  </cols>
  <sheetData>
    <row r="1" spans="1:14" ht="15.95" customHeight="1">
      <c r="A1" s="58" t="s">
        <v>1623</v>
      </c>
      <c r="B1" s="59" t="s">
        <v>1606</v>
      </c>
      <c r="C1" s="59" t="s">
        <v>1624</v>
      </c>
      <c r="D1" s="70" t="s">
        <v>1</v>
      </c>
      <c r="E1" s="60" t="s">
        <v>1608</v>
      </c>
      <c r="F1" s="70" t="s">
        <v>0</v>
      </c>
      <c r="G1" s="59" t="s">
        <v>1609</v>
      </c>
      <c r="H1" s="70" t="s">
        <v>5</v>
      </c>
      <c r="I1" s="64"/>
      <c r="J1" s="70" t="s">
        <v>7</v>
      </c>
      <c r="K1" s="64"/>
      <c r="L1" s="70" t="s">
        <v>9</v>
      </c>
      <c r="M1" s="6"/>
      <c r="N1" s="6"/>
    </row>
    <row r="2" spans="1:14" ht="15.95" customHeight="1">
      <c r="A2" s="62" t="s">
        <v>1594</v>
      </c>
      <c r="B2" s="1">
        <v>1</v>
      </c>
      <c r="C2" s="27" t="s">
        <v>1593</v>
      </c>
      <c r="D2" s="1" t="s">
        <v>1172</v>
      </c>
      <c r="E2" s="1" t="s">
        <v>1612</v>
      </c>
      <c r="F2" s="1" t="s">
        <v>1171</v>
      </c>
      <c r="G2" s="1" t="s">
        <v>1599</v>
      </c>
      <c r="H2" s="1" t="s">
        <v>61</v>
      </c>
      <c r="I2" s="1" t="s">
        <v>1598</v>
      </c>
      <c r="J2" s="1">
        <v>4</v>
      </c>
      <c r="K2" s="1" t="s">
        <v>1596</v>
      </c>
      <c r="L2" s="1">
        <v>4</v>
      </c>
      <c r="M2" s="20" t="s">
        <v>1597</v>
      </c>
      <c r="N2" s="17" t="str">
        <f>CONCATENATE(A2,B2, C2, D2, E2,F2,G2,H2, I2, J2, K2,L2, M2)</f>
        <v>case 1:sRetTemplate = "ar_salamander002";  break;  //  Salamander, Flamebrother || FQ: Uncommon || 4 CR 4 HD</v>
      </c>
    </row>
    <row r="3" spans="1:14" ht="15.95" customHeight="1">
      <c r="A3" s="62" t="s">
        <v>1594</v>
      </c>
      <c r="B3" s="1">
        <f>SUM(B2+1)</f>
        <v>2</v>
      </c>
      <c r="C3" s="27" t="s">
        <v>1593</v>
      </c>
      <c r="D3" s="1" t="s">
        <v>1172</v>
      </c>
      <c r="E3" s="1" t="s">
        <v>1612</v>
      </c>
      <c r="F3" s="1" t="s">
        <v>1171</v>
      </c>
      <c r="G3" s="1" t="s">
        <v>1599</v>
      </c>
      <c r="H3" s="1" t="s">
        <v>61</v>
      </c>
      <c r="I3" s="1" t="s">
        <v>1598</v>
      </c>
      <c r="J3" s="1">
        <v>4</v>
      </c>
      <c r="K3" s="1" t="s">
        <v>1596</v>
      </c>
      <c r="L3" s="1">
        <v>4</v>
      </c>
      <c r="M3" s="20" t="s">
        <v>1597</v>
      </c>
      <c r="N3" s="17" t="str">
        <f t="shared" ref="N3:N60" si="0">CONCATENATE(A3,B3, C3, D3, E3,F3,G3,H3, I3, J3, K3,L3, M3)</f>
        <v>case 2:sRetTemplate = "ar_salamander002";  break;  //  Salamander, Flamebrother || FQ: Uncommon || 4 CR 4 HD</v>
      </c>
    </row>
    <row r="4" spans="1:14" ht="15.95" customHeight="1">
      <c r="A4" s="62" t="s">
        <v>1594</v>
      </c>
      <c r="B4" s="1">
        <f t="shared" ref="B4:B60" si="1">SUM(B3+1)</f>
        <v>3</v>
      </c>
      <c r="C4" s="27" t="s">
        <v>1593</v>
      </c>
      <c r="D4" s="1" t="s">
        <v>1172</v>
      </c>
      <c r="E4" s="1" t="s">
        <v>1612</v>
      </c>
      <c r="F4" s="1" t="s">
        <v>1171</v>
      </c>
      <c r="G4" s="1" t="s">
        <v>1599</v>
      </c>
      <c r="H4" s="1" t="s">
        <v>61</v>
      </c>
      <c r="I4" s="1" t="s">
        <v>1598</v>
      </c>
      <c r="J4" s="1">
        <v>4</v>
      </c>
      <c r="K4" s="1" t="s">
        <v>1596</v>
      </c>
      <c r="L4" s="1">
        <v>4</v>
      </c>
      <c r="M4" s="20" t="s">
        <v>1597</v>
      </c>
      <c r="N4" s="17" t="str">
        <f t="shared" si="0"/>
        <v>case 3:sRetTemplate = "ar_salamander002";  break;  //  Salamander, Flamebrother || FQ: Uncommon || 4 CR 4 HD</v>
      </c>
    </row>
    <row r="5" spans="1:14" ht="15.95" customHeight="1">
      <c r="A5" s="62" t="s">
        <v>1594</v>
      </c>
      <c r="B5" s="1">
        <f t="shared" si="1"/>
        <v>4</v>
      </c>
      <c r="C5" s="27" t="s">
        <v>1593</v>
      </c>
      <c r="D5" s="1" t="s">
        <v>1172</v>
      </c>
      <c r="E5" s="1" t="s">
        <v>1612</v>
      </c>
      <c r="F5" s="1" t="s">
        <v>1171</v>
      </c>
      <c r="G5" s="1" t="s">
        <v>1599</v>
      </c>
      <c r="H5" s="1" t="s">
        <v>61</v>
      </c>
      <c r="I5" s="1" t="s">
        <v>1598</v>
      </c>
      <c r="J5" s="1">
        <v>4</v>
      </c>
      <c r="K5" s="1" t="s">
        <v>1596</v>
      </c>
      <c r="L5" s="1">
        <v>4</v>
      </c>
      <c r="M5" s="20" t="s">
        <v>1597</v>
      </c>
      <c r="N5" s="17" t="str">
        <f t="shared" si="0"/>
        <v>case 4:sRetTemplate = "ar_salamander002";  break;  //  Salamander, Flamebrother || FQ: Uncommon || 4 CR 4 HD</v>
      </c>
    </row>
    <row r="6" spans="1:14" ht="15.95" customHeight="1">
      <c r="A6" s="62" t="s">
        <v>1594</v>
      </c>
      <c r="B6" s="1">
        <f t="shared" si="1"/>
        <v>5</v>
      </c>
      <c r="C6" s="27" t="s">
        <v>1593</v>
      </c>
      <c r="D6" s="1" t="s">
        <v>513</v>
      </c>
      <c r="E6" s="1" t="s">
        <v>1612</v>
      </c>
      <c r="F6" s="1" t="s">
        <v>512</v>
      </c>
      <c r="G6" s="1" t="s">
        <v>1599</v>
      </c>
      <c r="H6" s="1" t="s">
        <v>20</v>
      </c>
      <c r="I6" s="1" t="s">
        <v>1598</v>
      </c>
      <c r="J6" s="1">
        <v>37</v>
      </c>
      <c r="K6" s="1" t="s">
        <v>1596</v>
      </c>
      <c r="L6" s="1">
        <v>24</v>
      </c>
      <c r="M6" s="20" t="s">
        <v>1597</v>
      </c>
      <c r="N6" s="17" t="str">
        <f t="shared" si="0"/>
        <v>case 5:sRetTemplate = "elem_fire_el001";  break;  //  [AR] Fire Elemental, Elder || FQ: Rare || 37 CR 24 HD</v>
      </c>
    </row>
    <row r="7" spans="1:14" ht="15.95" customHeight="1">
      <c r="A7" s="62" t="s">
        <v>1594</v>
      </c>
      <c r="B7" s="1">
        <f t="shared" si="1"/>
        <v>6</v>
      </c>
      <c r="C7" s="27" t="s">
        <v>1593</v>
      </c>
      <c r="D7" s="1" t="s">
        <v>513</v>
      </c>
      <c r="E7" s="1" t="s">
        <v>1612</v>
      </c>
      <c r="F7" s="1" t="s">
        <v>512</v>
      </c>
      <c r="G7" s="1" t="s">
        <v>1599</v>
      </c>
      <c r="H7" s="1" t="s">
        <v>20</v>
      </c>
      <c r="I7" s="1" t="s">
        <v>1598</v>
      </c>
      <c r="J7" s="1">
        <v>37</v>
      </c>
      <c r="K7" s="1" t="s">
        <v>1596</v>
      </c>
      <c r="L7" s="1">
        <v>24</v>
      </c>
      <c r="M7" s="20" t="s">
        <v>1597</v>
      </c>
      <c r="N7" s="17" t="str">
        <f t="shared" si="0"/>
        <v>case 6:sRetTemplate = "elem_fire_el001";  break;  //  [AR] Fire Elemental, Elder || FQ: Rare || 37 CR 24 HD</v>
      </c>
    </row>
    <row r="8" spans="1:14" ht="15.95" customHeight="1">
      <c r="A8" s="62" t="s">
        <v>1594</v>
      </c>
      <c r="B8" s="1">
        <f t="shared" si="1"/>
        <v>7</v>
      </c>
      <c r="C8" s="27" t="s">
        <v>1593</v>
      </c>
      <c r="D8" s="1" t="s">
        <v>511</v>
      </c>
      <c r="E8" s="1" t="s">
        <v>1612</v>
      </c>
      <c r="F8" s="1" t="s">
        <v>510</v>
      </c>
      <c r="G8" s="1" t="s">
        <v>1599</v>
      </c>
      <c r="H8" s="1" t="s">
        <v>20</v>
      </c>
      <c r="I8" s="1" t="s">
        <v>1598</v>
      </c>
      <c r="J8" s="1">
        <v>32</v>
      </c>
      <c r="K8" s="1" t="s">
        <v>1596</v>
      </c>
      <c r="L8" s="1">
        <v>21</v>
      </c>
      <c r="M8" s="20" t="s">
        <v>1597</v>
      </c>
      <c r="N8" s="17" t="str">
        <f t="shared" si="0"/>
        <v>case 7:sRetTemplate = "elem_fire_gr001";  break;  //  [AR] Fire Elemental, Greater || FQ: Rare || 32 CR 21 HD</v>
      </c>
    </row>
    <row r="9" spans="1:14" ht="15.95" customHeight="1">
      <c r="A9" s="62" t="s">
        <v>1594</v>
      </c>
      <c r="B9" s="1">
        <f t="shared" si="1"/>
        <v>8</v>
      </c>
      <c r="C9" s="27" t="s">
        <v>1593</v>
      </c>
      <c r="D9" s="1" t="s">
        <v>511</v>
      </c>
      <c r="E9" s="1" t="s">
        <v>1612</v>
      </c>
      <c r="F9" s="1" t="s">
        <v>510</v>
      </c>
      <c r="G9" s="1" t="s">
        <v>1599</v>
      </c>
      <c r="H9" s="1" t="s">
        <v>20</v>
      </c>
      <c r="I9" s="1" t="s">
        <v>1598</v>
      </c>
      <c r="J9" s="1">
        <v>32</v>
      </c>
      <c r="K9" s="1" t="s">
        <v>1596</v>
      </c>
      <c r="L9" s="1">
        <v>21</v>
      </c>
      <c r="M9" s="20" t="s">
        <v>1597</v>
      </c>
      <c r="N9" s="17" t="str">
        <f t="shared" si="0"/>
        <v>case 8:sRetTemplate = "elem_fire_gr001";  break;  //  [AR] Fire Elemental, Greater || FQ: Rare || 32 CR 21 HD</v>
      </c>
    </row>
    <row r="10" spans="1:14" ht="15.95" customHeight="1">
      <c r="A10" s="62" t="s">
        <v>1594</v>
      </c>
      <c r="B10" s="1">
        <f t="shared" si="1"/>
        <v>9</v>
      </c>
      <c r="C10" s="27" t="s">
        <v>1593</v>
      </c>
      <c r="D10" s="1" t="s">
        <v>509</v>
      </c>
      <c r="E10" s="1" t="s">
        <v>1612</v>
      </c>
      <c r="F10" s="1" t="s">
        <v>508</v>
      </c>
      <c r="G10" s="1" t="s">
        <v>1599</v>
      </c>
      <c r="H10" s="1" t="s">
        <v>20</v>
      </c>
      <c r="I10" s="1" t="s">
        <v>1598</v>
      </c>
      <c r="J10" s="1">
        <v>25</v>
      </c>
      <c r="K10" s="1" t="s">
        <v>1596</v>
      </c>
      <c r="L10" s="1">
        <v>16</v>
      </c>
      <c r="M10" s="20" t="s">
        <v>1597</v>
      </c>
      <c r="N10" s="17" t="str">
        <f t="shared" si="0"/>
        <v>case 9:sRetTemplate = "elem_fire_hg001";  break;  //  [AR] Fire Elemental, Huge || FQ: Rare || 25 CR 16 HD</v>
      </c>
    </row>
    <row r="11" spans="1:14" ht="15.95" customHeight="1">
      <c r="A11" s="62" t="s">
        <v>1594</v>
      </c>
      <c r="B11" s="1">
        <f t="shared" si="1"/>
        <v>10</v>
      </c>
      <c r="C11" s="27" t="s">
        <v>1593</v>
      </c>
      <c r="D11" s="1" t="s">
        <v>509</v>
      </c>
      <c r="E11" s="1" t="s">
        <v>1612</v>
      </c>
      <c r="F11" s="1" t="s">
        <v>508</v>
      </c>
      <c r="G11" s="1" t="s">
        <v>1599</v>
      </c>
      <c r="H11" s="1" t="s">
        <v>20</v>
      </c>
      <c r="I11" s="1" t="s">
        <v>1598</v>
      </c>
      <c r="J11" s="1">
        <v>25</v>
      </c>
      <c r="K11" s="1" t="s">
        <v>1596</v>
      </c>
      <c r="L11" s="1">
        <v>16</v>
      </c>
      <c r="M11" s="20" t="s">
        <v>1597</v>
      </c>
      <c r="N11" s="17" t="str">
        <f t="shared" si="0"/>
        <v>case 10:sRetTemplate = "elem_fire_hg001";  break;  //  [AR] Fire Elemental, Huge || FQ: Rare || 25 CR 16 HD</v>
      </c>
    </row>
    <row r="12" spans="1:14" ht="15.95" customHeight="1">
      <c r="A12" s="62" t="s">
        <v>1594</v>
      </c>
      <c r="B12" s="1">
        <f t="shared" si="1"/>
        <v>11</v>
      </c>
      <c r="C12" s="27" t="s">
        <v>1593</v>
      </c>
      <c r="D12" s="1" t="s">
        <v>507</v>
      </c>
      <c r="E12" s="1" t="s">
        <v>1612</v>
      </c>
      <c r="F12" s="1" t="s">
        <v>506</v>
      </c>
      <c r="G12" s="1" t="s">
        <v>1599</v>
      </c>
      <c r="H12" s="1" t="s">
        <v>20</v>
      </c>
      <c r="I12" s="1" t="s">
        <v>1598</v>
      </c>
      <c r="J12" s="1">
        <v>10</v>
      </c>
      <c r="K12" s="1" t="s">
        <v>1596</v>
      </c>
      <c r="L12" s="1">
        <v>8</v>
      </c>
      <c r="M12" s="20" t="s">
        <v>1597</v>
      </c>
      <c r="N12" s="17" t="str">
        <f t="shared" si="0"/>
        <v>case 11:sRetTemplate = "elem_fire_lg001";  break;  //  [AR] Fire Elemental, Large || FQ: Rare || 10 CR 8 HD</v>
      </c>
    </row>
    <row r="13" spans="1:14" ht="15.95" customHeight="1">
      <c r="A13" s="62" t="s">
        <v>1594</v>
      </c>
      <c r="B13" s="1">
        <f t="shared" si="1"/>
        <v>12</v>
      </c>
      <c r="C13" s="27" t="s">
        <v>1593</v>
      </c>
      <c r="D13" s="1" t="s">
        <v>507</v>
      </c>
      <c r="E13" s="1" t="s">
        <v>1612</v>
      </c>
      <c r="F13" s="1" t="s">
        <v>506</v>
      </c>
      <c r="G13" s="1" t="s">
        <v>1599</v>
      </c>
      <c r="H13" s="1" t="s">
        <v>20</v>
      </c>
      <c r="I13" s="1" t="s">
        <v>1598</v>
      </c>
      <c r="J13" s="1">
        <v>10</v>
      </c>
      <c r="K13" s="1" t="s">
        <v>1596</v>
      </c>
      <c r="L13" s="1">
        <v>8</v>
      </c>
      <c r="M13" s="20" t="s">
        <v>1597</v>
      </c>
      <c r="N13" s="17" t="str">
        <f t="shared" si="0"/>
        <v>case 12:sRetTemplate = "elem_fire_lg001";  break;  //  [AR] Fire Elemental, Large || FQ: Rare || 10 CR 8 HD</v>
      </c>
    </row>
    <row r="14" spans="1:14" ht="15.95" customHeight="1">
      <c r="A14" s="62" t="s">
        <v>1594</v>
      </c>
      <c r="B14" s="1">
        <f t="shared" si="1"/>
        <v>13</v>
      </c>
      <c r="C14" s="27" t="s">
        <v>1593</v>
      </c>
      <c r="D14" s="1" t="s">
        <v>505</v>
      </c>
      <c r="E14" s="1" t="s">
        <v>1612</v>
      </c>
      <c r="F14" s="1" t="s">
        <v>1635</v>
      </c>
      <c r="G14" s="1" t="s">
        <v>1599</v>
      </c>
      <c r="H14" s="1" t="s">
        <v>20</v>
      </c>
      <c r="I14" s="1" t="s">
        <v>1598</v>
      </c>
      <c r="J14" s="1">
        <v>5</v>
      </c>
      <c r="K14" s="1" t="s">
        <v>1596</v>
      </c>
      <c r="L14" s="1">
        <v>4</v>
      </c>
      <c r="M14" s="20" t="s">
        <v>1597</v>
      </c>
      <c r="N14" s="17" t="str">
        <f t="shared" si="0"/>
        <v>case 13:sRetTemplate = "elem_fire_md001";  break;  //  [AR] Fire Elemental, Medium || FQ: Rare || 5 CR 4 HD</v>
      </c>
    </row>
    <row r="15" spans="1:14" ht="15.95" customHeight="1">
      <c r="A15" s="62" t="s">
        <v>1594</v>
      </c>
      <c r="B15" s="1">
        <f t="shared" si="1"/>
        <v>14</v>
      </c>
      <c r="C15" s="27" t="s">
        <v>1593</v>
      </c>
      <c r="D15" s="1" t="s">
        <v>505</v>
      </c>
      <c r="E15" s="1" t="s">
        <v>1612</v>
      </c>
      <c r="F15" s="1" t="s">
        <v>1635</v>
      </c>
      <c r="G15" s="1" t="s">
        <v>1599</v>
      </c>
      <c r="H15" s="1" t="s">
        <v>20</v>
      </c>
      <c r="I15" s="1" t="s">
        <v>1598</v>
      </c>
      <c r="J15" s="1">
        <v>5</v>
      </c>
      <c r="K15" s="1" t="s">
        <v>1596</v>
      </c>
      <c r="L15" s="1">
        <v>4</v>
      </c>
      <c r="M15" s="20" t="s">
        <v>1597</v>
      </c>
      <c r="N15" s="17" t="str">
        <f t="shared" si="0"/>
        <v>case 14:sRetTemplate = "elem_fire_md001";  break;  //  [AR] Fire Elemental, Medium || FQ: Rare || 5 CR 4 HD</v>
      </c>
    </row>
    <row r="16" spans="1:14" ht="15.95" customHeight="1">
      <c r="A16" s="62" t="s">
        <v>1594</v>
      </c>
      <c r="B16" s="1">
        <f t="shared" si="1"/>
        <v>15</v>
      </c>
      <c r="C16" s="27" t="s">
        <v>1593</v>
      </c>
      <c r="D16" s="1" t="s">
        <v>502</v>
      </c>
      <c r="E16" s="1" t="s">
        <v>1612</v>
      </c>
      <c r="F16" s="1" t="s">
        <v>501</v>
      </c>
      <c r="G16" s="1" t="s">
        <v>1599</v>
      </c>
      <c r="H16" s="1" t="s">
        <v>20</v>
      </c>
      <c r="I16" s="1" t="s">
        <v>1598</v>
      </c>
      <c r="J16" s="1">
        <v>3</v>
      </c>
      <c r="K16" s="1" t="s">
        <v>1596</v>
      </c>
      <c r="L16" s="1">
        <v>2</v>
      </c>
      <c r="M16" s="20" t="s">
        <v>1597</v>
      </c>
      <c r="N16" s="17" t="str">
        <f t="shared" si="0"/>
        <v>case 15:sRetTemplate = "elem_fire_sm001";  break;  //  [AR] Fire Elemental, Small || FQ: Rare || 3 CR 2 HD</v>
      </c>
    </row>
    <row r="17" spans="1:14" ht="15.95" customHeight="1">
      <c r="A17" s="62" t="s">
        <v>1594</v>
      </c>
      <c r="B17" s="1">
        <f t="shared" si="1"/>
        <v>16</v>
      </c>
      <c r="C17" s="27" t="s">
        <v>1593</v>
      </c>
      <c r="D17" s="1" t="s">
        <v>502</v>
      </c>
      <c r="E17" s="1" t="s">
        <v>1612</v>
      </c>
      <c r="F17" s="1" t="s">
        <v>501</v>
      </c>
      <c r="G17" s="1" t="s">
        <v>1599</v>
      </c>
      <c r="H17" s="1" t="s">
        <v>20</v>
      </c>
      <c r="I17" s="1" t="s">
        <v>1598</v>
      </c>
      <c r="J17" s="1">
        <v>3</v>
      </c>
      <c r="K17" s="1" t="s">
        <v>1596</v>
      </c>
      <c r="L17" s="1">
        <v>2</v>
      </c>
      <c r="M17" s="20" t="s">
        <v>1597</v>
      </c>
      <c r="N17" s="17" t="str">
        <f t="shared" si="0"/>
        <v>case 16:sRetTemplate = "elem_fire_sm001";  break;  //  [AR] Fire Elemental, Small || FQ: Rare || 3 CR 2 HD</v>
      </c>
    </row>
    <row r="18" spans="1:14" ht="15.95" customHeight="1">
      <c r="A18" s="62" t="s">
        <v>1594</v>
      </c>
      <c r="B18" s="1">
        <f t="shared" si="1"/>
        <v>17</v>
      </c>
      <c r="C18" s="27" t="s">
        <v>1593</v>
      </c>
      <c r="D18" s="1" t="s">
        <v>671</v>
      </c>
      <c r="E18" s="1" t="s">
        <v>1612</v>
      </c>
      <c r="F18" s="1" t="s">
        <v>670</v>
      </c>
      <c r="G18" s="1" t="s">
        <v>1599</v>
      </c>
      <c r="H18" s="1" t="s">
        <v>20</v>
      </c>
      <c r="I18" s="1" t="s">
        <v>1598</v>
      </c>
      <c r="J18" s="1">
        <v>3</v>
      </c>
      <c r="K18" s="1" t="s">
        <v>1596</v>
      </c>
      <c r="L18" s="1">
        <v>2</v>
      </c>
      <c r="M18" s="20" t="s">
        <v>1597</v>
      </c>
      <c r="N18" s="17" t="str">
        <f t="shared" si="0"/>
        <v>case 17:sRetTemplate = "ar_azer002";  break;  //  Azer - Female || FQ: Rare || 3 CR 2 HD</v>
      </c>
    </row>
    <row r="19" spans="1:14" ht="15.95" customHeight="1">
      <c r="A19" s="62" t="s">
        <v>1594</v>
      </c>
      <c r="B19" s="1">
        <f t="shared" si="1"/>
        <v>18</v>
      </c>
      <c r="C19" s="27" t="s">
        <v>1593</v>
      </c>
      <c r="D19" s="1" t="s">
        <v>671</v>
      </c>
      <c r="E19" s="1" t="s">
        <v>1612</v>
      </c>
      <c r="F19" s="1" t="s">
        <v>670</v>
      </c>
      <c r="G19" s="1" t="s">
        <v>1599</v>
      </c>
      <c r="H19" s="1" t="s">
        <v>20</v>
      </c>
      <c r="I19" s="1" t="s">
        <v>1598</v>
      </c>
      <c r="J19" s="1">
        <v>3</v>
      </c>
      <c r="K19" s="1" t="s">
        <v>1596</v>
      </c>
      <c r="L19" s="1">
        <v>2</v>
      </c>
      <c r="M19" s="20" t="s">
        <v>1597</v>
      </c>
      <c r="N19" s="17" t="str">
        <f t="shared" si="0"/>
        <v>case 18:sRetTemplate = "ar_azer002";  break;  //  Azer - Female || FQ: Rare || 3 CR 2 HD</v>
      </c>
    </row>
    <row r="20" spans="1:14" ht="15.95" customHeight="1">
      <c r="A20" s="62" t="s">
        <v>1594</v>
      </c>
      <c r="B20" s="1">
        <f t="shared" si="1"/>
        <v>19</v>
      </c>
      <c r="C20" s="27" t="s">
        <v>1593</v>
      </c>
      <c r="D20" s="1" t="s">
        <v>669</v>
      </c>
      <c r="E20" s="1" t="s">
        <v>1612</v>
      </c>
      <c r="F20" s="1" t="s">
        <v>668</v>
      </c>
      <c r="G20" s="1" t="s">
        <v>1599</v>
      </c>
      <c r="H20" s="1" t="s">
        <v>20</v>
      </c>
      <c r="I20" s="1" t="s">
        <v>1598</v>
      </c>
      <c r="J20" s="1">
        <v>3</v>
      </c>
      <c r="K20" s="1" t="s">
        <v>1596</v>
      </c>
      <c r="L20" s="1">
        <v>2</v>
      </c>
      <c r="M20" s="20" t="s">
        <v>1597</v>
      </c>
      <c r="N20" s="17" t="str">
        <f t="shared" si="0"/>
        <v>case 19:sRetTemplate = "ar_azer001";  break;  //  Azer - Male || FQ: Rare || 3 CR 2 HD</v>
      </c>
    </row>
    <row r="21" spans="1:14" ht="15.95" customHeight="1">
      <c r="A21" s="62" t="s">
        <v>1594</v>
      </c>
      <c r="B21" s="1">
        <f t="shared" si="1"/>
        <v>20</v>
      </c>
      <c r="C21" s="27" t="s">
        <v>1593</v>
      </c>
      <c r="D21" s="1" t="s">
        <v>669</v>
      </c>
      <c r="E21" s="1" t="s">
        <v>1612</v>
      </c>
      <c r="F21" s="1" t="s">
        <v>668</v>
      </c>
      <c r="G21" s="1" t="s">
        <v>1599</v>
      </c>
      <c r="H21" s="1" t="s">
        <v>20</v>
      </c>
      <c r="I21" s="1" t="s">
        <v>1598</v>
      </c>
      <c r="J21" s="1">
        <v>3</v>
      </c>
      <c r="K21" s="1" t="s">
        <v>1596</v>
      </c>
      <c r="L21" s="1">
        <v>2</v>
      </c>
      <c r="M21" s="20" t="s">
        <v>1597</v>
      </c>
      <c r="N21" s="17" t="str">
        <f t="shared" si="0"/>
        <v>case 20:sRetTemplate = "ar_azer001";  break;  //  Azer - Male || FQ: Rare || 3 CR 2 HD</v>
      </c>
    </row>
    <row r="22" spans="1:14" ht="15.95" customHeight="1">
      <c r="A22" s="62" t="s">
        <v>1594</v>
      </c>
      <c r="B22" s="1">
        <f t="shared" si="1"/>
        <v>21</v>
      </c>
      <c r="C22" s="27" t="s">
        <v>1593</v>
      </c>
      <c r="D22" s="1" t="s">
        <v>1512</v>
      </c>
      <c r="E22" s="1" t="s">
        <v>1612</v>
      </c>
      <c r="F22" s="1" t="s">
        <v>1511</v>
      </c>
      <c r="G22" s="1" t="s">
        <v>1599</v>
      </c>
      <c r="H22" s="1" t="s">
        <v>20</v>
      </c>
      <c r="I22" s="1" t="s">
        <v>1598</v>
      </c>
      <c r="J22" s="1">
        <v>7</v>
      </c>
      <c r="K22" s="1" t="s">
        <v>1596</v>
      </c>
      <c r="L22" s="1">
        <v>8</v>
      </c>
      <c r="M22" s="20" t="s">
        <v>1597</v>
      </c>
      <c r="N22" s="17" t="str">
        <f t="shared" si="0"/>
        <v>case 21:sRetTemplate = "ds_fireeel001";  break;  //  Eel, Fire || FQ: Rare || 7 CR 8 HD</v>
      </c>
    </row>
    <row r="23" spans="1:14" ht="15.95" customHeight="1">
      <c r="A23" s="62" t="s">
        <v>1594</v>
      </c>
      <c r="B23" s="1">
        <f t="shared" si="1"/>
        <v>22</v>
      </c>
      <c r="C23" s="27" t="s">
        <v>1593</v>
      </c>
      <c r="D23" s="1" t="s">
        <v>1512</v>
      </c>
      <c r="E23" s="1" t="s">
        <v>1612</v>
      </c>
      <c r="F23" s="1" t="s">
        <v>1511</v>
      </c>
      <c r="G23" s="1" t="s">
        <v>1599</v>
      </c>
      <c r="H23" s="1" t="s">
        <v>20</v>
      </c>
      <c r="I23" s="1" t="s">
        <v>1598</v>
      </c>
      <c r="J23" s="1">
        <v>7</v>
      </c>
      <c r="K23" s="1" t="s">
        <v>1596</v>
      </c>
      <c r="L23" s="1">
        <v>8</v>
      </c>
      <c r="M23" s="20" t="s">
        <v>1597</v>
      </c>
      <c r="N23" s="17" t="str">
        <f t="shared" si="0"/>
        <v>case 22:sRetTemplate = "ds_fireeel001";  break;  //  Eel, Fire || FQ: Rare || 7 CR 8 HD</v>
      </c>
    </row>
    <row r="24" spans="1:14" ht="15.95" customHeight="1">
      <c r="A24" s="62" t="s">
        <v>1594</v>
      </c>
      <c r="B24" s="1">
        <f t="shared" si="1"/>
        <v>23</v>
      </c>
      <c r="C24" s="27" t="s">
        <v>1593</v>
      </c>
      <c r="D24" s="1" t="s">
        <v>230</v>
      </c>
      <c r="E24" s="1" t="s">
        <v>1612</v>
      </c>
      <c r="F24" s="1" t="s">
        <v>229</v>
      </c>
      <c r="G24" s="1" t="s">
        <v>1599</v>
      </c>
      <c r="H24" s="1" t="s">
        <v>20</v>
      </c>
      <c r="I24" s="1" t="s">
        <v>1598</v>
      </c>
      <c r="J24" s="1">
        <v>9</v>
      </c>
      <c r="K24" s="1" t="s">
        <v>1596</v>
      </c>
      <c r="L24" s="1">
        <v>8</v>
      </c>
      <c r="M24" s="20" t="s">
        <v>1597</v>
      </c>
      <c r="N24" s="17" t="str">
        <f t="shared" si="0"/>
        <v>case 23:sRetTemplate = "ar_flamsnake_002";  break;  //  Flame Snake, Lesser || FQ: Rare || 9 CR 8 HD</v>
      </c>
    </row>
    <row r="25" spans="1:14" ht="15.95" customHeight="1">
      <c r="A25" s="62" t="s">
        <v>1594</v>
      </c>
      <c r="B25" s="1">
        <f t="shared" si="1"/>
        <v>24</v>
      </c>
      <c r="C25" s="27" t="s">
        <v>1593</v>
      </c>
      <c r="D25" s="1" t="s">
        <v>230</v>
      </c>
      <c r="E25" s="1" t="s">
        <v>1612</v>
      </c>
      <c r="F25" s="1" t="s">
        <v>229</v>
      </c>
      <c r="G25" s="1" t="s">
        <v>1599</v>
      </c>
      <c r="H25" s="1" t="s">
        <v>20</v>
      </c>
      <c r="I25" s="1" t="s">
        <v>1598</v>
      </c>
      <c r="J25" s="1">
        <v>9</v>
      </c>
      <c r="K25" s="1" t="s">
        <v>1596</v>
      </c>
      <c r="L25" s="1">
        <v>8</v>
      </c>
      <c r="M25" s="20" t="s">
        <v>1597</v>
      </c>
      <c r="N25" s="17" t="str">
        <f t="shared" si="0"/>
        <v>case 24:sRetTemplate = "ar_flamsnake_002";  break;  //  Flame Snake, Lesser || FQ: Rare || 9 CR 8 HD</v>
      </c>
    </row>
    <row r="26" spans="1:14" ht="15.95" customHeight="1">
      <c r="A26" s="62" t="s">
        <v>1594</v>
      </c>
      <c r="B26" s="1">
        <f t="shared" si="1"/>
        <v>25</v>
      </c>
      <c r="C26" s="27" t="s">
        <v>1593</v>
      </c>
      <c r="D26" s="1" t="s">
        <v>224</v>
      </c>
      <c r="E26" s="1" t="s">
        <v>1612</v>
      </c>
      <c r="F26" s="1" t="s">
        <v>223</v>
      </c>
      <c r="G26" s="1" t="s">
        <v>1599</v>
      </c>
      <c r="H26" s="1" t="s">
        <v>20</v>
      </c>
      <c r="I26" s="1" t="s">
        <v>1598</v>
      </c>
      <c r="J26" s="1">
        <v>0.5</v>
      </c>
      <c r="K26" s="1" t="s">
        <v>1596</v>
      </c>
      <c r="L26" s="1">
        <v>1</v>
      </c>
      <c r="M26" s="20" t="s">
        <v>1597</v>
      </c>
      <c r="N26" s="17" t="str">
        <f t="shared" si="0"/>
        <v>case 25:sRetTemplate = "ar_flamsnake_001";  break;  //  Flame Snake, Minor || FQ: Rare || 0.5 CR 1 HD</v>
      </c>
    </row>
    <row r="27" spans="1:14" ht="15.95" customHeight="1">
      <c r="A27" s="62" t="s">
        <v>1594</v>
      </c>
      <c r="B27" s="1">
        <f t="shared" si="1"/>
        <v>26</v>
      </c>
      <c r="C27" s="27" t="s">
        <v>1593</v>
      </c>
      <c r="D27" s="1" t="s">
        <v>224</v>
      </c>
      <c r="E27" s="1" t="s">
        <v>1612</v>
      </c>
      <c r="F27" s="1" t="s">
        <v>223</v>
      </c>
      <c r="G27" s="1" t="s">
        <v>1599</v>
      </c>
      <c r="H27" s="1" t="s">
        <v>20</v>
      </c>
      <c r="I27" s="1" t="s">
        <v>1598</v>
      </c>
      <c r="J27" s="1">
        <v>0.5</v>
      </c>
      <c r="K27" s="1" t="s">
        <v>1596</v>
      </c>
      <c r="L27" s="1">
        <v>1</v>
      </c>
      <c r="M27" s="20" t="s">
        <v>1597</v>
      </c>
      <c r="N27" s="17" t="str">
        <f t="shared" si="0"/>
        <v>case 26:sRetTemplate = "ar_flamsnake_001";  break;  //  Flame Snake, Minor || FQ: Rare || 0.5 CR 1 HD</v>
      </c>
    </row>
    <row r="28" spans="1:14" ht="15.95" customHeight="1">
      <c r="A28" s="62" t="s">
        <v>1594</v>
      </c>
      <c r="B28" s="1">
        <f t="shared" si="1"/>
        <v>27</v>
      </c>
      <c r="C28" s="27" t="s">
        <v>1593</v>
      </c>
      <c r="D28" s="1" t="s">
        <v>1537</v>
      </c>
      <c r="E28" s="1" t="s">
        <v>1612</v>
      </c>
      <c r="F28" s="1" t="s">
        <v>1536</v>
      </c>
      <c r="G28" s="1" t="s">
        <v>1599</v>
      </c>
      <c r="H28" s="1" t="s">
        <v>20</v>
      </c>
      <c r="I28" s="1" t="s">
        <v>1598</v>
      </c>
      <c r="J28" s="1">
        <v>9</v>
      </c>
      <c r="K28" s="1" t="s">
        <v>1596</v>
      </c>
      <c r="L28" s="1">
        <v>10</v>
      </c>
      <c r="M28" s="20" t="s">
        <v>1597</v>
      </c>
      <c r="N28" s="17" t="str">
        <f t="shared" si="0"/>
        <v>case 27:sRetTemplate = "ds_firelizard001";  break;  //  Lizard: Fire || FQ: Rare || 9 CR 10 HD</v>
      </c>
    </row>
    <row r="29" spans="1:14" ht="15.95" customHeight="1">
      <c r="A29" s="62" t="s">
        <v>1594</v>
      </c>
      <c r="B29" s="1">
        <f t="shared" si="1"/>
        <v>28</v>
      </c>
      <c r="C29" s="27" t="s">
        <v>1593</v>
      </c>
      <c r="D29" s="1" t="s">
        <v>1537</v>
      </c>
      <c r="E29" s="1" t="s">
        <v>1612</v>
      </c>
      <c r="F29" s="1" t="s">
        <v>1536</v>
      </c>
      <c r="G29" s="1" t="s">
        <v>1599</v>
      </c>
      <c r="H29" s="1" t="s">
        <v>20</v>
      </c>
      <c r="I29" s="1" t="s">
        <v>1598</v>
      </c>
      <c r="J29" s="1">
        <v>9</v>
      </c>
      <c r="K29" s="1" t="s">
        <v>1596</v>
      </c>
      <c r="L29" s="1">
        <v>10</v>
      </c>
      <c r="M29" s="20" t="s">
        <v>1597</v>
      </c>
      <c r="N29" s="17" t="str">
        <f t="shared" si="0"/>
        <v>case 28:sRetTemplate = "ds_firelizard001";  break;  //  Lizard: Fire || FQ: Rare || 9 CR 10 HD</v>
      </c>
    </row>
    <row r="30" spans="1:14" ht="15.95" customHeight="1">
      <c r="A30" s="62" t="s">
        <v>1594</v>
      </c>
      <c r="B30" s="1">
        <f t="shared" si="1"/>
        <v>29</v>
      </c>
      <c r="C30" s="27" t="s">
        <v>1593</v>
      </c>
      <c r="D30" s="1" t="s">
        <v>530</v>
      </c>
      <c r="E30" s="1" t="s">
        <v>1612</v>
      </c>
      <c r="F30" s="1" t="s">
        <v>529</v>
      </c>
      <c r="G30" s="1" t="s">
        <v>1599</v>
      </c>
      <c r="H30" s="1" t="s">
        <v>20</v>
      </c>
      <c r="I30" s="1" t="s">
        <v>1598</v>
      </c>
      <c r="J30" s="1">
        <v>24</v>
      </c>
      <c r="K30" s="1" t="s">
        <v>1596</v>
      </c>
      <c r="L30" s="1">
        <v>24</v>
      </c>
      <c r="M30" s="20" t="s">
        <v>1597</v>
      </c>
      <c r="N30" s="17" t="str">
        <f t="shared" si="0"/>
        <v>case 29:sRetTemplate = "elem_mag_el001";  break;  //  Magma Paraelemental, Elder || FQ: Rare || 24 CR 24 HD</v>
      </c>
    </row>
    <row r="31" spans="1:14" ht="15.95" customHeight="1">
      <c r="A31" s="62" t="s">
        <v>1594</v>
      </c>
      <c r="B31" s="1">
        <f t="shared" si="1"/>
        <v>30</v>
      </c>
      <c r="C31" s="27" t="s">
        <v>1593</v>
      </c>
      <c r="D31" s="1" t="s">
        <v>530</v>
      </c>
      <c r="E31" s="1" t="s">
        <v>1612</v>
      </c>
      <c r="F31" s="1" t="s">
        <v>529</v>
      </c>
      <c r="G31" s="1" t="s">
        <v>1599</v>
      </c>
      <c r="H31" s="1" t="s">
        <v>20</v>
      </c>
      <c r="I31" s="1" t="s">
        <v>1598</v>
      </c>
      <c r="J31" s="1">
        <v>24</v>
      </c>
      <c r="K31" s="1" t="s">
        <v>1596</v>
      </c>
      <c r="L31" s="1">
        <v>24</v>
      </c>
      <c r="M31" s="20" t="s">
        <v>1597</v>
      </c>
      <c r="N31" s="17" t="str">
        <f t="shared" si="0"/>
        <v>case 30:sRetTemplate = "elem_mag_el001";  break;  //  Magma Paraelemental, Elder || FQ: Rare || 24 CR 24 HD</v>
      </c>
    </row>
    <row r="32" spans="1:14" ht="15.95" customHeight="1">
      <c r="A32" s="62" t="s">
        <v>1594</v>
      </c>
      <c r="B32" s="1">
        <f t="shared" si="1"/>
        <v>31</v>
      </c>
      <c r="C32" s="27" t="s">
        <v>1593</v>
      </c>
      <c r="D32" s="1" t="s">
        <v>528</v>
      </c>
      <c r="E32" s="1" t="s">
        <v>1612</v>
      </c>
      <c r="F32" s="1" t="s">
        <v>527</v>
      </c>
      <c r="G32" s="1" t="s">
        <v>1599</v>
      </c>
      <c r="H32" s="1" t="s">
        <v>20</v>
      </c>
      <c r="I32" s="1" t="s">
        <v>1598</v>
      </c>
      <c r="J32" s="1">
        <v>22</v>
      </c>
      <c r="K32" s="1" t="s">
        <v>1596</v>
      </c>
      <c r="L32" s="1">
        <v>21</v>
      </c>
      <c r="M32" s="20" t="s">
        <v>1597</v>
      </c>
      <c r="N32" s="17" t="str">
        <f t="shared" si="0"/>
        <v>case 31:sRetTemplate = "elem_mag_gr001";  break;  //  Magma Paraelemental, Greater || FQ: Rare || 22 CR 21 HD</v>
      </c>
    </row>
    <row r="33" spans="1:28" ht="15.95" customHeight="1">
      <c r="A33" s="62" t="s">
        <v>1594</v>
      </c>
      <c r="B33" s="1">
        <f t="shared" si="1"/>
        <v>32</v>
      </c>
      <c r="C33" s="27" t="s">
        <v>1593</v>
      </c>
      <c r="D33" s="1" t="s">
        <v>528</v>
      </c>
      <c r="E33" s="1" t="s">
        <v>1612</v>
      </c>
      <c r="F33" s="1" t="s">
        <v>527</v>
      </c>
      <c r="G33" s="1" t="s">
        <v>1599</v>
      </c>
      <c r="H33" s="1" t="s">
        <v>20</v>
      </c>
      <c r="I33" s="1" t="s">
        <v>1598</v>
      </c>
      <c r="J33" s="1">
        <v>22</v>
      </c>
      <c r="K33" s="1" t="s">
        <v>1596</v>
      </c>
      <c r="L33" s="1">
        <v>21</v>
      </c>
      <c r="M33" s="20" t="s">
        <v>1597</v>
      </c>
      <c r="N33" s="17" t="str">
        <f t="shared" si="0"/>
        <v>case 32:sRetTemplate = "elem_mag_gr001";  break;  //  Magma Paraelemental, Greater || FQ: Rare || 22 CR 21 HD</v>
      </c>
    </row>
    <row r="34" spans="1:28" ht="15.95" customHeight="1">
      <c r="A34" s="62" t="s">
        <v>1594</v>
      </c>
      <c r="B34" s="1">
        <f t="shared" si="1"/>
        <v>33</v>
      </c>
      <c r="C34" s="27" t="s">
        <v>1593</v>
      </c>
      <c r="D34" s="1" t="s">
        <v>526</v>
      </c>
      <c r="E34" s="1" t="s">
        <v>1612</v>
      </c>
      <c r="F34" s="1" t="s">
        <v>525</v>
      </c>
      <c r="G34" s="1" t="s">
        <v>1599</v>
      </c>
      <c r="H34" s="1" t="s">
        <v>20</v>
      </c>
      <c r="I34" s="1" t="s">
        <v>1598</v>
      </c>
      <c r="J34" s="1">
        <v>17</v>
      </c>
      <c r="K34" s="1" t="s">
        <v>1596</v>
      </c>
      <c r="L34" s="1">
        <v>16</v>
      </c>
      <c r="M34" s="20" t="s">
        <v>1597</v>
      </c>
      <c r="N34" s="17" t="str">
        <f t="shared" si="0"/>
        <v>case 33:sRetTemplate = "elem_mag_hg001";  break;  //  Magma Paraelemental, Huge || FQ: Rare || 17 CR 16 HD</v>
      </c>
    </row>
    <row r="35" spans="1:28" s="7" customFormat="1" ht="15.95" customHeight="1">
      <c r="A35" s="62" t="s">
        <v>1594</v>
      </c>
      <c r="B35" s="1">
        <f t="shared" si="1"/>
        <v>34</v>
      </c>
      <c r="C35" s="27" t="s">
        <v>1593</v>
      </c>
      <c r="D35" s="1" t="s">
        <v>526</v>
      </c>
      <c r="E35" s="1" t="s">
        <v>1612</v>
      </c>
      <c r="F35" s="1" t="s">
        <v>525</v>
      </c>
      <c r="G35" s="1" t="s">
        <v>1599</v>
      </c>
      <c r="H35" s="1" t="s">
        <v>20</v>
      </c>
      <c r="I35" s="1" t="s">
        <v>1598</v>
      </c>
      <c r="J35" s="1">
        <v>17</v>
      </c>
      <c r="K35" s="1" t="s">
        <v>1596</v>
      </c>
      <c r="L35" s="1">
        <v>16</v>
      </c>
      <c r="M35" s="20" t="s">
        <v>1597</v>
      </c>
      <c r="N35" s="17" t="str">
        <f t="shared" si="0"/>
        <v>case 34:sRetTemplate = "elem_mag_hg001";  break;  //  Magma Paraelemental, Huge || FQ: Rare || 17 CR 16 HD</v>
      </c>
      <c r="O35" s="1"/>
      <c r="P35" s="1"/>
      <c r="Q35" s="1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</row>
    <row r="36" spans="1:28" s="7" customFormat="1" ht="15.95" customHeight="1">
      <c r="A36" s="62" t="s">
        <v>1594</v>
      </c>
      <c r="B36" s="1">
        <f t="shared" si="1"/>
        <v>35</v>
      </c>
      <c r="C36" s="27" t="s">
        <v>1593</v>
      </c>
      <c r="D36" s="1" t="s">
        <v>524</v>
      </c>
      <c r="E36" s="1" t="s">
        <v>1612</v>
      </c>
      <c r="F36" s="1" t="s">
        <v>523</v>
      </c>
      <c r="G36" s="1" t="s">
        <v>1599</v>
      </c>
      <c r="H36" s="1" t="s">
        <v>20</v>
      </c>
      <c r="I36" s="1" t="s">
        <v>1598</v>
      </c>
      <c r="J36" s="1">
        <v>9</v>
      </c>
      <c r="K36" s="1" t="s">
        <v>1596</v>
      </c>
      <c r="L36" s="1">
        <v>8</v>
      </c>
      <c r="M36" s="20" t="s">
        <v>1597</v>
      </c>
      <c r="N36" s="17" t="str">
        <f t="shared" si="0"/>
        <v>case 35:sRetTemplate = "elem_mag_lg001";  break;  //  Magma Paraelemental, Large || FQ: Rare || 9 CR 8 HD</v>
      </c>
      <c r="O36" s="1"/>
      <c r="P36" s="1"/>
      <c r="Q36" s="1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</row>
    <row r="37" spans="1:28" s="7" customFormat="1" ht="15.95" customHeight="1">
      <c r="A37" s="62" t="s">
        <v>1594</v>
      </c>
      <c r="B37" s="1">
        <f t="shared" si="1"/>
        <v>36</v>
      </c>
      <c r="C37" s="27" t="s">
        <v>1593</v>
      </c>
      <c r="D37" s="1" t="s">
        <v>524</v>
      </c>
      <c r="E37" s="1" t="s">
        <v>1612</v>
      </c>
      <c r="F37" s="1" t="s">
        <v>523</v>
      </c>
      <c r="G37" s="1" t="s">
        <v>1599</v>
      </c>
      <c r="H37" s="1" t="s">
        <v>20</v>
      </c>
      <c r="I37" s="1" t="s">
        <v>1598</v>
      </c>
      <c r="J37" s="1">
        <v>9</v>
      </c>
      <c r="K37" s="1" t="s">
        <v>1596</v>
      </c>
      <c r="L37" s="1">
        <v>8</v>
      </c>
      <c r="M37" s="20" t="s">
        <v>1597</v>
      </c>
      <c r="N37" s="17" t="str">
        <f t="shared" si="0"/>
        <v>case 36:sRetTemplate = "elem_mag_lg001";  break;  //  Magma Paraelemental, Large || FQ: Rare || 9 CR 8 HD</v>
      </c>
      <c r="O37" s="1"/>
      <c r="P37" s="1"/>
      <c r="Q37" s="1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</row>
    <row r="38" spans="1:28" ht="15.95" customHeight="1">
      <c r="A38" s="62" t="s">
        <v>1594</v>
      </c>
      <c r="B38" s="1">
        <f t="shared" si="1"/>
        <v>37</v>
      </c>
      <c r="C38" s="27" t="s">
        <v>1593</v>
      </c>
      <c r="D38" s="1" t="s">
        <v>522</v>
      </c>
      <c r="E38" s="1" t="s">
        <v>1612</v>
      </c>
      <c r="F38" s="1" t="s">
        <v>521</v>
      </c>
      <c r="G38" s="1" t="s">
        <v>1599</v>
      </c>
      <c r="H38" s="1" t="s">
        <v>20</v>
      </c>
      <c r="I38" s="1" t="s">
        <v>1598</v>
      </c>
      <c r="J38" s="1">
        <v>5</v>
      </c>
      <c r="K38" s="1" t="s">
        <v>1596</v>
      </c>
      <c r="L38" s="1">
        <v>4</v>
      </c>
      <c r="M38" s="20" t="s">
        <v>1597</v>
      </c>
      <c r="N38" s="17" t="str">
        <f t="shared" si="0"/>
        <v>case 37:sRetTemplate = "elem_mag_md001";  break;  //  Magma Paraelemental, Medium || FQ: Rare || 5 CR 4 HD</v>
      </c>
    </row>
    <row r="39" spans="1:28" ht="15.95" customHeight="1">
      <c r="A39" s="62" t="s">
        <v>1594</v>
      </c>
      <c r="B39" s="1">
        <f t="shared" si="1"/>
        <v>38</v>
      </c>
      <c r="C39" s="27" t="s">
        <v>1593</v>
      </c>
      <c r="D39" s="1" t="s">
        <v>522</v>
      </c>
      <c r="E39" s="1" t="s">
        <v>1612</v>
      </c>
      <c r="F39" s="1" t="s">
        <v>521</v>
      </c>
      <c r="G39" s="1" t="s">
        <v>1599</v>
      </c>
      <c r="H39" s="1" t="s">
        <v>20</v>
      </c>
      <c r="I39" s="1" t="s">
        <v>1598</v>
      </c>
      <c r="J39" s="1">
        <v>5</v>
      </c>
      <c r="K39" s="1" t="s">
        <v>1596</v>
      </c>
      <c r="L39" s="1">
        <v>4</v>
      </c>
      <c r="M39" s="20" t="s">
        <v>1597</v>
      </c>
      <c r="N39" s="17" t="str">
        <f t="shared" si="0"/>
        <v>case 38:sRetTemplate = "elem_mag_md001";  break;  //  Magma Paraelemental, Medium || FQ: Rare || 5 CR 4 HD</v>
      </c>
    </row>
    <row r="40" spans="1:28" ht="15.95" customHeight="1">
      <c r="A40" s="62" t="s">
        <v>1594</v>
      </c>
      <c r="B40" s="1">
        <f t="shared" si="1"/>
        <v>39</v>
      </c>
      <c r="C40" s="27" t="s">
        <v>1593</v>
      </c>
      <c r="D40" s="1" t="s">
        <v>517</v>
      </c>
      <c r="E40" s="1" t="s">
        <v>1612</v>
      </c>
      <c r="F40" s="1" t="s">
        <v>516</v>
      </c>
      <c r="G40" s="1" t="s">
        <v>1599</v>
      </c>
      <c r="H40" s="1" t="s">
        <v>20</v>
      </c>
      <c r="I40" s="1" t="s">
        <v>1598</v>
      </c>
      <c r="J40" s="1">
        <v>3</v>
      </c>
      <c r="K40" s="1" t="s">
        <v>1596</v>
      </c>
      <c r="L40" s="1">
        <v>2</v>
      </c>
      <c r="M40" s="20" t="s">
        <v>1597</v>
      </c>
      <c r="N40" s="17" t="str">
        <f t="shared" si="0"/>
        <v>case 39:sRetTemplate = "elem_mag_sm001";  break;  //  Magma Paraelemental, Small || FQ: Rare || 3 CR 2 HD</v>
      </c>
    </row>
    <row r="41" spans="1:28" ht="15.95" customHeight="1">
      <c r="A41" s="62" t="s">
        <v>1594</v>
      </c>
      <c r="B41" s="1">
        <f t="shared" si="1"/>
        <v>40</v>
      </c>
      <c r="C41" s="27" t="s">
        <v>1593</v>
      </c>
      <c r="D41" s="1" t="s">
        <v>517</v>
      </c>
      <c r="E41" s="1" t="s">
        <v>1612</v>
      </c>
      <c r="F41" s="1" t="s">
        <v>516</v>
      </c>
      <c r="G41" s="1" t="s">
        <v>1599</v>
      </c>
      <c r="H41" s="1" t="s">
        <v>20</v>
      </c>
      <c r="I41" s="1" t="s">
        <v>1598</v>
      </c>
      <c r="J41" s="1">
        <v>3</v>
      </c>
      <c r="K41" s="1" t="s">
        <v>1596</v>
      </c>
      <c r="L41" s="1">
        <v>2</v>
      </c>
      <c r="M41" s="20" t="s">
        <v>1597</v>
      </c>
      <c r="N41" s="17" t="str">
        <f t="shared" si="0"/>
        <v>case 40:sRetTemplate = "elem_mag_sm001";  break;  //  Magma Paraelemental, Small || FQ: Rare || 3 CR 2 HD</v>
      </c>
    </row>
    <row r="42" spans="1:28" ht="15.95" customHeight="1">
      <c r="A42" s="62" t="s">
        <v>1594</v>
      </c>
      <c r="B42" s="1">
        <f t="shared" si="1"/>
        <v>41</v>
      </c>
      <c r="C42" s="27" t="s">
        <v>1593</v>
      </c>
      <c r="D42" s="1" t="s">
        <v>724</v>
      </c>
      <c r="E42" s="1" t="s">
        <v>1612</v>
      </c>
      <c r="F42" s="1" t="s">
        <v>723</v>
      </c>
      <c r="G42" s="1" t="s">
        <v>1599</v>
      </c>
      <c r="H42" s="1" t="s">
        <v>20</v>
      </c>
      <c r="I42" s="1" t="s">
        <v>1598</v>
      </c>
      <c r="J42" s="1">
        <v>4</v>
      </c>
      <c r="K42" s="1" t="s">
        <v>1596</v>
      </c>
      <c r="L42" s="1">
        <v>2</v>
      </c>
      <c r="M42" s="20" t="s">
        <v>1597</v>
      </c>
      <c r="N42" s="17" t="str">
        <f t="shared" si="0"/>
        <v>case 41:sRetTemplate = "ar_magmin001";  break;  //  Magmin || FQ: Rare || 4 CR 2 HD</v>
      </c>
    </row>
    <row r="43" spans="1:28" ht="15.95" customHeight="1">
      <c r="A43" s="62" t="s">
        <v>1594</v>
      </c>
      <c r="B43" s="1">
        <f t="shared" si="1"/>
        <v>42</v>
      </c>
      <c r="C43" s="27" t="s">
        <v>1593</v>
      </c>
      <c r="D43" s="1" t="s">
        <v>724</v>
      </c>
      <c r="E43" s="1" t="s">
        <v>1612</v>
      </c>
      <c r="F43" s="1" t="s">
        <v>723</v>
      </c>
      <c r="G43" s="1" t="s">
        <v>1599</v>
      </c>
      <c r="H43" s="1" t="s">
        <v>20</v>
      </c>
      <c r="I43" s="1" t="s">
        <v>1598</v>
      </c>
      <c r="J43" s="1">
        <v>4</v>
      </c>
      <c r="K43" s="1" t="s">
        <v>1596</v>
      </c>
      <c r="L43" s="1">
        <v>2</v>
      </c>
      <c r="M43" s="20" t="s">
        <v>1597</v>
      </c>
      <c r="N43" s="17" t="str">
        <f t="shared" si="0"/>
        <v>case 42:sRetTemplate = "ar_magmin001";  break;  //  Magmin || FQ: Rare || 4 CR 2 HD</v>
      </c>
    </row>
    <row r="44" spans="1:28" ht="15.95" customHeight="1">
      <c r="A44" s="62" t="s">
        <v>1594</v>
      </c>
      <c r="B44" s="1">
        <f t="shared" si="1"/>
        <v>43</v>
      </c>
      <c r="C44" s="27" t="s">
        <v>1593</v>
      </c>
      <c r="D44" s="1" t="s">
        <v>37</v>
      </c>
      <c r="E44" s="1" t="s">
        <v>1612</v>
      </c>
      <c r="F44" s="1" t="s">
        <v>36</v>
      </c>
      <c r="G44" s="1" t="s">
        <v>1599</v>
      </c>
      <c r="H44" s="1" t="s">
        <v>20</v>
      </c>
      <c r="I44" s="1" t="s">
        <v>1598</v>
      </c>
      <c r="J44" s="1">
        <v>4</v>
      </c>
      <c r="K44" s="1" t="s">
        <v>1596</v>
      </c>
      <c r="L44" s="1">
        <v>3</v>
      </c>
      <c r="M44" s="20" t="s">
        <v>1597</v>
      </c>
      <c r="N44" s="17" t="str">
        <f t="shared" si="0"/>
        <v>case 43:sRetTemplate = "ar_mepfire001";  break;  //  Mephit, Fire || FQ: Rare || 4 CR 3 HD</v>
      </c>
    </row>
    <row r="45" spans="1:28" ht="15.95" customHeight="1">
      <c r="A45" s="62" t="s">
        <v>1594</v>
      </c>
      <c r="B45" s="1">
        <f t="shared" si="1"/>
        <v>44</v>
      </c>
      <c r="C45" s="27" t="s">
        <v>1593</v>
      </c>
      <c r="D45" s="1" t="s">
        <v>37</v>
      </c>
      <c r="E45" s="1" t="s">
        <v>1612</v>
      </c>
      <c r="F45" s="1" t="s">
        <v>36</v>
      </c>
      <c r="G45" s="1" t="s">
        <v>1599</v>
      </c>
      <c r="H45" s="1" t="s">
        <v>20</v>
      </c>
      <c r="I45" s="1" t="s">
        <v>1598</v>
      </c>
      <c r="J45" s="1">
        <v>4</v>
      </c>
      <c r="K45" s="1" t="s">
        <v>1596</v>
      </c>
      <c r="L45" s="1">
        <v>3</v>
      </c>
      <c r="M45" s="20" t="s">
        <v>1597</v>
      </c>
      <c r="N45" s="17" t="str">
        <f t="shared" si="0"/>
        <v>case 44:sRetTemplate = "ar_mepfire001";  break;  //  Mephit, Fire || FQ: Rare || 4 CR 3 HD</v>
      </c>
    </row>
    <row r="46" spans="1:28" ht="15.95" customHeight="1">
      <c r="A46" s="62" t="s">
        <v>1594</v>
      </c>
      <c r="B46" s="1">
        <f t="shared" si="1"/>
        <v>45</v>
      </c>
      <c r="C46" s="27" t="s">
        <v>1593</v>
      </c>
      <c r="D46" s="1" t="s">
        <v>43</v>
      </c>
      <c r="E46" s="1" t="s">
        <v>1612</v>
      </c>
      <c r="F46" s="1" t="s">
        <v>42</v>
      </c>
      <c r="G46" s="1" t="s">
        <v>1599</v>
      </c>
      <c r="H46" s="1" t="s">
        <v>20</v>
      </c>
      <c r="I46" s="1" t="s">
        <v>1598</v>
      </c>
      <c r="J46" s="1">
        <v>4</v>
      </c>
      <c r="K46" s="1" t="s">
        <v>1596</v>
      </c>
      <c r="L46" s="1">
        <v>3</v>
      </c>
      <c r="M46" s="20" t="s">
        <v>1597</v>
      </c>
      <c r="N46" s="17" t="str">
        <f t="shared" si="0"/>
        <v>case 45:sRetTemplate = "ar_mepmagma001";  break;  //  Mephit, Magma || FQ: Rare || 4 CR 3 HD</v>
      </c>
    </row>
    <row r="47" spans="1:28" ht="15.95" customHeight="1">
      <c r="A47" s="62" t="s">
        <v>1594</v>
      </c>
      <c r="B47" s="1">
        <f t="shared" si="1"/>
        <v>46</v>
      </c>
      <c r="C47" s="27" t="s">
        <v>1593</v>
      </c>
      <c r="D47" s="1" t="s">
        <v>43</v>
      </c>
      <c r="E47" s="1" t="s">
        <v>1612</v>
      </c>
      <c r="F47" s="1" t="s">
        <v>42</v>
      </c>
      <c r="G47" s="1" t="s">
        <v>1599</v>
      </c>
      <c r="H47" s="1" t="s">
        <v>20</v>
      </c>
      <c r="I47" s="1" t="s">
        <v>1598</v>
      </c>
      <c r="J47" s="1">
        <v>4</v>
      </c>
      <c r="K47" s="1" t="s">
        <v>1596</v>
      </c>
      <c r="L47" s="1">
        <v>3</v>
      </c>
      <c r="M47" s="20" t="s">
        <v>1597</v>
      </c>
      <c r="N47" s="17" t="str">
        <f t="shared" si="0"/>
        <v>case 46:sRetTemplate = "ar_mepmagma001";  break;  //  Mephit, Magma || FQ: Rare || 4 CR 3 HD</v>
      </c>
    </row>
    <row r="48" spans="1:28" ht="15.95" customHeight="1">
      <c r="A48" s="62" t="s">
        <v>1594</v>
      </c>
      <c r="B48" s="1">
        <f t="shared" si="1"/>
        <v>47</v>
      </c>
      <c r="C48" s="27" t="s">
        <v>1593</v>
      </c>
      <c r="D48" s="1" t="s">
        <v>49</v>
      </c>
      <c r="E48" s="1" t="s">
        <v>1612</v>
      </c>
      <c r="F48" s="1" t="s">
        <v>48</v>
      </c>
      <c r="G48" s="1" t="s">
        <v>1599</v>
      </c>
      <c r="H48" s="1" t="s">
        <v>20</v>
      </c>
      <c r="I48" s="1" t="s">
        <v>1598</v>
      </c>
      <c r="J48" s="1">
        <v>4</v>
      </c>
      <c r="K48" s="1" t="s">
        <v>1596</v>
      </c>
      <c r="L48" s="1">
        <v>3</v>
      </c>
      <c r="M48" s="20" t="s">
        <v>1597</v>
      </c>
      <c r="N48" s="17" t="str">
        <f t="shared" si="0"/>
        <v>case 47:sRetTemplate = "ar_mepsteam001";  break;  //  Mephit, Steam || FQ: Rare || 4 CR 3 HD</v>
      </c>
    </row>
    <row r="49" spans="1:14" ht="15.95" customHeight="1">
      <c r="A49" s="62" t="s">
        <v>1594</v>
      </c>
      <c r="B49" s="1">
        <f t="shared" si="1"/>
        <v>48</v>
      </c>
      <c r="C49" s="27" t="s">
        <v>1593</v>
      </c>
      <c r="D49" s="1" t="s">
        <v>49</v>
      </c>
      <c r="E49" s="1" t="s">
        <v>1612</v>
      </c>
      <c r="F49" s="1" t="s">
        <v>48</v>
      </c>
      <c r="G49" s="1" t="s">
        <v>1599</v>
      </c>
      <c r="H49" s="1" t="s">
        <v>20</v>
      </c>
      <c r="I49" s="1" t="s">
        <v>1598</v>
      </c>
      <c r="J49" s="1">
        <v>4</v>
      </c>
      <c r="K49" s="1" t="s">
        <v>1596</v>
      </c>
      <c r="L49" s="1">
        <v>3</v>
      </c>
      <c r="M49" s="20" t="s">
        <v>1597</v>
      </c>
      <c r="N49" s="17" t="str">
        <f t="shared" si="0"/>
        <v>case 48:sRetTemplate = "ar_mepsteam001";  break;  //  Mephit, Steam || FQ: Rare || 4 CR 3 HD</v>
      </c>
    </row>
    <row r="50" spans="1:14" ht="15.95" customHeight="1">
      <c r="A50" s="62" t="s">
        <v>1594</v>
      </c>
      <c r="B50" s="1">
        <f t="shared" si="1"/>
        <v>49</v>
      </c>
      <c r="C50" s="27" t="s">
        <v>1593</v>
      </c>
      <c r="D50" s="1" t="s">
        <v>1169</v>
      </c>
      <c r="E50" s="1" t="s">
        <v>1612</v>
      </c>
      <c r="F50" s="1" t="s">
        <v>1168</v>
      </c>
      <c r="G50" s="1" t="s">
        <v>1599</v>
      </c>
      <c r="H50" s="1" t="s">
        <v>20</v>
      </c>
      <c r="I50" s="1" t="s">
        <v>1598</v>
      </c>
      <c r="J50" s="1">
        <v>7</v>
      </c>
      <c r="K50" s="1" t="s">
        <v>1596</v>
      </c>
      <c r="L50" s="1">
        <v>7</v>
      </c>
      <c r="M50" s="20" t="s">
        <v>1597</v>
      </c>
      <c r="N50" s="17" t="str">
        <f t="shared" si="0"/>
        <v>case 49:sRetTemplate = "r_salamander001";  break;  //  Salamander, Average || FQ: Rare || 7 CR 7 HD</v>
      </c>
    </row>
    <row r="51" spans="1:14" ht="15.95" customHeight="1">
      <c r="A51" s="62" t="s">
        <v>1594</v>
      </c>
      <c r="B51" s="1">
        <f t="shared" si="1"/>
        <v>50</v>
      </c>
      <c r="C51" s="27" t="s">
        <v>1593</v>
      </c>
      <c r="D51" s="1" t="s">
        <v>1169</v>
      </c>
      <c r="E51" s="1" t="s">
        <v>1612</v>
      </c>
      <c r="F51" s="1" t="s">
        <v>1168</v>
      </c>
      <c r="G51" s="1" t="s">
        <v>1599</v>
      </c>
      <c r="H51" s="1" t="s">
        <v>20</v>
      </c>
      <c r="I51" s="1" t="s">
        <v>1598</v>
      </c>
      <c r="J51" s="1">
        <v>7</v>
      </c>
      <c r="K51" s="1" t="s">
        <v>1596</v>
      </c>
      <c r="L51" s="1">
        <v>7</v>
      </c>
      <c r="M51" s="20" t="s">
        <v>1597</v>
      </c>
      <c r="N51" s="17" t="str">
        <f t="shared" si="0"/>
        <v>case 50:sRetTemplate = "r_salamander001";  break;  //  Salamander, Average || FQ: Rare || 7 CR 7 HD</v>
      </c>
    </row>
    <row r="52" spans="1:14" ht="15.95" customHeight="1">
      <c r="A52" s="62" t="s">
        <v>1594</v>
      </c>
      <c r="B52" s="1">
        <f t="shared" si="1"/>
        <v>51</v>
      </c>
      <c r="C52" s="27" t="s">
        <v>1593</v>
      </c>
      <c r="D52" s="1" t="s">
        <v>675</v>
      </c>
      <c r="E52" s="1" t="s">
        <v>1612</v>
      </c>
      <c r="F52" s="1" t="s">
        <v>674</v>
      </c>
      <c r="G52" s="1" t="s">
        <v>1599</v>
      </c>
      <c r="H52" s="1" t="s">
        <v>72</v>
      </c>
      <c r="I52" s="1" t="s">
        <v>1598</v>
      </c>
      <c r="J52" s="1">
        <v>10</v>
      </c>
      <c r="K52" s="1" t="s">
        <v>1596</v>
      </c>
      <c r="L52" s="1">
        <v>8</v>
      </c>
      <c r="M52" s="20" t="s">
        <v>1597</v>
      </c>
      <c r="N52" s="17" t="str">
        <f t="shared" si="0"/>
        <v>case 51:sRetTemplate = "ar_azer004";  break;  //  Azer, Noble - Female || FQ: Very Rare || 10 CR 8 HD</v>
      </c>
    </row>
    <row r="53" spans="1:14" ht="15.95" customHeight="1">
      <c r="A53" s="62" t="s">
        <v>1594</v>
      </c>
      <c r="B53" s="1">
        <f t="shared" si="1"/>
        <v>52</v>
      </c>
      <c r="C53" s="27" t="s">
        <v>1593</v>
      </c>
      <c r="D53" s="1" t="s">
        <v>673</v>
      </c>
      <c r="E53" s="1" t="s">
        <v>1612</v>
      </c>
      <c r="F53" s="1" t="s">
        <v>672</v>
      </c>
      <c r="G53" s="1" t="s">
        <v>1599</v>
      </c>
      <c r="H53" s="1" t="s">
        <v>72</v>
      </c>
      <c r="I53" s="1" t="s">
        <v>1598</v>
      </c>
      <c r="J53" s="1">
        <v>7</v>
      </c>
      <c r="K53" s="1" t="s">
        <v>1596</v>
      </c>
      <c r="L53" s="1">
        <v>6</v>
      </c>
      <c r="M53" s="20" t="s">
        <v>1597</v>
      </c>
      <c r="N53" s="17" t="str">
        <f t="shared" si="0"/>
        <v>case 52:sRetTemplate = "ar_azer003";  break;  //  Azer, Noble - Male || FQ: Very Rare || 7 CR 6 HD</v>
      </c>
    </row>
    <row r="54" spans="1:14" ht="15.95" customHeight="1">
      <c r="A54" s="62" t="s">
        <v>1594</v>
      </c>
      <c r="B54" s="1">
        <f t="shared" si="1"/>
        <v>53</v>
      </c>
      <c r="C54" s="27" t="s">
        <v>1593</v>
      </c>
      <c r="D54" s="1" t="s">
        <v>1519</v>
      </c>
      <c r="E54" s="1" t="s">
        <v>1612</v>
      </c>
      <c r="F54" s="1" t="s">
        <v>1518</v>
      </c>
      <c r="G54" s="1" t="s">
        <v>1599</v>
      </c>
      <c r="H54" s="1" t="s">
        <v>72</v>
      </c>
      <c r="I54" s="1" t="s">
        <v>1598</v>
      </c>
      <c r="J54" s="1">
        <v>10</v>
      </c>
      <c r="K54" s="1" t="s">
        <v>1596</v>
      </c>
      <c r="L54" s="1">
        <v>8</v>
      </c>
      <c r="M54" s="20" t="s">
        <v>1597</v>
      </c>
      <c r="N54" s="17" t="str">
        <f t="shared" si="0"/>
        <v>case 53:sRetTemplate = "ds_firebeast001";  break;  //  Elemental Beast: Fire || FQ: Very Rare || 10 CR 8 HD</v>
      </c>
    </row>
    <row r="55" spans="1:14" ht="15.95" customHeight="1">
      <c r="A55" s="62" t="s">
        <v>1594</v>
      </c>
      <c r="B55" s="1">
        <f t="shared" si="1"/>
        <v>54</v>
      </c>
      <c r="C55" s="27" t="s">
        <v>1593</v>
      </c>
      <c r="D55" s="1" t="s">
        <v>759</v>
      </c>
      <c r="E55" s="1" t="s">
        <v>1612</v>
      </c>
      <c r="F55" s="1" t="s">
        <v>758</v>
      </c>
      <c r="G55" s="1" t="s">
        <v>1599</v>
      </c>
      <c r="H55" s="1" t="s">
        <v>72</v>
      </c>
      <c r="I55" s="1" t="s">
        <v>1598</v>
      </c>
      <c r="J55" s="1">
        <v>7</v>
      </c>
      <c r="K55" s="1" t="s">
        <v>1596</v>
      </c>
      <c r="L55" s="1">
        <v>6</v>
      </c>
      <c r="M55" s="20" t="s">
        <v>1597</v>
      </c>
      <c r="N55" s="17" t="str">
        <f t="shared" si="0"/>
        <v>case 54:sRetTemplate = "ar_firebat_001";  break;  //  Firebat || FQ: Very Rare || 7 CR 6 HD</v>
      </c>
    </row>
    <row r="56" spans="1:14" ht="15.95" customHeight="1">
      <c r="A56" s="62" t="s">
        <v>1594</v>
      </c>
      <c r="B56" s="1">
        <f t="shared" si="1"/>
        <v>55</v>
      </c>
      <c r="C56" s="27" t="s">
        <v>1593</v>
      </c>
      <c r="D56" s="1" t="s">
        <v>233</v>
      </c>
      <c r="E56" s="1" t="s">
        <v>1612</v>
      </c>
      <c r="F56" s="1" t="s">
        <v>232</v>
      </c>
      <c r="G56" s="1" t="s">
        <v>1599</v>
      </c>
      <c r="H56" s="1" t="s">
        <v>72</v>
      </c>
      <c r="I56" s="1" t="s">
        <v>1598</v>
      </c>
      <c r="J56" s="1">
        <v>20</v>
      </c>
      <c r="K56" s="1" t="s">
        <v>1596</v>
      </c>
      <c r="L56" s="1">
        <v>17</v>
      </c>
      <c r="M56" s="20" t="s">
        <v>1597</v>
      </c>
      <c r="N56" s="17" t="str">
        <f t="shared" si="0"/>
        <v>case 55:sRetTemplate = "ar_flamsnake_003";  break;  //  Flame Snake, Greater || FQ: Very Rare || 20 CR 17 HD</v>
      </c>
    </row>
    <row r="57" spans="1:14" ht="15.95" customHeight="1">
      <c r="A57" s="62" t="s">
        <v>1594</v>
      </c>
      <c r="B57" s="1">
        <f t="shared" si="1"/>
        <v>56</v>
      </c>
      <c r="C57" s="27" t="s">
        <v>1593</v>
      </c>
      <c r="D57" s="1" t="s">
        <v>373</v>
      </c>
      <c r="E57" s="1" t="s">
        <v>1612</v>
      </c>
      <c r="F57" s="1" t="s">
        <v>372</v>
      </c>
      <c r="G57" s="1" t="s">
        <v>1599</v>
      </c>
      <c r="H57" s="1" t="s">
        <v>72</v>
      </c>
      <c r="I57" s="1" t="s">
        <v>1598</v>
      </c>
      <c r="J57" s="1">
        <v>14</v>
      </c>
      <c r="K57" s="1" t="s">
        <v>1596</v>
      </c>
      <c r="L57" s="1">
        <v>10</v>
      </c>
      <c r="M57" s="20" t="s">
        <v>1597</v>
      </c>
      <c r="N57" s="17" t="str">
        <f t="shared" si="0"/>
        <v>case 56:sRetTemplate = "efreeti001";  break;  //  Genie, Efreeti || FQ: Very Rare || 14 CR 10 HD</v>
      </c>
    </row>
    <row r="58" spans="1:14" ht="15.95" customHeight="1">
      <c r="A58" s="62" t="s">
        <v>1594</v>
      </c>
      <c r="B58" s="1">
        <f t="shared" si="1"/>
        <v>57</v>
      </c>
      <c r="C58" s="27" t="s">
        <v>1593</v>
      </c>
      <c r="D58" s="1" t="s">
        <v>155</v>
      </c>
      <c r="E58" s="1" t="s">
        <v>1612</v>
      </c>
      <c r="F58" s="1" t="s">
        <v>154</v>
      </c>
      <c r="G58" s="1" t="s">
        <v>1599</v>
      </c>
      <c r="H58" s="1" t="s">
        <v>72</v>
      </c>
      <c r="I58" s="1" t="s">
        <v>1598</v>
      </c>
      <c r="J58" s="1">
        <v>5</v>
      </c>
      <c r="K58" s="1" t="s">
        <v>1596</v>
      </c>
      <c r="L58" s="1">
        <v>3</v>
      </c>
      <c r="M58" s="20" t="s">
        <v>1597</v>
      </c>
      <c r="N58" s="17" t="str">
        <f t="shared" si="0"/>
        <v>case 57:sRetTemplate = "grueharginn001";  break;  //  Grue, Harginn || FQ: Very Rare || 5 CR 3 HD</v>
      </c>
    </row>
    <row r="59" spans="1:14" ht="15.95" customHeight="1">
      <c r="A59" s="62" t="s">
        <v>1594</v>
      </c>
      <c r="B59" s="1">
        <f t="shared" si="1"/>
        <v>58</v>
      </c>
      <c r="C59" s="27" t="s">
        <v>1593</v>
      </c>
      <c r="D59" s="1" t="s">
        <v>714</v>
      </c>
      <c r="E59" s="1" t="s">
        <v>1612</v>
      </c>
      <c r="F59" s="1" t="s">
        <v>713</v>
      </c>
      <c r="G59" s="1" t="s">
        <v>1599</v>
      </c>
      <c r="H59" s="1" t="s">
        <v>72</v>
      </c>
      <c r="I59" s="1" t="s">
        <v>1598</v>
      </c>
      <c r="J59" s="1">
        <v>5</v>
      </c>
      <c r="K59" s="1" t="s">
        <v>1596</v>
      </c>
      <c r="L59" s="1">
        <v>4</v>
      </c>
      <c r="M59" s="20" t="s">
        <v>1597</v>
      </c>
      <c r="N59" s="17" t="str">
        <f t="shared" si="0"/>
        <v>case 58:sRetTemplate = "ar_hellhound001";  break;  //  Hell Hound [AR] || FQ: Very Rare || 5 CR 4 HD</v>
      </c>
    </row>
    <row r="60" spans="1:14" ht="15.95" customHeight="1">
      <c r="A60" s="62" t="s">
        <v>1594</v>
      </c>
      <c r="B60" s="1">
        <f t="shared" si="1"/>
        <v>59</v>
      </c>
      <c r="C60" s="27" t="s">
        <v>1593</v>
      </c>
      <c r="D60" s="1" t="s">
        <v>727</v>
      </c>
      <c r="E60" s="1" t="s">
        <v>1612</v>
      </c>
      <c r="F60" s="1" t="s">
        <v>726</v>
      </c>
      <c r="G60" s="1" t="s">
        <v>1599</v>
      </c>
      <c r="H60" s="1" t="s">
        <v>72</v>
      </c>
      <c r="I60" s="1" t="s">
        <v>1598</v>
      </c>
      <c r="J60" s="1">
        <v>7</v>
      </c>
      <c r="K60" s="1" t="s">
        <v>1596</v>
      </c>
      <c r="L60" s="1">
        <v>6</v>
      </c>
      <c r="M60" s="20" t="s">
        <v>1597</v>
      </c>
      <c r="N60" s="17" t="str">
        <f t="shared" si="0"/>
        <v>case 59:sRetTemplate = "ar_magmin002";  break;  //  Magmin, Greater || FQ: Very Rare || 7 CR 6 HD</v>
      </c>
    </row>
  </sheetData>
  <sortState ref="D2:J74">
    <sortCondition ref="H2:H74" customList="Common,Uncommon,Rare,Very Rare"/>
    <sortCondition ref="F2:F74"/>
  </sortState>
  <pageMargins left="0.7" right="0.7" top="0.75" bottom="0.75" header="0.3" footer="0.3"/>
  <pageSetup orientation="portrait" horizontalDpi="4294967293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>
  <dimension ref="A1:N42"/>
  <sheetViews>
    <sheetView workbookViewId="0">
      <pane ySplit="1" topLeftCell="A2" activePane="bottomLeft" state="frozen"/>
      <selection pane="bottomLeft" activeCell="F38" sqref="F38"/>
    </sheetView>
  </sheetViews>
  <sheetFormatPr defaultRowHeight="12.75"/>
  <cols>
    <col min="1" max="1" width="8.28515625" customWidth="1"/>
    <col min="2" max="2" width="9.42578125" customWidth="1"/>
    <col min="3" max="3" width="17.140625" customWidth="1"/>
    <col min="4" max="4" width="16.42578125" bestFit="1" customWidth="1"/>
    <col min="5" max="5" width="13.42578125" customWidth="1"/>
    <col min="6" max="6" width="27.85546875" bestFit="1" customWidth="1"/>
    <col min="7" max="7" width="6.5703125" customWidth="1"/>
    <col min="8" max="8" width="10.5703125" bestFit="1" customWidth="1"/>
    <col min="9" max="9" width="3.140625" customWidth="1"/>
    <col min="10" max="10" width="6.7109375" bestFit="1" customWidth="1"/>
    <col min="11" max="11" width="6" customWidth="1"/>
    <col min="12" max="12" width="9.5703125" bestFit="1" customWidth="1"/>
    <col min="13" max="13" width="6.7109375" customWidth="1"/>
    <col min="14" max="14" width="105" customWidth="1"/>
  </cols>
  <sheetData>
    <row r="1" spans="1:14" ht="15.75" thickBot="1">
      <c r="A1" s="58" t="s">
        <v>1623</v>
      </c>
      <c r="B1" s="59" t="s">
        <v>1606</v>
      </c>
      <c r="C1" s="59" t="s">
        <v>1624</v>
      </c>
      <c r="D1" s="71" t="s">
        <v>1</v>
      </c>
      <c r="E1" s="60" t="s">
        <v>1608</v>
      </c>
      <c r="F1" s="71" t="s">
        <v>0</v>
      </c>
      <c r="G1" s="59" t="s">
        <v>1609</v>
      </c>
      <c r="H1" s="71" t="s">
        <v>5</v>
      </c>
      <c r="I1" s="65"/>
      <c r="J1" s="71" t="s">
        <v>7</v>
      </c>
      <c r="K1" s="65"/>
      <c r="L1" s="71" t="s">
        <v>9</v>
      </c>
      <c r="M1" s="6"/>
    </row>
    <row r="2" spans="1:14">
      <c r="A2" s="62" t="s">
        <v>1594</v>
      </c>
      <c r="B2" s="1">
        <v>1</v>
      </c>
      <c r="C2" s="27" t="s">
        <v>1593</v>
      </c>
      <c r="D2" s="72" t="s">
        <v>224</v>
      </c>
      <c r="E2" s="1" t="s">
        <v>1612</v>
      </c>
      <c r="F2" s="72" t="s">
        <v>223</v>
      </c>
      <c r="G2" s="1" t="s">
        <v>1599</v>
      </c>
      <c r="H2" s="72" t="s">
        <v>20</v>
      </c>
      <c r="I2" s="72" t="s">
        <v>1598</v>
      </c>
      <c r="J2" s="72">
        <v>0.5</v>
      </c>
      <c r="K2" s="72" t="s">
        <v>1596</v>
      </c>
      <c r="L2" s="72">
        <v>1</v>
      </c>
      <c r="M2" s="20" t="s">
        <v>1597</v>
      </c>
      <c r="N2" s="17" t="str">
        <f t="shared" ref="N2:N33" si="0">CONCATENATE(A2,B2, C2, D2, E2,F2,G2,H2, I2, J2, K2,L2, M2)</f>
        <v>case 1:sRetTemplate = "ar_flamsnake_001";  break;  //  Flame Snake, Minor || FQ: Rare || 0.5 CR 1 HD</v>
      </c>
    </row>
    <row r="3" spans="1:14" ht="15" customHeight="1">
      <c r="A3" s="62" t="s">
        <v>1594</v>
      </c>
      <c r="B3" s="1">
        <f>SUM(B2+1)</f>
        <v>2</v>
      </c>
      <c r="C3" s="27" t="s">
        <v>1593</v>
      </c>
      <c r="D3" s="1" t="s">
        <v>502</v>
      </c>
      <c r="E3" s="1" t="s">
        <v>1612</v>
      </c>
      <c r="F3" s="1" t="s">
        <v>501</v>
      </c>
      <c r="G3" s="1" t="s">
        <v>1599</v>
      </c>
      <c r="H3" s="1" t="s">
        <v>20</v>
      </c>
      <c r="I3" s="1" t="s">
        <v>1598</v>
      </c>
      <c r="J3" s="1">
        <v>3</v>
      </c>
      <c r="K3" s="1" t="s">
        <v>1596</v>
      </c>
      <c r="L3" s="1">
        <v>2</v>
      </c>
      <c r="M3" s="20" t="s">
        <v>1597</v>
      </c>
      <c r="N3" s="17" t="str">
        <f t="shared" si="0"/>
        <v>case 2:sRetTemplate = "elem_fire_sm001";  break;  //  [AR] Fire Elemental, Small || FQ: Rare || 3 CR 2 HD</v>
      </c>
    </row>
    <row r="4" spans="1:14">
      <c r="A4" s="62" t="s">
        <v>1594</v>
      </c>
      <c r="B4" s="1">
        <f t="shared" ref="B4:B33" si="1">SUM(B3+1)</f>
        <v>3</v>
      </c>
      <c r="C4" s="27" t="s">
        <v>1593</v>
      </c>
      <c r="D4" s="1" t="s">
        <v>671</v>
      </c>
      <c r="E4" s="1" t="s">
        <v>1612</v>
      </c>
      <c r="F4" s="1" t="s">
        <v>670</v>
      </c>
      <c r="G4" s="1" t="s">
        <v>1599</v>
      </c>
      <c r="H4" s="1" t="s">
        <v>20</v>
      </c>
      <c r="I4" s="1" t="s">
        <v>1598</v>
      </c>
      <c r="J4" s="1">
        <v>3</v>
      </c>
      <c r="K4" s="1" t="s">
        <v>1596</v>
      </c>
      <c r="L4" s="1">
        <v>2</v>
      </c>
      <c r="M4" s="20" t="s">
        <v>1597</v>
      </c>
      <c r="N4" s="17" t="str">
        <f t="shared" si="0"/>
        <v>case 3:sRetTemplate = "ar_azer002";  break;  //  Azer - Female || FQ: Rare || 3 CR 2 HD</v>
      </c>
    </row>
    <row r="5" spans="1:14">
      <c r="A5" s="62" t="s">
        <v>1594</v>
      </c>
      <c r="B5" s="1">
        <f t="shared" si="1"/>
        <v>4</v>
      </c>
      <c r="C5" s="27" t="s">
        <v>1593</v>
      </c>
      <c r="D5" s="1" t="s">
        <v>669</v>
      </c>
      <c r="E5" s="1" t="s">
        <v>1612</v>
      </c>
      <c r="F5" s="1" t="s">
        <v>668</v>
      </c>
      <c r="G5" s="1" t="s">
        <v>1599</v>
      </c>
      <c r="H5" s="1" t="s">
        <v>20</v>
      </c>
      <c r="I5" s="1" t="s">
        <v>1598</v>
      </c>
      <c r="J5" s="1">
        <v>3</v>
      </c>
      <c r="K5" s="1" t="s">
        <v>1596</v>
      </c>
      <c r="L5" s="1">
        <v>2</v>
      </c>
      <c r="M5" s="20" t="s">
        <v>1597</v>
      </c>
      <c r="N5" s="17" t="str">
        <f t="shared" si="0"/>
        <v>case 4:sRetTemplate = "ar_azer001";  break;  //  Azer - Male || FQ: Rare || 3 CR 2 HD</v>
      </c>
    </row>
    <row r="6" spans="1:14">
      <c r="A6" s="62" t="s">
        <v>1594</v>
      </c>
      <c r="B6" s="1">
        <f t="shared" si="1"/>
        <v>5</v>
      </c>
      <c r="C6" s="27" t="s">
        <v>1593</v>
      </c>
      <c r="D6" s="1" t="s">
        <v>517</v>
      </c>
      <c r="E6" s="1" t="s">
        <v>1612</v>
      </c>
      <c r="F6" s="1" t="s">
        <v>516</v>
      </c>
      <c r="G6" s="1" t="s">
        <v>1599</v>
      </c>
      <c r="H6" s="1" t="s">
        <v>20</v>
      </c>
      <c r="I6" s="1" t="s">
        <v>1598</v>
      </c>
      <c r="J6" s="1">
        <v>3</v>
      </c>
      <c r="K6" s="1" t="s">
        <v>1596</v>
      </c>
      <c r="L6" s="1">
        <v>2</v>
      </c>
      <c r="M6" s="20" t="s">
        <v>1597</v>
      </c>
      <c r="N6" s="17" t="str">
        <f t="shared" si="0"/>
        <v>case 5:sRetTemplate = "elem_mag_sm001";  break;  //  Magma Paraelemental, Small || FQ: Rare || 3 CR 2 HD</v>
      </c>
    </row>
    <row r="7" spans="1:14">
      <c r="A7" s="62" t="s">
        <v>1594</v>
      </c>
      <c r="B7" s="1">
        <f t="shared" si="1"/>
        <v>6</v>
      </c>
      <c r="C7" s="27" t="s">
        <v>1593</v>
      </c>
      <c r="D7" s="1" t="s">
        <v>724</v>
      </c>
      <c r="E7" s="1" t="s">
        <v>1612</v>
      </c>
      <c r="F7" s="1" t="s">
        <v>723</v>
      </c>
      <c r="G7" s="1" t="s">
        <v>1599</v>
      </c>
      <c r="H7" s="1" t="s">
        <v>20</v>
      </c>
      <c r="I7" s="1" t="s">
        <v>1598</v>
      </c>
      <c r="J7" s="1">
        <v>4</v>
      </c>
      <c r="K7" s="1" t="s">
        <v>1596</v>
      </c>
      <c r="L7" s="1">
        <v>2</v>
      </c>
      <c r="M7" s="20" t="s">
        <v>1597</v>
      </c>
      <c r="N7" s="17" t="str">
        <f t="shared" si="0"/>
        <v>case 6:sRetTemplate = "ar_magmin001";  break;  //  Magmin || FQ: Rare || 4 CR 2 HD</v>
      </c>
    </row>
    <row r="8" spans="1:14">
      <c r="A8" s="62" t="s">
        <v>1594</v>
      </c>
      <c r="B8" s="1">
        <f t="shared" si="1"/>
        <v>7</v>
      </c>
      <c r="C8" s="27" t="s">
        <v>1593</v>
      </c>
      <c r="D8" s="1" t="s">
        <v>37</v>
      </c>
      <c r="E8" s="1" t="s">
        <v>1612</v>
      </c>
      <c r="F8" s="1" t="s">
        <v>36</v>
      </c>
      <c r="G8" s="1" t="s">
        <v>1599</v>
      </c>
      <c r="H8" s="1" t="s">
        <v>20</v>
      </c>
      <c r="I8" s="1" t="s">
        <v>1598</v>
      </c>
      <c r="J8" s="1">
        <v>4</v>
      </c>
      <c r="K8" s="1" t="s">
        <v>1596</v>
      </c>
      <c r="L8" s="1">
        <v>3</v>
      </c>
      <c r="M8" s="20" t="s">
        <v>1597</v>
      </c>
      <c r="N8" s="17" t="str">
        <f t="shared" si="0"/>
        <v>case 7:sRetTemplate = "ar_mepfire001";  break;  //  Mephit, Fire || FQ: Rare || 4 CR 3 HD</v>
      </c>
    </row>
    <row r="9" spans="1:14">
      <c r="A9" s="62" t="s">
        <v>1594</v>
      </c>
      <c r="B9" s="1">
        <f t="shared" si="1"/>
        <v>8</v>
      </c>
      <c r="C9" s="27" t="s">
        <v>1593</v>
      </c>
      <c r="D9" s="1" t="s">
        <v>43</v>
      </c>
      <c r="E9" s="1" t="s">
        <v>1612</v>
      </c>
      <c r="F9" s="1" t="s">
        <v>42</v>
      </c>
      <c r="G9" s="1" t="s">
        <v>1599</v>
      </c>
      <c r="H9" s="1" t="s">
        <v>20</v>
      </c>
      <c r="I9" s="1" t="s">
        <v>1598</v>
      </c>
      <c r="J9" s="1">
        <v>4</v>
      </c>
      <c r="K9" s="1" t="s">
        <v>1596</v>
      </c>
      <c r="L9" s="1">
        <v>3</v>
      </c>
      <c r="M9" s="20" t="s">
        <v>1597</v>
      </c>
      <c r="N9" s="17" t="str">
        <f t="shared" si="0"/>
        <v>case 8:sRetTemplate = "ar_mepmagma001";  break;  //  Mephit, Magma || FQ: Rare || 4 CR 3 HD</v>
      </c>
    </row>
    <row r="10" spans="1:14">
      <c r="A10" s="62" t="s">
        <v>1594</v>
      </c>
      <c r="B10" s="1">
        <f t="shared" si="1"/>
        <v>9</v>
      </c>
      <c r="C10" s="27" t="s">
        <v>1593</v>
      </c>
      <c r="D10" s="1" t="s">
        <v>49</v>
      </c>
      <c r="E10" s="1" t="s">
        <v>1612</v>
      </c>
      <c r="F10" s="1" t="s">
        <v>48</v>
      </c>
      <c r="G10" s="1" t="s">
        <v>1599</v>
      </c>
      <c r="H10" s="1" t="s">
        <v>20</v>
      </c>
      <c r="I10" s="1" t="s">
        <v>1598</v>
      </c>
      <c r="J10" s="1">
        <v>4</v>
      </c>
      <c r="K10" s="1" t="s">
        <v>1596</v>
      </c>
      <c r="L10" s="1">
        <v>3</v>
      </c>
      <c r="M10" s="20" t="s">
        <v>1597</v>
      </c>
      <c r="N10" s="17" t="str">
        <f t="shared" si="0"/>
        <v>case 9:sRetTemplate = "ar_mepsteam001";  break;  //  Mephit, Steam || FQ: Rare || 4 CR 3 HD</v>
      </c>
    </row>
    <row r="11" spans="1:14">
      <c r="A11" s="62" t="s">
        <v>1594</v>
      </c>
      <c r="B11" s="1">
        <f t="shared" si="1"/>
        <v>10</v>
      </c>
      <c r="C11" s="27" t="s">
        <v>1593</v>
      </c>
      <c r="D11" s="1" t="s">
        <v>505</v>
      </c>
      <c r="E11" s="1" t="s">
        <v>1612</v>
      </c>
      <c r="F11" s="1" t="s">
        <v>1635</v>
      </c>
      <c r="G11" s="1" t="s">
        <v>1599</v>
      </c>
      <c r="H11" s="1" t="s">
        <v>20</v>
      </c>
      <c r="I11" s="1" t="s">
        <v>1598</v>
      </c>
      <c r="J11" s="1">
        <v>5</v>
      </c>
      <c r="K11" s="1" t="s">
        <v>1596</v>
      </c>
      <c r="L11" s="1">
        <v>4</v>
      </c>
      <c r="M11" s="20" t="s">
        <v>1597</v>
      </c>
      <c r="N11" s="17" t="str">
        <f t="shared" si="0"/>
        <v>case 10:sRetTemplate = "elem_fire_md001";  break;  //  [AR] Fire Elemental, Medium || FQ: Rare || 5 CR 4 HD</v>
      </c>
    </row>
    <row r="12" spans="1:14">
      <c r="A12" s="62" t="s">
        <v>1594</v>
      </c>
      <c r="B12" s="1">
        <f t="shared" si="1"/>
        <v>11</v>
      </c>
      <c r="C12" s="27" t="s">
        <v>1593</v>
      </c>
      <c r="D12" s="1" t="s">
        <v>522</v>
      </c>
      <c r="E12" s="1" t="s">
        <v>1612</v>
      </c>
      <c r="F12" s="1" t="s">
        <v>521</v>
      </c>
      <c r="G12" s="1" t="s">
        <v>1599</v>
      </c>
      <c r="H12" s="1" t="s">
        <v>20</v>
      </c>
      <c r="I12" s="1" t="s">
        <v>1598</v>
      </c>
      <c r="J12" s="1">
        <v>5</v>
      </c>
      <c r="K12" s="1" t="s">
        <v>1596</v>
      </c>
      <c r="L12" s="1">
        <v>4</v>
      </c>
      <c r="M12" s="20" t="s">
        <v>1597</v>
      </c>
      <c r="N12" s="17" t="str">
        <f t="shared" si="0"/>
        <v>case 11:sRetTemplate = "elem_mag_md001";  break;  //  Magma Paraelemental, Medium || FQ: Rare || 5 CR 4 HD</v>
      </c>
    </row>
    <row r="13" spans="1:14">
      <c r="A13" s="62" t="s">
        <v>1594</v>
      </c>
      <c r="B13" s="1">
        <f t="shared" si="1"/>
        <v>12</v>
      </c>
      <c r="C13" s="27" t="s">
        <v>1593</v>
      </c>
      <c r="D13" s="1" t="s">
        <v>224</v>
      </c>
      <c r="E13" s="1" t="s">
        <v>1612</v>
      </c>
      <c r="F13" s="1" t="s">
        <v>223</v>
      </c>
      <c r="G13" s="1" t="s">
        <v>1599</v>
      </c>
      <c r="H13" s="1" t="s">
        <v>20</v>
      </c>
      <c r="I13" s="1" t="s">
        <v>1598</v>
      </c>
      <c r="J13" s="1">
        <v>0.5</v>
      </c>
      <c r="K13" s="1" t="s">
        <v>1596</v>
      </c>
      <c r="L13" s="1">
        <v>1</v>
      </c>
      <c r="M13" s="20" t="s">
        <v>1597</v>
      </c>
      <c r="N13" s="17" t="str">
        <f t="shared" si="0"/>
        <v>case 12:sRetTemplate = "ar_flamsnake_001";  break;  //  Flame Snake, Minor || FQ: Rare || 0.5 CR 1 HD</v>
      </c>
    </row>
    <row r="14" spans="1:14">
      <c r="A14" s="62" t="s">
        <v>1594</v>
      </c>
      <c r="B14" s="1">
        <f t="shared" si="1"/>
        <v>13</v>
      </c>
      <c r="C14" s="27" t="s">
        <v>1593</v>
      </c>
      <c r="D14" s="1" t="s">
        <v>502</v>
      </c>
      <c r="E14" s="1" t="s">
        <v>1612</v>
      </c>
      <c r="F14" s="1" t="s">
        <v>501</v>
      </c>
      <c r="G14" s="1" t="s">
        <v>1599</v>
      </c>
      <c r="H14" s="1" t="s">
        <v>20</v>
      </c>
      <c r="I14" s="1" t="s">
        <v>1598</v>
      </c>
      <c r="J14" s="1">
        <v>3</v>
      </c>
      <c r="K14" s="1" t="s">
        <v>1596</v>
      </c>
      <c r="L14" s="1">
        <v>2</v>
      </c>
      <c r="M14" s="20" t="s">
        <v>1597</v>
      </c>
      <c r="N14" s="17" t="str">
        <f t="shared" si="0"/>
        <v>case 13:sRetTemplate = "elem_fire_sm001";  break;  //  [AR] Fire Elemental, Small || FQ: Rare || 3 CR 2 HD</v>
      </c>
    </row>
    <row r="15" spans="1:14">
      <c r="A15" s="62" t="s">
        <v>1594</v>
      </c>
      <c r="B15" s="1">
        <f t="shared" si="1"/>
        <v>14</v>
      </c>
      <c r="C15" s="27" t="s">
        <v>1593</v>
      </c>
      <c r="D15" s="1" t="s">
        <v>671</v>
      </c>
      <c r="E15" s="1" t="s">
        <v>1612</v>
      </c>
      <c r="F15" s="1" t="s">
        <v>670</v>
      </c>
      <c r="G15" s="1" t="s">
        <v>1599</v>
      </c>
      <c r="H15" s="1" t="s">
        <v>20</v>
      </c>
      <c r="I15" s="1" t="s">
        <v>1598</v>
      </c>
      <c r="J15" s="1">
        <v>3</v>
      </c>
      <c r="K15" s="1" t="s">
        <v>1596</v>
      </c>
      <c r="L15" s="1">
        <v>2</v>
      </c>
      <c r="M15" s="20" t="s">
        <v>1597</v>
      </c>
      <c r="N15" s="17" t="str">
        <f t="shared" si="0"/>
        <v>case 14:sRetTemplate = "ar_azer002";  break;  //  Azer - Female || FQ: Rare || 3 CR 2 HD</v>
      </c>
    </row>
    <row r="16" spans="1:14">
      <c r="A16" s="62" t="s">
        <v>1594</v>
      </c>
      <c r="B16" s="1">
        <f t="shared" si="1"/>
        <v>15</v>
      </c>
      <c r="C16" s="27" t="s">
        <v>1593</v>
      </c>
      <c r="D16" s="1" t="s">
        <v>669</v>
      </c>
      <c r="E16" s="1" t="s">
        <v>1612</v>
      </c>
      <c r="F16" s="1" t="s">
        <v>668</v>
      </c>
      <c r="G16" s="1" t="s">
        <v>1599</v>
      </c>
      <c r="H16" s="1" t="s">
        <v>20</v>
      </c>
      <c r="I16" s="1" t="s">
        <v>1598</v>
      </c>
      <c r="J16" s="1">
        <v>3</v>
      </c>
      <c r="K16" s="1" t="s">
        <v>1596</v>
      </c>
      <c r="L16" s="1">
        <v>2</v>
      </c>
      <c r="M16" s="20" t="s">
        <v>1597</v>
      </c>
      <c r="N16" s="17" t="str">
        <f t="shared" si="0"/>
        <v>case 15:sRetTemplate = "ar_azer001";  break;  //  Azer - Male || FQ: Rare || 3 CR 2 HD</v>
      </c>
    </row>
    <row r="17" spans="1:14">
      <c r="A17" s="62" t="s">
        <v>1594</v>
      </c>
      <c r="B17" s="1">
        <f t="shared" si="1"/>
        <v>16</v>
      </c>
      <c r="C17" s="27" t="s">
        <v>1593</v>
      </c>
      <c r="D17" s="1" t="s">
        <v>517</v>
      </c>
      <c r="E17" s="1" t="s">
        <v>1612</v>
      </c>
      <c r="F17" s="1" t="s">
        <v>516</v>
      </c>
      <c r="G17" s="1" t="s">
        <v>1599</v>
      </c>
      <c r="H17" s="1" t="s">
        <v>20</v>
      </c>
      <c r="I17" s="1" t="s">
        <v>1598</v>
      </c>
      <c r="J17" s="1">
        <v>3</v>
      </c>
      <c r="K17" s="1" t="s">
        <v>1596</v>
      </c>
      <c r="L17" s="1">
        <v>2</v>
      </c>
      <c r="M17" s="20" t="s">
        <v>1597</v>
      </c>
      <c r="N17" s="17" t="str">
        <f t="shared" si="0"/>
        <v>case 16:sRetTemplate = "elem_mag_sm001";  break;  //  Magma Paraelemental, Small || FQ: Rare || 3 CR 2 HD</v>
      </c>
    </row>
    <row r="18" spans="1:14">
      <c r="A18" s="62" t="s">
        <v>1594</v>
      </c>
      <c r="B18" s="1">
        <f t="shared" si="1"/>
        <v>17</v>
      </c>
      <c r="C18" s="27" t="s">
        <v>1593</v>
      </c>
      <c r="D18" s="1" t="s">
        <v>724</v>
      </c>
      <c r="E18" s="1" t="s">
        <v>1612</v>
      </c>
      <c r="F18" s="1" t="s">
        <v>723</v>
      </c>
      <c r="G18" s="1" t="s">
        <v>1599</v>
      </c>
      <c r="H18" s="1" t="s">
        <v>20</v>
      </c>
      <c r="I18" s="1" t="s">
        <v>1598</v>
      </c>
      <c r="J18" s="1">
        <v>4</v>
      </c>
      <c r="K18" s="1" t="s">
        <v>1596</v>
      </c>
      <c r="L18" s="1">
        <v>2</v>
      </c>
      <c r="M18" s="20" t="s">
        <v>1597</v>
      </c>
      <c r="N18" s="17" t="str">
        <f t="shared" si="0"/>
        <v>case 17:sRetTemplate = "ar_magmin001";  break;  //  Magmin || FQ: Rare || 4 CR 2 HD</v>
      </c>
    </row>
    <row r="19" spans="1:14">
      <c r="A19" s="62" t="s">
        <v>1594</v>
      </c>
      <c r="B19" s="1">
        <f t="shared" si="1"/>
        <v>18</v>
      </c>
      <c r="C19" s="27" t="s">
        <v>1593</v>
      </c>
      <c r="D19" s="1" t="s">
        <v>37</v>
      </c>
      <c r="E19" s="1" t="s">
        <v>1612</v>
      </c>
      <c r="F19" s="1" t="s">
        <v>36</v>
      </c>
      <c r="G19" s="1" t="s">
        <v>1599</v>
      </c>
      <c r="H19" s="1" t="s">
        <v>20</v>
      </c>
      <c r="I19" s="1" t="s">
        <v>1598</v>
      </c>
      <c r="J19" s="1">
        <v>4</v>
      </c>
      <c r="K19" s="1" t="s">
        <v>1596</v>
      </c>
      <c r="L19" s="1">
        <v>3</v>
      </c>
      <c r="M19" s="20" t="s">
        <v>1597</v>
      </c>
      <c r="N19" s="17" t="str">
        <f t="shared" si="0"/>
        <v>case 18:sRetTemplate = "ar_mepfire001";  break;  //  Mephit, Fire || FQ: Rare || 4 CR 3 HD</v>
      </c>
    </row>
    <row r="20" spans="1:14">
      <c r="A20" s="62" t="s">
        <v>1594</v>
      </c>
      <c r="B20" s="1">
        <f t="shared" si="1"/>
        <v>19</v>
      </c>
      <c r="C20" s="27" t="s">
        <v>1593</v>
      </c>
      <c r="D20" s="1" t="s">
        <v>43</v>
      </c>
      <c r="E20" s="1" t="s">
        <v>1612</v>
      </c>
      <c r="F20" s="1" t="s">
        <v>42</v>
      </c>
      <c r="G20" s="1" t="s">
        <v>1599</v>
      </c>
      <c r="H20" s="1" t="s">
        <v>20</v>
      </c>
      <c r="I20" s="1" t="s">
        <v>1598</v>
      </c>
      <c r="J20" s="1">
        <v>4</v>
      </c>
      <c r="K20" s="1" t="s">
        <v>1596</v>
      </c>
      <c r="L20" s="1">
        <v>3</v>
      </c>
      <c r="M20" s="20" t="s">
        <v>1597</v>
      </c>
      <c r="N20" s="17" t="str">
        <f t="shared" si="0"/>
        <v>case 19:sRetTemplate = "ar_mepmagma001";  break;  //  Mephit, Magma || FQ: Rare || 4 CR 3 HD</v>
      </c>
    </row>
    <row r="21" spans="1:14">
      <c r="A21" s="62" t="s">
        <v>1594</v>
      </c>
      <c r="B21" s="1">
        <f t="shared" si="1"/>
        <v>20</v>
      </c>
      <c r="C21" s="27" t="s">
        <v>1593</v>
      </c>
      <c r="D21" s="1" t="s">
        <v>49</v>
      </c>
      <c r="E21" s="1" t="s">
        <v>1612</v>
      </c>
      <c r="F21" s="1" t="s">
        <v>48</v>
      </c>
      <c r="G21" s="1" t="s">
        <v>1599</v>
      </c>
      <c r="H21" s="1" t="s">
        <v>20</v>
      </c>
      <c r="I21" s="1" t="s">
        <v>1598</v>
      </c>
      <c r="J21" s="1">
        <v>4</v>
      </c>
      <c r="K21" s="1" t="s">
        <v>1596</v>
      </c>
      <c r="L21" s="1">
        <v>3</v>
      </c>
      <c r="M21" s="20" t="s">
        <v>1597</v>
      </c>
      <c r="N21" s="17" t="str">
        <f t="shared" si="0"/>
        <v>case 20:sRetTemplate = "ar_mepsteam001";  break;  //  Mephit, Steam || FQ: Rare || 4 CR 3 HD</v>
      </c>
    </row>
    <row r="22" spans="1:14">
      <c r="A22" s="62" t="s">
        <v>1594</v>
      </c>
      <c r="B22" s="1">
        <f t="shared" si="1"/>
        <v>21</v>
      </c>
      <c r="C22" s="27" t="s">
        <v>1593</v>
      </c>
      <c r="D22" s="1" t="s">
        <v>505</v>
      </c>
      <c r="E22" s="1" t="s">
        <v>1612</v>
      </c>
      <c r="F22" s="1" t="s">
        <v>1635</v>
      </c>
      <c r="G22" s="1" t="s">
        <v>1599</v>
      </c>
      <c r="H22" s="1" t="s">
        <v>20</v>
      </c>
      <c r="I22" s="1" t="s">
        <v>1598</v>
      </c>
      <c r="J22" s="1">
        <v>5</v>
      </c>
      <c r="K22" s="1" t="s">
        <v>1596</v>
      </c>
      <c r="L22" s="1">
        <v>4</v>
      </c>
      <c r="M22" s="66" t="s">
        <v>1597</v>
      </c>
      <c r="N22" s="17" t="str">
        <f t="shared" si="0"/>
        <v>case 21:sRetTemplate = "elem_fire_md001";  break;  //  [AR] Fire Elemental, Medium || FQ: Rare || 5 CR 4 HD</v>
      </c>
    </row>
    <row r="23" spans="1:14">
      <c r="A23" s="62" t="s">
        <v>1594</v>
      </c>
      <c r="B23" s="1">
        <f t="shared" si="1"/>
        <v>22</v>
      </c>
      <c r="C23" s="27" t="s">
        <v>1593</v>
      </c>
      <c r="D23" s="1" t="s">
        <v>522</v>
      </c>
      <c r="E23" s="1" t="s">
        <v>1612</v>
      </c>
      <c r="F23" s="1" t="s">
        <v>521</v>
      </c>
      <c r="G23" s="1" t="s">
        <v>1599</v>
      </c>
      <c r="H23" s="1" t="s">
        <v>20</v>
      </c>
      <c r="I23" s="1" t="s">
        <v>1598</v>
      </c>
      <c r="J23" s="1">
        <v>5</v>
      </c>
      <c r="K23" s="1" t="s">
        <v>1596</v>
      </c>
      <c r="L23" s="1">
        <v>4</v>
      </c>
      <c r="M23" s="66" t="s">
        <v>1597</v>
      </c>
      <c r="N23" s="17" t="str">
        <f t="shared" si="0"/>
        <v>case 22:sRetTemplate = "elem_mag_md001";  break;  //  Magma Paraelemental, Medium || FQ: Rare || 5 CR 4 HD</v>
      </c>
    </row>
    <row r="24" spans="1:14" ht="15" customHeight="1">
      <c r="A24" s="62" t="s">
        <v>1594</v>
      </c>
      <c r="B24" s="1">
        <f t="shared" si="1"/>
        <v>23</v>
      </c>
      <c r="C24" s="27" t="s">
        <v>1593</v>
      </c>
      <c r="D24" s="1" t="s">
        <v>860</v>
      </c>
      <c r="E24" s="1" t="s">
        <v>1612</v>
      </c>
      <c r="F24" s="1" t="s">
        <v>859</v>
      </c>
      <c r="G24" s="1" t="s">
        <v>1599</v>
      </c>
      <c r="H24" s="1" t="s">
        <v>61</v>
      </c>
      <c r="I24" s="1" t="s">
        <v>1598</v>
      </c>
      <c r="J24" s="1">
        <v>3</v>
      </c>
      <c r="K24" s="1" t="s">
        <v>1596</v>
      </c>
      <c r="L24" s="1">
        <v>3</v>
      </c>
      <c r="M24" s="66" t="s">
        <v>1597</v>
      </c>
      <c r="N24" s="17" t="str">
        <f t="shared" si="0"/>
        <v>case 23:sRetTemplate = "ar_ssurran_001";  break;  //  Ssurran, Common || FQ: Uncommon || 3 CR 3 HD</v>
      </c>
    </row>
    <row r="25" spans="1:14">
      <c r="A25" s="62" t="s">
        <v>1594</v>
      </c>
      <c r="B25" s="1">
        <f t="shared" si="1"/>
        <v>24</v>
      </c>
      <c r="C25" s="27" t="s">
        <v>1593</v>
      </c>
      <c r="D25" s="1" t="s">
        <v>1172</v>
      </c>
      <c r="E25" s="1" t="s">
        <v>1612</v>
      </c>
      <c r="F25" s="1" t="s">
        <v>1171</v>
      </c>
      <c r="G25" s="1" t="s">
        <v>1599</v>
      </c>
      <c r="H25" s="1" t="s">
        <v>61</v>
      </c>
      <c r="I25" s="1" t="s">
        <v>1598</v>
      </c>
      <c r="J25" s="1">
        <v>4</v>
      </c>
      <c r="K25" s="1" t="s">
        <v>1596</v>
      </c>
      <c r="L25" s="1">
        <v>4</v>
      </c>
      <c r="M25" s="20" t="s">
        <v>1597</v>
      </c>
      <c r="N25" s="17" t="str">
        <f t="shared" si="0"/>
        <v>case 24:sRetTemplate = "ar_salamander002";  break;  //  Salamander, Flamebrother || FQ: Uncommon || 4 CR 4 HD</v>
      </c>
    </row>
    <row r="26" spans="1:14">
      <c r="A26" s="62" t="s">
        <v>1594</v>
      </c>
      <c r="B26" s="1">
        <f t="shared" si="1"/>
        <v>25</v>
      </c>
      <c r="C26" s="27" t="s">
        <v>1593</v>
      </c>
      <c r="D26" s="1" t="s">
        <v>860</v>
      </c>
      <c r="E26" s="1" t="s">
        <v>1612</v>
      </c>
      <c r="F26" s="1" t="s">
        <v>859</v>
      </c>
      <c r="G26" s="1" t="s">
        <v>1599</v>
      </c>
      <c r="H26" s="1" t="s">
        <v>61</v>
      </c>
      <c r="I26" s="1" t="s">
        <v>1598</v>
      </c>
      <c r="J26" s="1">
        <v>3</v>
      </c>
      <c r="K26" s="1" t="s">
        <v>1596</v>
      </c>
      <c r="L26" s="1">
        <v>3</v>
      </c>
      <c r="M26" s="20" t="s">
        <v>1597</v>
      </c>
      <c r="N26" s="17" t="str">
        <f t="shared" si="0"/>
        <v>case 25:sRetTemplate = "ar_ssurran_001";  break;  //  Ssurran, Common || FQ: Uncommon || 3 CR 3 HD</v>
      </c>
    </row>
    <row r="27" spans="1:14">
      <c r="A27" s="62" t="s">
        <v>1594</v>
      </c>
      <c r="B27" s="1">
        <f t="shared" si="1"/>
        <v>26</v>
      </c>
      <c r="C27" s="27" t="s">
        <v>1593</v>
      </c>
      <c r="D27" s="1" t="s">
        <v>1172</v>
      </c>
      <c r="E27" s="1" t="s">
        <v>1612</v>
      </c>
      <c r="F27" s="1" t="s">
        <v>1171</v>
      </c>
      <c r="G27" s="1" t="s">
        <v>1599</v>
      </c>
      <c r="H27" s="1" t="s">
        <v>61</v>
      </c>
      <c r="I27" s="1" t="s">
        <v>1598</v>
      </c>
      <c r="J27" s="1">
        <v>4</v>
      </c>
      <c r="K27" s="1" t="s">
        <v>1596</v>
      </c>
      <c r="L27" s="1">
        <v>4</v>
      </c>
      <c r="M27" s="20" t="s">
        <v>1597</v>
      </c>
      <c r="N27" s="17" t="str">
        <f t="shared" si="0"/>
        <v>case 26:sRetTemplate = "ar_salamander002";  break;  //  Salamander, Flamebrother || FQ: Uncommon || 4 CR 4 HD</v>
      </c>
    </row>
    <row r="28" spans="1:14">
      <c r="A28" s="62" t="s">
        <v>1594</v>
      </c>
      <c r="B28" s="1">
        <f t="shared" si="1"/>
        <v>27</v>
      </c>
      <c r="C28" s="27" t="s">
        <v>1593</v>
      </c>
      <c r="D28" s="1" t="s">
        <v>860</v>
      </c>
      <c r="E28" s="1" t="s">
        <v>1612</v>
      </c>
      <c r="F28" s="1" t="s">
        <v>859</v>
      </c>
      <c r="G28" s="1" t="s">
        <v>1599</v>
      </c>
      <c r="H28" s="1" t="s">
        <v>61</v>
      </c>
      <c r="I28" s="1" t="s">
        <v>1598</v>
      </c>
      <c r="J28" s="1">
        <v>3</v>
      </c>
      <c r="K28" s="1" t="s">
        <v>1596</v>
      </c>
      <c r="L28" s="1">
        <v>3</v>
      </c>
      <c r="M28" s="20" t="s">
        <v>1597</v>
      </c>
      <c r="N28" s="17" t="str">
        <f t="shared" si="0"/>
        <v>case 27:sRetTemplate = "ar_ssurran_001";  break;  //  Ssurran, Common || FQ: Uncommon || 3 CR 3 HD</v>
      </c>
    </row>
    <row r="29" spans="1:14">
      <c r="A29" s="62" t="s">
        <v>1594</v>
      </c>
      <c r="B29" s="1">
        <f t="shared" si="1"/>
        <v>28</v>
      </c>
      <c r="C29" s="27" t="s">
        <v>1593</v>
      </c>
      <c r="D29" s="1" t="s">
        <v>1172</v>
      </c>
      <c r="E29" s="1" t="s">
        <v>1612</v>
      </c>
      <c r="F29" s="1" t="s">
        <v>1171</v>
      </c>
      <c r="G29" s="1" t="s">
        <v>1599</v>
      </c>
      <c r="H29" s="1" t="s">
        <v>61</v>
      </c>
      <c r="I29" s="1" t="s">
        <v>1598</v>
      </c>
      <c r="J29" s="1">
        <v>4</v>
      </c>
      <c r="K29" s="1" t="s">
        <v>1596</v>
      </c>
      <c r="L29" s="1">
        <v>4</v>
      </c>
      <c r="M29" s="20" t="s">
        <v>1597</v>
      </c>
      <c r="N29" s="17" t="str">
        <f t="shared" si="0"/>
        <v>case 28:sRetTemplate = "ar_salamander002";  break;  //  Salamander, Flamebrother || FQ: Uncommon || 4 CR 4 HD</v>
      </c>
    </row>
    <row r="30" spans="1:14">
      <c r="A30" s="62" t="s">
        <v>1594</v>
      </c>
      <c r="B30" s="1">
        <f t="shared" si="1"/>
        <v>29</v>
      </c>
      <c r="C30" s="27" t="s">
        <v>1593</v>
      </c>
      <c r="D30" s="1" t="s">
        <v>860</v>
      </c>
      <c r="E30" s="1" t="s">
        <v>1612</v>
      </c>
      <c r="F30" s="1" t="s">
        <v>859</v>
      </c>
      <c r="G30" s="1" t="s">
        <v>1599</v>
      </c>
      <c r="H30" s="1" t="s">
        <v>61</v>
      </c>
      <c r="I30" s="1" t="s">
        <v>1598</v>
      </c>
      <c r="J30" s="1">
        <v>3</v>
      </c>
      <c r="K30" s="1" t="s">
        <v>1596</v>
      </c>
      <c r="L30" s="1">
        <v>3</v>
      </c>
      <c r="M30" s="20" t="s">
        <v>1597</v>
      </c>
      <c r="N30" s="17" t="str">
        <f t="shared" si="0"/>
        <v>case 29:sRetTemplate = "ar_ssurran_001";  break;  //  Ssurran, Common || FQ: Uncommon || 3 CR 3 HD</v>
      </c>
    </row>
    <row r="31" spans="1:14">
      <c r="A31" s="62" t="s">
        <v>1594</v>
      </c>
      <c r="B31" s="1">
        <f t="shared" si="1"/>
        <v>30</v>
      </c>
      <c r="C31" s="27" t="s">
        <v>1593</v>
      </c>
      <c r="D31" s="1" t="s">
        <v>1172</v>
      </c>
      <c r="E31" s="1" t="s">
        <v>1612</v>
      </c>
      <c r="F31" s="1" t="s">
        <v>1171</v>
      </c>
      <c r="G31" s="1" t="s">
        <v>1599</v>
      </c>
      <c r="H31" s="1" t="s">
        <v>61</v>
      </c>
      <c r="I31" s="1" t="s">
        <v>1598</v>
      </c>
      <c r="J31" s="1">
        <v>4</v>
      </c>
      <c r="K31" s="1" t="s">
        <v>1596</v>
      </c>
      <c r="L31" s="1">
        <v>4</v>
      </c>
      <c r="M31" s="20" t="s">
        <v>1597</v>
      </c>
      <c r="N31" s="17" t="str">
        <f t="shared" si="0"/>
        <v>case 30:sRetTemplate = "ar_salamander002";  break;  //  Salamander, Flamebrother || FQ: Uncommon || 4 CR 4 HD</v>
      </c>
    </row>
    <row r="32" spans="1:14">
      <c r="A32" s="62" t="s">
        <v>1594</v>
      </c>
      <c r="B32" s="1">
        <f t="shared" si="1"/>
        <v>31</v>
      </c>
      <c r="C32" s="27" t="s">
        <v>1593</v>
      </c>
      <c r="D32" s="1" t="s">
        <v>155</v>
      </c>
      <c r="E32" s="1" t="s">
        <v>1612</v>
      </c>
      <c r="F32" s="1" t="s">
        <v>154</v>
      </c>
      <c r="G32" s="1" t="s">
        <v>1599</v>
      </c>
      <c r="H32" s="1" t="s">
        <v>72</v>
      </c>
      <c r="I32" s="1" t="s">
        <v>1598</v>
      </c>
      <c r="J32" s="1">
        <v>5</v>
      </c>
      <c r="K32" s="1" t="s">
        <v>1596</v>
      </c>
      <c r="L32" s="1">
        <v>3</v>
      </c>
      <c r="M32" s="20" t="s">
        <v>1597</v>
      </c>
      <c r="N32" s="17" t="str">
        <f t="shared" si="0"/>
        <v>case 31:sRetTemplate = "grueharginn001";  break;  //  Grue, Harginn || FQ: Very Rare || 5 CR 3 HD</v>
      </c>
    </row>
    <row r="33" spans="1:14">
      <c r="A33" s="62" t="s">
        <v>1594</v>
      </c>
      <c r="B33" s="1">
        <f t="shared" si="1"/>
        <v>32</v>
      </c>
      <c r="C33" s="27" t="s">
        <v>1593</v>
      </c>
      <c r="D33" s="1" t="s">
        <v>714</v>
      </c>
      <c r="E33" s="1" t="s">
        <v>1612</v>
      </c>
      <c r="F33" s="1" t="s">
        <v>713</v>
      </c>
      <c r="G33" s="1" t="s">
        <v>1599</v>
      </c>
      <c r="H33" s="1" t="s">
        <v>72</v>
      </c>
      <c r="I33" s="1" t="s">
        <v>1598</v>
      </c>
      <c r="J33" s="1">
        <v>5</v>
      </c>
      <c r="K33" s="1" t="s">
        <v>1596</v>
      </c>
      <c r="L33" s="1">
        <v>4</v>
      </c>
      <c r="M33" s="20" t="s">
        <v>1597</v>
      </c>
      <c r="N33" s="17" t="str">
        <f t="shared" si="0"/>
        <v>case 32:sRetTemplate = "ar_hellhound001";  break;  //  Hell Hound [AR] || FQ: Very Rare || 5 CR 4 HD</v>
      </c>
    </row>
    <row r="34" spans="1:14">
      <c r="A34" s="62"/>
      <c r="B34" s="1"/>
      <c r="C34" s="27"/>
      <c r="E34" s="1"/>
      <c r="G34" s="1"/>
      <c r="I34" s="1"/>
      <c r="K34" s="1"/>
      <c r="M34" s="20"/>
    </row>
    <row r="35" spans="1:14">
      <c r="A35" s="62"/>
      <c r="B35" s="1"/>
      <c r="C35" s="27"/>
      <c r="E35" s="1"/>
      <c r="G35" s="1"/>
      <c r="I35" s="1"/>
      <c r="K35" s="1"/>
      <c r="M35" s="20"/>
    </row>
    <row r="36" spans="1:14">
      <c r="A36" s="62"/>
      <c r="B36" s="1"/>
      <c r="C36" s="27"/>
      <c r="E36" s="1"/>
      <c r="G36" s="1"/>
      <c r="I36" s="1"/>
      <c r="K36" s="1"/>
      <c r="M36" s="20"/>
    </row>
    <row r="37" spans="1:14">
      <c r="A37" s="62"/>
      <c r="B37" s="1"/>
      <c r="C37" s="27"/>
      <c r="E37" s="1"/>
      <c r="G37" s="1"/>
      <c r="I37" s="1"/>
      <c r="K37" s="1"/>
      <c r="M37" s="20"/>
    </row>
    <row r="38" spans="1:14">
      <c r="A38" s="62"/>
      <c r="B38" s="1"/>
      <c r="C38" s="27"/>
      <c r="E38" s="1"/>
      <c r="G38" s="1"/>
      <c r="I38" s="1"/>
      <c r="K38" s="1"/>
      <c r="M38" s="20"/>
    </row>
    <row r="39" spans="1:14">
      <c r="A39" s="62"/>
      <c r="B39" s="1"/>
      <c r="C39" s="27"/>
      <c r="E39" s="1"/>
      <c r="G39" s="1"/>
      <c r="I39" s="1"/>
      <c r="K39" s="1"/>
      <c r="M39" s="20"/>
    </row>
    <row r="40" spans="1:14">
      <c r="A40" s="62"/>
      <c r="B40" s="1"/>
      <c r="C40" s="27"/>
      <c r="E40" s="1"/>
      <c r="G40" s="1"/>
      <c r="I40" s="1"/>
      <c r="K40" s="1"/>
      <c r="M40" s="20"/>
    </row>
    <row r="41" spans="1:14">
      <c r="A41" s="62"/>
      <c r="B41" s="1"/>
      <c r="C41" s="27"/>
      <c r="E41" s="1"/>
      <c r="G41" s="1"/>
      <c r="I41" s="1"/>
      <c r="K41" s="1"/>
      <c r="M41" s="20"/>
    </row>
    <row r="42" spans="1:14">
      <c r="A42" s="62"/>
      <c r="B42" s="1"/>
      <c r="C42" s="27"/>
      <c r="E42" s="1"/>
      <c r="G42" s="1"/>
      <c r="I42" s="1"/>
      <c r="K42" s="1"/>
      <c r="M42" s="20"/>
    </row>
  </sheetData>
  <sortState ref="A1:N43">
    <sortCondition ref="H1"/>
  </sortState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>
  <dimension ref="A1:N42"/>
  <sheetViews>
    <sheetView workbookViewId="0">
      <pane ySplit="1" topLeftCell="A2" activePane="bottomLeft" state="frozen"/>
      <selection pane="bottomLeft" activeCell="K28" sqref="K28"/>
    </sheetView>
  </sheetViews>
  <sheetFormatPr defaultColWidth="47.42578125" defaultRowHeight="15" customHeight="1"/>
  <cols>
    <col min="1" max="1" width="8.28515625" customWidth="1"/>
    <col min="2" max="2" width="9.42578125" customWidth="1"/>
    <col min="3" max="3" width="17.140625" customWidth="1"/>
    <col min="4" max="4" width="23.140625" customWidth="1"/>
    <col min="5" max="5" width="13.42578125" customWidth="1"/>
    <col min="6" max="6" width="29.28515625" customWidth="1"/>
    <col min="7" max="7" width="6.5703125" customWidth="1"/>
    <col min="8" max="8" width="13.5703125" customWidth="1"/>
    <col min="9" max="9" width="3.140625" customWidth="1"/>
    <col min="10" max="10" width="15.7109375" customWidth="1"/>
    <col min="11" max="11" width="6" customWidth="1"/>
    <col min="12" max="12" width="14.42578125" customWidth="1"/>
    <col min="13" max="13" width="6.7109375" customWidth="1"/>
    <col min="14" max="14" width="105" customWidth="1"/>
  </cols>
  <sheetData>
    <row r="1" spans="1:14" ht="15" customHeight="1" thickBot="1">
      <c r="A1" s="58" t="s">
        <v>1623</v>
      </c>
      <c r="B1" s="59" t="s">
        <v>1606</v>
      </c>
      <c r="C1" s="59" t="s">
        <v>1624</v>
      </c>
      <c r="D1" s="70" t="s">
        <v>1</v>
      </c>
      <c r="E1" s="60" t="s">
        <v>1608</v>
      </c>
      <c r="F1" s="70" t="s">
        <v>0</v>
      </c>
      <c r="G1" s="59" t="s">
        <v>1609</v>
      </c>
      <c r="H1" s="70" t="s">
        <v>5</v>
      </c>
      <c r="I1" s="65"/>
      <c r="J1" s="70" t="s">
        <v>7</v>
      </c>
      <c r="K1" s="65"/>
      <c r="L1" s="70" t="s">
        <v>9</v>
      </c>
      <c r="M1" s="6"/>
    </row>
    <row r="2" spans="1:14" ht="15" customHeight="1">
      <c r="A2" s="62" t="s">
        <v>1594</v>
      </c>
      <c r="B2" s="1">
        <v>1</v>
      </c>
      <c r="C2" s="27" t="s">
        <v>1593</v>
      </c>
      <c r="D2" s="12" t="s">
        <v>1700</v>
      </c>
      <c r="E2" s="1" t="s">
        <v>1612</v>
      </c>
      <c r="F2" s="1" t="s">
        <v>1168</v>
      </c>
      <c r="G2" s="1" t="s">
        <v>1599</v>
      </c>
      <c r="H2" s="1" t="s">
        <v>20</v>
      </c>
      <c r="I2" s="72" t="s">
        <v>1598</v>
      </c>
      <c r="J2" s="1">
        <v>7</v>
      </c>
      <c r="K2" s="72" t="s">
        <v>1596</v>
      </c>
      <c r="L2" s="1">
        <v>7</v>
      </c>
      <c r="M2" s="20" t="s">
        <v>1597</v>
      </c>
      <c r="N2" s="17" t="str">
        <f t="shared" ref="N2:N22" si="0">CONCATENATE(A2,B2, C2, D2, E2,F2,G2,H2, I2, J2, K2,L2, M2)</f>
        <v>case 1:sRetTemplate = "ar_salamander001";  break;  //  Salamander, Average || FQ: Rare || 7 CR 7 HD</v>
      </c>
    </row>
    <row r="3" spans="1:14" ht="15" customHeight="1">
      <c r="A3" s="62" t="s">
        <v>1594</v>
      </c>
      <c r="B3" s="1">
        <f>SUM(B2+1)</f>
        <v>2</v>
      </c>
      <c r="C3" s="27" t="s">
        <v>1593</v>
      </c>
      <c r="D3" s="1" t="s">
        <v>1512</v>
      </c>
      <c r="E3" s="1" t="s">
        <v>1612</v>
      </c>
      <c r="F3" s="1" t="s">
        <v>1511</v>
      </c>
      <c r="G3" s="1" t="s">
        <v>1599</v>
      </c>
      <c r="H3" s="1" t="s">
        <v>20</v>
      </c>
      <c r="I3" s="1" t="s">
        <v>1598</v>
      </c>
      <c r="J3" s="1">
        <v>7</v>
      </c>
      <c r="K3" s="1" t="s">
        <v>1596</v>
      </c>
      <c r="L3" s="1">
        <v>8</v>
      </c>
      <c r="M3" s="20" t="s">
        <v>1597</v>
      </c>
      <c r="N3" s="17" t="str">
        <f t="shared" si="0"/>
        <v>case 2:sRetTemplate = "ds_fireeel001";  break;  //  Eel, Fire || FQ: Rare || 7 CR 8 HD</v>
      </c>
    </row>
    <row r="4" spans="1:14" ht="15" customHeight="1">
      <c r="A4" s="62" t="s">
        <v>1594</v>
      </c>
      <c r="B4" s="1">
        <f t="shared" ref="B4:B22" si="1">SUM(B3+1)</f>
        <v>3</v>
      </c>
      <c r="C4" s="27" t="s">
        <v>1593</v>
      </c>
      <c r="D4" s="1" t="s">
        <v>524</v>
      </c>
      <c r="E4" s="1" t="s">
        <v>1612</v>
      </c>
      <c r="F4" s="1" t="s">
        <v>523</v>
      </c>
      <c r="G4" s="1" t="s">
        <v>1599</v>
      </c>
      <c r="H4" s="1" t="s">
        <v>20</v>
      </c>
      <c r="I4" s="1" t="s">
        <v>1598</v>
      </c>
      <c r="J4" s="1">
        <v>9</v>
      </c>
      <c r="K4" s="1" t="s">
        <v>1596</v>
      </c>
      <c r="L4" s="1">
        <v>8</v>
      </c>
      <c r="M4" s="20" t="s">
        <v>1597</v>
      </c>
      <c r="N4" s="17" t="str">
        <f t="shared" si="0"/>
        <v>case 3:sRetTemplate = "elem_mag_lg001";  break;  //  Magma Paraelemental, Large || FQ: Rare || 9 CR 8 HD</v>
      </c>
    </row>
    <row r="5" spans="1:14" ht="15" customHeight="1">
      <c r="A5" s="62" t="s">
        <v>1594</v>
      </c>
      <c r="B5" s="1">
        <f t="shared" si="1"/>
        <v>4</v>
      </c>
      <c r="C5" s="27" t="s">
        <v>1593</v>
      </c>
      <c r="D5" s="1" t="s">
        <v>230</v>
      </c>
      <c r="E5" s="1" t="s">
        <v>1612</v>
      </c>
      <c r="F5" s="1" t="s">
        <v>229</v>
      </c>
      <c r="G5" s="1" t="s">
        <v>1599</v>
      </c>
      <c r="H5" s="1" t="s">
        <v>20</v>
      </c>
      <c r="I5" s="1" t="s">
        <v>1598</v>
      </c>
      <c r="J5" s="1">
        <v>9</v>
      </c>
      <c r="K5" s="1" t="s">
        <v>1596</v>
      </c>
      <c r="L5" s="1">
        <v>8</v>
      </c>
      <c r="M5" s="20" t="s">
        <v>1597</v>
      </c>
      <c r="N5" s="17" t="str">
        <f t="shared" si="0"/>
        <v>case 4:sRetTemplate = "ar_flamsnake_002";  break;  //  Flame Snake, Lesser || FQ: Rare || 9 CR 8 HD</v>
      </c>
    </row>
    <row r="6" spans="1:14" ht="15" customHeight="1">
      <c r="A6" s="62" t="s">
        <v>1594</v>
      </c>
      <c r="B6" s="1">
        <f t="shared" si="1"/>
        <v>5</v>
      </c>
      <c r="C6" s="27" t="s">
        <v>1593</v>
      </c>
      <c r="D6" s="1" t="s">
        <v>507</v>
      </c>
      <c r="E6" s="1" t="s">
        <v>1612</v>
      </c>
      <c r="F6" s="1" t="s">
        <v>506</v>
      </c>
      <c r="G6" s="1" t="s">
        <v>1599</v>
      </c>
      <c r="H6" s="1" t="s">
        <v>20</v>
      </c>
      <c r="I6" s="1" t="s">
        <v>1598</v>
      </c>
      <c r="J6" s="1">
        <v>10</v>
      </c>
      <c r="K6" s="1" t="s">
        <v>1596</v>
      </c>
      <c r="L6" s="1">
        <v>8</v>
      </c>
      <c r="M6" s="20" t="s">
        <v>1597</v>
      </c>
      <c r="N6" s="17" t="str">
        <f t="shared" si="0"/>
        <v>case 5:sRetTemplate = "elem_fire_lg001";  break;  //  [AR] Fire Elemental, Large || FQ: Rare || 10 CR 8 HD</v>
      </c>
    </row>
    <row r="7" spans="1:14" ht="15" customHeight="1">
      <c r="A7" s="62" t="s">
        <v>1594</v>
      </c>
      <c r="B7" s="1">
        <f t="shared" si="1"/>
        <v>6</v>
      </c>
      <c r="C7" s="27" t="s">
        <v>1593</v>
      </c>
      <c r="D7" s="1" t="s">
        <v>864</v>
      </c>
      <c r="E7" s="1" t="s">
        <v>1612</v>
      </c>
      <c r="F7" s="1" t="s">
        <v>863</v>
      </c>
      <c r="G7" s="1" t="s">
        <v>1599</v>
      </c>
      <c r="H7" s="1" t="s">
        <v>61</v>
      </c>
      <c r="I7" s="1" t="s">
        <v>1598</v>
      </c>
      <c r="J7" s="1">
        <v>7</v>
      </c>
      <c r="K7" s="1" t="s">
        <v>1596</v>
      </c>
      <c r="L7" s="1">
        <v>7</v>
      </c>
      <c r="M7" s="20" t="s">
        <v>1597</v>
      </c>
      <c r="N7" s="17" t="str">
        <f t="shared" si="0"/>
        <v>case 6:sRetTemplate = "ar_ssurran_002";  break;  //  Ssurran, Raider || FQ: Uncommon || 7 CR 7 HD</v>
      </c>
    </row>
    <row r="8" spans="1:14" ht="15" customHeight="1">
      <c r="A8" s="62" t="s">
        <v>1594</v>
      </c>
      <c r="B8" s="1">
        <f t="shared" si="1"/>
        <v>7</v>
      </c>
      <c r="C8" s="27" t="s">
        <v>1593</v>
      </c>
      <c r="D8" s="1" t="s">
        <v>673</v>
      </c>
      <c r="E8" s="1" t="s">
        <v>1612</v>
      </c>
      <c r="F8" s="1" t="s">
        <v>672</v>
      </c>
      <c r="G8" s="1" t="s">
        <v>1599</v>
      </c>
      <c r="H8" s="1" t="s">
        <v>72</v>
      </c>
      <c r="I8" s="1" t="s">
        <v>1598</v>
      </c>
      <c r="J8" s="1">
        <v>7</v>
      </c>
      <c r="K8" s="1" t="s">
        <v>1596</v>
      </c>
      <c r="L8" s="1">
        <v>6</v>
      </c>
      <c r="M8" s="20" t="s">
        <v>1597</v>
      </c>
      <c r="N8" s="17" t="str">
        <f t="shared" si="0"/>
        <v>case 7:sRetTemplate = "ar_azer003";  break;  //  Azer, Noble - Male || FQ: Very Rare || 7 CR 6 HD</v>
      </c>
    </row>
    <row r="9" spans="1:14" ht="15" customHeight="1">
      <c r="A9" s="62" t="s">
        <v>1594</v>
      </c>
      <c r="B9" s="1">
        <f t="shared" si="1"/>
        <v>8</v>
      </c>
      <c r="C9" s="27" t="s">
        <v>1593</v>
      </c>
      <c r="D9" s="1" t="s">
        <v>759</v>
      </c>
      <c r="E9" s="1" t="s">
        <v>1612</v>
      </c>
      <c r="F9" s="1" t="s">
        <v>758</v>
      </c>
      <c r="G9" s="1" t="s">
        <v>1599</v>
      </c>
      <c r="H9" s="1" t="s">
        <v>72</v>
      </c>
      <c r="I9" s="1" t="s">
        <v>1598</v>
      </c>
      <c r="J9" s="1">
        <v>7</v>
      </c>
      <c r="K9" s="1" t="s">
        <v>1596</v>
      </c>
      <c r="L9" s="1">
        <v>6</v>
      </c>
      <c r="M9" s="20" t="s">
        <v>1597</v>
      </c>
      <c r="N9" s="17" t="str">
        <f t="shared" si="0"/>
        <v>case 8:sRetTemplate = "ar_firebat_001";  break;  //  Firebat || FQ: Very Rare || 7 CR 6 HD</v>
      </c>
    </row>
    <row r="10" spans="1:14" ht="15" customHeight="1">
      <c r="A10" s="62" t="s">
        <v>1594</v>
      </c>
      <c r="B10" s="1">
        <f t="shared" si="1"/>
        <v>9</v>
      </c>
      <c r="C10" s="27" t="s">
        <v>1593</v>
      </c>
      <c r="D10" s="1" t="s">
        <v>727</v>
      </c>
      <c r="E10" s="1" t="s">
        <v>1612</v>
      </c>
      <c r="F10" s="1" t="s">
        <v>726</v>
      </c>
      <c r="G10" s="1" t="s">
        <v>1599</v>
      </c>
      <c r="H10" s="1" t="s">
        <v>72</v>
      </c>
      <c r="I10" s="1" t="s">
        <v>1598</v>
      </c>
      <c r="J10" s="1">
        <v>7</v>
      </c>
      <c r="K10" s="1" t="s">
        <v>1596</v>
      </c>
      <c r="L10" s="1">
        <v>6</v>
      </c>
      <c r="M10" s="20" t="s">
        <v>1597</v>
      </c>
      <c r="N10" s="17" t="str">
        <f t="shared" si="0"/>
        <v>case 9:sRetTemplate = "ar_magmin002";  break;  //  Magmin, Greater || FQ: Very Rare || 7 CR 6 HD</v>
      </c>
    </row>
    <row r="11" spans="1:14" ht="15" customHeight="1">
      <c r="A11" s="62" t="s">
        <v>1594</v>
      </c>
      <c r="B11" s="1">
        <f t="shared" si="1"/>
        <v>10</v>
      </c>
      <c r="C11" s="27" t="s">
        <v>1593</v>
      </c>
      <c r="D11" s="1" t="s">
        <v>918</v>
      </c>
      <c r="E11" s="1" t="s">
        <v>1612</v>
      </c>
      <c r="F11" s="1" t="s">
        <v>917</v>
      </c>
      <c r="G11" s="1" t="s">
        <v>1599</v>
      </c>
      <c r="H11" s="1" t="s">
        <v>72</v>
      </c>
      <c r="I11" s="1" t="s">
        <v>1598</v>
      </c>
      <c r="J11" s="1">
        <v>12</v>
      </c>
      <c r="K11" s="1" t="s">
        <v>1596</v>
      </c>
      <c r="L11" s="1">
        <v>7</v>
      </c>
      <c r="M11" s="20" t="s">
        <v>1597</v>
      </c>
      <c r="N11" s="17" t="str">
        <f t="shared" si="0"/>
        <v>case 10:sRetTemplate = "ds_flamewalker01";  break;  //  Flame-Walker Clan || FQ: Very Rare || 12 CR 7 HD</v>
      </c>
    </row>
    <row r="12" spans="1:14" ht="15" customHeight="1">
      <c r="A12" s="62" t="s">
        <v>1594</v>
      </c>
      <c r="B12" s="1">
        <f t="shared" si="1"/>
        <v>11</v>
      </c>
      <c r="C12" s="27" t="s">
        <v>1593</v>
      </c>
      <c r="D12" s="1" t="s">
        <v>675</v>
      </c>
      <c r="E12" s="1" t="s">
        <v>1612</v>
      </c>
      <c r="F12" s="1" t="s">
        <v>674</v>
      </c>
      <c r="G12" s="1" t="s">
        <v>1599</v>
      </c>
      <c r="H12" s="1" t="s">
        <v>72</v>
      </c>
      <c r="I12" s="1" t="s">
        <v>1598</v>
      </c>
      <c r="J12" s="1">
        <v>10</v>
      </c>
      <c r="K12" s="1" t="s">
        <v>1596</v>
      </c>
      <c r="L12" s="1">
        <v>8</v>
      </c>
      <c r="M12" s="20" t="s">
        <v>1597</v>
      </c>
      <c r="N12" s="17" t="str">
        <f t="shared" si="0"/>
        <v>case 11:sRetTemplate = "ar_azer004";  break;  //  Azer, Noble - Female || FQ: Very Rare || 10 CR 8 HD</v>
      </c>
    </row>
    <row r="13" spans="1:14" ht="15" customHeight="1">
      <c r="A13" s="62" t="s">
        <v>1594</v>
      </c>
      <c r="B13" s="1">
        <f t="shared" si="1"/>
        <v>12</v>
      </c>
      <c r="C13" s="27" t="s">
        <v>1593</v>
      </c>
      <c r="D13" s="1" t="s">
        <v>1519</v>
      </c>
      <c r="E13" s="1" t="s">
        <v>1612</v>
      </c>
      <c r="F13" s="1" t="s">
        <v>1518</v>
      </c>
      <c r="G13" s="1" t="s">
        <v>1599</v>
      </c>
      <c r="H13" s="1" t="s">
        <v>72</v>
      </c>
      <c r="I13" s="1" t="s">
        <v>1598</v>
      </c>
      <c r="J13" s="1">
        <v>10</v>
      </c>
      <c r="K13" s="1" t="s">
        <v>1596</v>
      </c>
      <c r="L13" s="1">
        <v>8</v>
      </c>
      <c r="M13" s="20" t="s">
        <v>1597</v>
      </c>
      <c r="N13" s="17" t="str">
        <f t="shared" si="0"/>
        <v>case 12:sRetTemplate = "ds_firebeast001";  break;  //  Elemental Beast: Fire || FQ: Very Rare || 10 CR 8 HD</v>
      </c>
    </row>
    <row r="14" spans="1:14" ht="15" customHeight="1">
      <c r="A14" s="62" t="s">
        <v>1594</v>
      </c>
      <c r="B14" s="1">
        <f t="shared" si="1"/>
        <v>13</v>
      </c>
      <c r="C14" s="27" t="s">
        <v>1593</v>
      </c>
      <c r="D14" s="1" t="s">
        <v>373</v>
      </c>
      <c r="E14" s="1" t="s">
        <v>1612</v>
      </c>
      <c r="F14" s="1" t="s">
        <v>372</v>
      </c>
      <c r="G14" s="1" t="s">
        <v>1599</v>
      </c>
      <c r="H14" s="1" t="s">
        <v>72</v>
      </c>
      <c r="I14" s="1" t="s">
        <v>1598</v>
      </c>
      <c r="J14" s="1">
        <v>14</v>
      </c>
      <c r="K14" s="1" t="s">
        <v>1596</v>
      </c>
      <c r="L14" s="1">
        <v>10</v>
      </c>
      <c r="M14" s="20" t="s">
        <v>1597</v>
      </c>
      <c r="N14" s="17" t="str">
        <f t="shared" si="0"/>
        <v>case 13:sRetTemplate = "efreeti001";  break;  //  Genie, Efreeti || FQ: Very Rare || 14 CR 10 HD</v>
      </c>
    </row>
    <row r="15" spans="1:14" ht="15" customHeight="1">
      <c r="A15" s="62" t="s">
        <v>1594</v>
      </c>
      <c r="B15" s="1">
        <f t="shared" si="1"/>
        <v>14</v>
      </c>
      <c r="C15" s="27" t="s">
        <v>1593</v>
      </c>
      <c r="D15" s="12" t="s">
        <v>1700</v>
      </c>
      <c r="E15" s="1" t="s">
        <v>1612</v>
      </c>
      <c r="F15" s="1" t="s">
        <v>1168</v>
      </c>
      <c r="G15" s="1" t="s">
        <v>1599</v>
      </c>
      <c r="H15" s="1" t="s">
        <v>20</v>
      </c>
      <c r="I15" s="1" t="s">
        <v>1598</v>
      </c>
      <c r="J15" s="1">
        <v>7</v>
      </c>
      <c r="K15" s="1" t="s">
        <v>1596</v>
      </c>
      <c r="L15" s="1">
        <v>7</v>
      </c>
      <c r="M15" s="20" t="s">
        <v>1597</v>
      </c>
      <c r="N15" s="17" t="str">
        <f t="shared" si="0"/>
        <v>case 14:sRetTemplate = "ar_salamander001";  break;  //  Salamander, Average || FQ: Rare || 7 CR 7 HD</v>
      </c>
    </row>
    <row r="16" spans="1:14" ht="15" customHeight="1">
      <c r="A16" s="62" t="s">
        <v>1594</v>
      </c>
      <c r="B16" s="1">
        <f t="shared" si="1"/>
        <v>15</v>
      </c>
      <c r="C16" s="27" t="s">
        <v>1593</v>
      </c>
      <c r="D16" s="1" t="s">
        <v>1512</v>
      </c>
      <c r="E16" s="1" t="s">
        <v>1612</v>
      </c>
      <c r="F16" s="1" t="s">
        <v>1511</v>
      </c>
      <c r="G16" s="1" t="s">
        <v>1599</v>
      </c>
      <c r="H16" s="1" t="s">
        <v>20</v>
      </c>
      <c r="I16" s="1" t="s">
        <v>1598</v>
      </c>
      <c r="J16" s="1">
        <v>7</v>
      </c>
      <c r="K16" s="1" t="s">
        <v>1596</v>
      </c>
      <c r="L16" s="1">
        <v>8</v>
      </c>
      <c r="M16" s="20" t="s">
        <v>1597</v>
      </c>
      <c r="N16" s="17" t="str">
        <f t="shared" si="0"/>
        <v>case 15:sRetTemplate = "ds_fireeel001";  break;  //  Eel, Fire || FQ: Rare || 7 CR 8 HD</v>
      </c>
    </row>
    <row r="17" spans="1:14" ht="15" customHeight="1">
      <c r="A17" s="62" t="s">
        <v>1594</v>
      </c>
      <c r="B17" s="1">
        <f t="shared" si="1"/>
        <v>16</v>
      </c>
      <c r="C17" s="27" t="s">
        <v>1593</v>
      </c>
      <c r="D17" s="1" t="s">
        <v>524</v>
      </c>
      <c r="E17" s="1" t="s">
        <v>1612</v>
      </c>
      <c r="F17" s="1" t="s">
        <v>523</v>
      </c>
      <c r="G17" s="1" t="s">
        <v>1599</v>
      </c>
      <c r="H17" s="1" t="s">
        <v>20</v>
      </c>
      <c r="I17" s="1" t="s">
        <v>1598</v>
      </c>
      <c r="J17" s="1">
        <v>9</v>
      </c>
      <c r="K17" s="1" t="s">
        <v>1596</v>
      </c>
      <c r="L17" s="1">
        <v>8</v>
      </c>
      <c r="M17" s="20" t="s">
        <v>1597</v>
      </c>
      <c r="N17" s="17" t="str">
        <f t="shared" si="0"/>
        <v>case 16:sRetTemplate = "elem_mag_lg001";  break;  //  Magma Paraelemental, Large || FQ: Rare || 9 CR 8 HD</v>
      </c>
    </row>
    <row r="18" spans="1:14" ht="15" customHeight="1">
      <c r="A18" s="62" t="s">
        <v>1594</v>
      </c>
      <c r="B18" s="1">
        <f t="shared" si="1"/>
        <v>17</v>
      </c>
      <c r="C18" s="27" t="s">
        <v>1593</v>
      </c>
      <c r="D18" s="1" t="s">
        <v>230</v>
      </c>
      <c r="E18" s="1" t="s">
        <v>1612</v>
      </c>
      <c r="F18" s="1" t="s">
        <v>229</v>
      </c>
      <c r="G18" s="1" t="s">
        <v>1599</v>
      </c>
      <c r="H18" s="1" t="s">
        <v>20</v>
      </c>
      <c r="I18" s="1" t="s">
        <v>1598</v>
      </c>
      <c r="J18" s="1">
        <v>9</v>
      </c>
      <c r="K18" s="1" t="s">
        <v>1596</v>
      </c>
      <c r="L18" s="1">
        <v>8</v>
      </c>
      <c r="M18" s="20" t="s">
        <v>1597</v>
      </c>
      <c r="N18" s="17" t="str">
        <f t="shared" si="0"/>
        <v>case 17:sRetTemplate = "ar_flamsnake_002";  break;  //  Flame Snake, Lesser || FQ: Rare || 9 CR 8 HD</v>
      </c>
    </row>
    <row r="19" spans="1:14" ht="15" customHeight="1">
      <c r="A19" s="62" t="s">
        <v>1594</v>
      </c>
      <c r="B19" s="1">
        <f t="shared" si="1"/>
        <v>18</v>
      </c>
      <c r="C19" s="27" t="s">
        <v>1593</v>
      </c>
      <c r="D19" s="1" t="s">
        <v>507</v>
      </c>
      <c r="E19" s="1" t="s">
        <v>1612</v>
      </c>
      <c r="F19" s="1" t="s">
        <v>506</v>
      </c>
      <c r="G19" s="1" t="s">
        <v>1599</v>
      </c>
      <c r="H19" s="1" t="s">
        <v>20</v>
      </c>
      <c r="I19" s="1" t="s">
        <v>1598</v>
      </c>
      <c r="J19" s="1">
        <v>10</v>
      </c>
      <c r="K19" s="1" t="s">
        <v>1596</v>
      </c>
      <c r="L19" s="1">
        <v>8</v>
      </c>
      <c r="M19" s="20" t="s">
        <v>1597</v>
      </c>
      <c r="N19" s="17" t="str">
        <f t="shared" si="0"/>
        <v>case 18:sRetTemplate = "elem_fire_lg001";  break;  //  [AR] Fire Elemental, Large || FQ: Rare || 10 CR 8 HD</v>
      </c>
    </row>
    <row r="20" spans="1:14" ht="15" customHeight="1">
      <c r="A20" s="62" t="s">
        <v>1594</v>
      </c>
      <c r="B20" s="1">
        <f t="shared" si="1"/>
        <v>19</v>
      </c>
      <c r="C20" s="27" t="s">
        <v>1593</v>
      </c>
      <c r="D20" s="1" t="s">
        <v>864</v>
      </c>
      <c r="E20" s="1" t="s">
        <v>1612</v>
      </c>
      <c r="F20" s="1" t="s">
        <v>863</v>
      </c>
      <c r="G20" s="1" t="s">
        <v>1599</v>
      </c>
      <c r="H20" s="1" t="s">
        <v>61</v>
      </c>
      <c r="I20" s="1" t="s">
        <v>1598</v>
      </c>
      <c r="J20" s="1">
        <v>7</v>
      </c>
      <c r="K20" s="1" t="s">
        <v>1596</v>
      </c>
      <c r="L20" s="1">
        <v>7</v>
      </c>
      <c r="M20" s="20" t="s">
        <v>1597</v>
      </c>
      <c r="N20" s="17" t="str">
        <f t="shared" si="0"/>
        <v>case 19:sRetTemplate = "ar_ssurran_002";  break;  //  Ssurran, Raider || FQ: Uncommon || 7 CR 7 HD</v>
      </c>
    </row>
    <row r="21" spans="1:14" ht="15" customHeight="1">
      <c r="A21" s="62" t="s">
        <v>1594</v>
      </c>
      <c r="B21" s="1">
        <f t="shared" si="1"/>
        <v>20</v>
      </c>
      <c r="C21" s="27" t="s">
        <v>1593</v>
      </c>
      <c r="D21" s="1" t="s">
        <v>864</v>
      </c>
      <c r="E21" s="1" t="s">
        <v>1612</v>
      </c>
      <c r="F21" s="1" t="s">
        <v>863</v>
      </c>
      <c r="G21" s="1" t="s">
        <v>1599</v>
      </c>
      <c r="H21" s="1" t="s">
        <v>61</v>
      </c>
      <c r="I21" s="1" t="s">
        <v>1598</v>
      </c>
      <c r="J21" s="1">
        <v>7</v>
      </c>
      <c r="K21" s="1" t="s">
        <v>1596</v>
      </c>
      <c r="L21" s="1">
        <v>7</v>
      </c>
      <c r="M21" s="20" t="s">
        <v>1597</v>
      </c>
      <c r="N21" s="17" t="str">
        <f t="shared" si="0"/>
        <v>case 20:sRetTemplate = "ar_ssurran_002";  break;  //  Ssurran, Raider || FQ: Uncommon || 7 CR 7 HD</v>
      </c>
    </row>
    <row r="22" spans="1:14" ht="15" customHeight="1">
      <c r="A22" s="62" t="s">
        <v>1594</v>
      </c>
      <c r="B22" s="1">
        <f t="shared" si="1"/>
        <v>21</v>
      </c>
      <c r="C22" s="27" t="s">
        <v>1593</v>
      </c>
      <c r="D22" s="1" t="s">
        <v>864</v>
      </c>
      <c r="E22" s="1" t="s">
        <v>1612</v>
      </c>
      <c r="F22" s="1" t="s">
        <v>863</v>
      </c>
      <c r="G22" s="1" t="s">
        <v>1599</v>
      </c>
      <c r="H22" s="1" t="s">
        <v>61</v>
      </c>
      <c r="I22" s="1" t="s">
        <v>1598</v>
      </c>
      <c r="J22" s="1">
        <v>7</v>
      </c>
      <c r="K22" s="1" t="s">
        <v>1596</v>
      </c>
      <c r="L22" s="1">
        <v>7</v>
      </c>
      <c r="M22" s="66" t="s">
        <v>1597</v>
      </c>
      <c r="N22" s="17" t="str">
        <f t="shared" si="0"/>
        <v>case 21:sRetTemplate = "ar_ssurran_002";  break;  //  Ssurran, Raider || FQ: Uncommon || 7 CR 7 HD</v>
      </c>
    </row>
    <row r="23" spans="1:14" ht="15" customHeight="1">
      <c r="A23" s="62"/>
      <c r="B23" s="1"/>
      <c r="C23" s="27"/>
      <c r="E23" s="1"/>
      <c r="G23" s="1"/>
      <c r="I23" s="1"/>
      <c r="K23" s="1"/>
      <c r="M23" s="66"/>
      <c r="N23" s="17"/>
    </row>
    <row r="24" spans="1:14" ht="15" customHeight="1">
      <c r="A24" s="62"/>
      <c r="B24" s="1"/>
      <c r="C24" s="27"/>
      <c r="E24" s="1"/>
      <c r="G24" s="1"/>
      <c r="I24" s="1"/>
      <c r="K24" s="1"/>
      <c r="M24" s="66"/>
      <c r="N24" s="17"/>
    </row>
    <row r="25" spans="1:14" ht="15" customHeight="1">
      <c r="A25" s="62"/>
      <c r="B25" s="1"/>
      <c r="C25" s="27"/>
      <c r="E25" s="1"/>
      <c r="G25" s="1"/>
      <c r="I25" s="1"/>
      <c r="K25" s="1"/>
      <c r="M25" s="20"/>
      <c r="N25" s="17"/>
    </row>
    <row r="26" spans="1:14" ht="15" customHeight="1">
      <c r="A26" s="62"/>
      <c r="B26" s="1"/>
      <c r="C26" s="27"/>
      <c r="E26" s="1"/>
      <c r="G26" s="1"/>
      <c r="I26" s="1"/>
      <c r="K26" s="1"/>
      <c r="M26" s="20"/>
      <c r="N26" s="17"/>
    </row>
    <row r="27" spans="1:14" ht="15" customHeight="1">
      <c r="A27" s="62"/>
      <c r="B27" s="1"/>
      <c r="C27" s="27"/>
      <c r="E27" s="1"/>
      <c r="G27" s="1"/>
      <c r="I27" s="1"/>
      <c r="K27" s="1"/>
      <c r="M27" s="20"/>
      <c r="N27" s="17"/>
    </row>
    <row r="28" spans="1:14" ht="15" customHeight="1">
      <c r="A28" s="62"/>
      <c r="B28" s="1"/>
      <c r="C28" s="27"/>
      <c r="E28" s="1"/>
      <c r="G28" s="1"/>
      <c r="I28" s="1"/>
      <c r="K28" s="1"/>
      <c r="M28" s="20"/>
      <c r="N28" s="17"/>
    </row>
    <row r="29" spans="1:14" ht="15" customHeight="1">
      <c r="A29" s="62"/>
      <c r="B29" s="1"/>
      <c r="C29" s="27"/>
      <c r="E29" s="1"/>
      <c r="G29" s="1"/>
      <c r="I29" s="1"/>
      <c r="K29" s="1"/>
      <c r="M29" s="20"/>
      <c r="N29" s="17"/>
    </row>
    <row r="30" spans="1:14" ht="15" customHeight="1">
      <c r="A30" s="62"/>
      <c r="B30" s="1"/>
      <c r="C30" s="27"/>
      <c r="E30" s="1"/>
      <c r="G30" s="1"/>
      <c r="I30" s="1"/>
      <c r="K30" s="1"/>
      <c r="M30" s="20"/>
      <c r="N30" s="17"/>
    </row>
    <row r="31" spans="1:14" ht="15" customHeight="1">
      <c r="A31" s="62"/>
      <c r="B31" s="1"/>
      <c r="C31" s="27"/>
      <c r="E31" s="1"/>
      <c r="G31" s="1"/>
      <c r="I31" s="1"/>
      <c r="K31" s="1"/>
      <c r="M31" s="20"/>
      <c r="N31" s="17"/>
    </row>
    <row r="32" spans="1:14" ht="15" customHeight="1">
      <c r="A32" s="62"/>
      <c r="B32" s="1"/>
      <c r="C32" s="27"/>
      <c r="E32" s="1"/>
      <c r="G32" s="1"/>
      <c r="I32" s="1"/>
      <c r="K32" s="1"/>
      <c r="M32" s="20"/>
      <c r="N32" s="17"/>
    </row>
    <row r="33" spans="1:14" ht="15" customHeight="1">
      <c r="A33" s="62"/>
      <c r="B33" s="1"/>
      <c r="C33" s="27"/>
      <c r="E33" s="1"/>
      <c r="G33" s="1"/>
      <c r="I33" s="1"/>
      <c r="K33" s="1"/>
      <c r="M33" s="20"/>
      <c r="N33" s="17"/>
    </row>
    <row r="34" spans="1:14" ht="15" customHeight="1">
      <c r="A34" s="62"/>
      <c r="B34" s="1"/>
      <c r="C34" s="27"/>
      <c r="E34" s="1"/>
      <c r="G34" s="1"/>
      <c r="I34" s="1"/>
      <c r="K34" s="1"/>
      <c r="M34" s="20"/>
    </row>
    <row r="35" spans="1:14" ht="15" customHeight="1">
      <c r="A35" s="62"/>
      <c r="B35" s="1"/>
      <c r="C35" s="27"/>
      <c r="E35" s="1"/>
      <c r="G35" s="1"/>
      <c r="I35" s="1"/>
      <c r="K35" s="1"/>
      <c r="M35" s="20"/>
    </row>
    <row r="36" spans="1:14" ht="15" customHeight="1">
      <c r="A36" s="62"/>
      <c r="B36" s="1"/>
      <c r="C36" s="27"/>
      <c r="E36" s="1"/>
      <c r="G36" s="1"/>
      <c r="I36" s="1"/>
      <c r="K36" s="1"/>
      <c r="M36" s="20"/>
    </row>
    <row r="37" spans="1:14" ht="15" customHeight="1">
      <c r="A37" s="62"/>
      <c r="B37" s="1"/>
      <c r="C37" s="27"/>
      <c r="E37" s="1"/>
      <c r="G37" s="1"/>
      <c r="I37" s="1"/>
      <c r="K37" s="1"/>
      <c r="M37" s="20"/>
    </row>
    <row r="38" spans="1:14" ht="15" customHeight="1">
      <c r="A38" s="62"/>
      <c r="B38" s="1"/>
      <c r="C38" s="27"/>
      <c r="E38" s="1"/>
      <c r="G38" s="1"/>
      <c r="I38" s="1"/>
      <c r="K38" s="1"/>
      <c r="M38" s="20"/>
    </row>
    <row r="39" spans="1:14" ht="15" customHeight="1">
      <c r="A39" s="62"/>
      <c r="B39" s="1"/>
      <c r="C39" s="27"/>
      <c r="E39" s="1"/>
      <c r="G39" s="1"/>
      <c r="I39" s="1"/>
      <c r="K39" s="1"/>
      <c r="M39" s="20"/>
    </row>
    <row r="40" spans="1:14" ht="15" customHeight="1">
      <c r="A40" s="62"/>
      <c r="B40" s="1"/>
      <c r="C40" s="27"/>
      <c r="E40" s="1"/>
      <c r="G40" s="1"/>
      <c r="I40" s="1"/>
      <c r="K40" s="1"/>
      <c r="M40" s="20"/>
    </row>
    <row r="41" spans="1:14" ht="15" customHeight="1">
      <c r="A41" s="62"/>
      <c r="B41" s="1"/>
      <c r="C41" s="27"/>
      <c r="E41" s="1"/>
      <c r="G41" s="1"/>
      <c r="I41" s="1"/>
      <c r="K41" s="1"/>
      <c r="M41" s="20"/>
    </row>
    <row r="42" spans="1:14" ht="15" customHeight="1">
      <c r="A42" s="62"/>
      <c r="B42" s="1"/>
      <c r="C42" s="27"/>
      <c r="E42" s="1"/>
      <c r="G42" s="1"/>
      <c r="I42" s="1"/>
      <c r="K42" s="1"/>
      <c r="M42" s="20"/>
    </row>
  </sheetData>
  <sortState ref="A2:J43">
    <sortCondition ref="H1"/>
  </sortState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>
  <dimension ref="A1:N42"/>
  <sheetViews>
    <sheetView workbookViewId="0">
      <pane ySplit="1" topLeftCell="A2" activePane="bottomLeft" state="frozen"/>
      <selection pane="bottomLeft" activeCell="B2" sqref="B2"/>
    </sheetView>
  </sheetViews>
  <sheetFormatPr defaultColWidth="47.42578125" defaultRowHeight="15" customHeight="1"/>
  <cols>
    <col min="1" max="1" width="8.28515625" customWidth="1"/>
    <col min="2" max="2" width="9.42578125" customWidth="1"/>
    <col min="3" max="3" width="17.140625" customWidth="1"/>
    <col min="4" max="4" width="23.140625" customWidth="1"/>
    <col min="5" max="5" width="13.42578125" customWidth="1"/>
    <col min="6" max="6" width="29.28515625" customWidth="1"/>
    <col min="7" max="7" width="6.5703125" customWidth="1"/>
    <col min="8" max="8" width="13.5703125" customWidth="1"/>
    <col min="9" max="9" width="3.140625" customWidth="1"/>
    <col min="10" max="10" width="15.7109375" customWidth="1"/>
    <col min="11" max="11" width="6" customWidth="1"/>
    <col min="12" max="12" width="14.42578125" customWidth="1"/>
    <col min="13" max="13" width="6.7109375" customWidth="1"/>
    <col min="14" max="14" width="105" customWidth="1"/>
  </cols>
  <sheetData>
    <row r="1" spans="1:14" ht="15" customHeight="1" thickBot="1">
      <c r="A1" s="58" t="s">
        <v>1623</v>
      </c>
      <c r="B1" s="59" t="s">
        <v>1606</v>
      </c>
      <c r="C1" s="59" t="s">
        <v>1624</v>
      </c>
      <c r="D1" s="70" t="s">
        <v>1</v>
      </c>
      <c r="E1" s="60" t="s">
        <v>1608</v>
      </c>
      <c r="F1" s="70" t="s">
        <v>0</v>
      </c>
      <c r="G1" s="59" t="s">
        <v>1609</v>
      </c>
      <c r="H1" s="70" t="s">
        <v>5</v>
      </c>
      <c r="I1" s="65"/>
      <c r="J1" s="70" t="s">
        <v>7</v>
      </c>
      <c r="K1" s="65"/>
      <c r="L1" s="70" t="s">
        <v>9</v>
      </c>
      <c r="M1" s="6"/>
    </row>
    <row r="2" spans="1:14" ht="15" customHeight="1">
      <c r="A2" s="62" t="s">
        <v>1594</v>
      </c>
      <c r="B2" s="1">
        <v>1</v>
      </c>
      <c r="C2" s="27" t="s">
        <v>1593</v>
      </c>
      <c r="D2" s="12" t="s">
        <v>1700</v>
      </c>
      <c r="E2" s="1" t="s">
        <v>1612</v>
      </c>
      <c r="F2" s="1" t="s">
        <v>1168</v>
      </c>
      <c r="G2" s="1" t="s">
        <v>1599</v>
      </c>
      <c r="H2" s="1" t="s">
        <v>20</v>
      </c>
      <c r="I2" s="72" t="s">
        <v>1598</v>
      </c>
      <c r="J2" s="1">
        <v>7</v>
      </c>
      <c r="K2" s="72" t="s">
        <v>1596</v>
      </c>
      <c r="L2" s="1">
        <v>7</v>
      </c>
      <c r="M2" s="20" t="s">
        <v>1597</v>
      </c>
      <c r="N2" s="17" t="str">
        <f t="shared" ref="N2:N22" si="0">CONCATENATE(A2,B2, C2, D2, E2,F2,G2,H2, I2, J2, K2,L2, M2)</f>
        <v>case 1:sRetTemplate = "ar_salamander001";  break;  //  Salamander, Average || FQ: Rare || 7 CR 7 HD</v>
      </c>
    </row>
    <row r="3" spans="1:14" ht="15" customHeight="1">
      <c r="A3" s="62" t="s">
        <v>1594</v>
      </c>
      <c r="B3" s="1">
        <f t="shared" ref="B3:B22" si="1">SUM(B2+1)</f>
        <v>2</v>
      </c>
      <c r="C3" s="27" t="s">
        <v>1593</v>
      </c>
      <c r="D3" s="1" t="s">
        <v>507</v>
      </c>
      <c r="E3" s="1" t="s">
        <v>1612</v>
      </c>
      <c r="F3" s="1" t="s">
        <v>506</v>
      </c>
      <c r="G3" s="1" t="s">
        <v>1599</v>
      </c>
      <c r="H3" s="1" t="s">
        <v>20</v>
      </c>
      <c r="I3" s="1" t="s">
        <v>1598</v>
      </c>
      <c r="J3" s="1">
        <v>10</v>
      </c>
      <c r="K3" s="1" t="s">
        <v>1596</v>
      </c>
      <c r="L3" s="1">
        <v>8</v>
      </c>
      <c r="M3" s="20" t="s">
        <v>1597</v>
      </c>
      <c r="N3" s="17" t="str">
        <f t="shared" si="0"/>
        <v>case 2:sRetTemplate = "elem_fire_lg001";  break;  //  [AR] Fire Elemental, Large || FQ: Rare || 10 CR 8 HD</v>
      </c>
    </row>
    <row r="4" spans="1:14" ht="15" customHeight="1">
      <c r="A4" s="62" t="s">
        <v>1594</v>
      </c>
      <c r="B4" s="1">
        <f t="shared" si="1"/>
        <v>3</v>
      </c>
      <c r="C4" s="27" t="s">
        <v>1593</v>
      </c>
      <c r="D4" s="1" t="s">
        <v>507</v>
      </c>
      <c r="E4" s="1" t="s">
        <v>1612</v>
      </c>
      <c r="F4" s="1" t="s">
        <v>506</v>
      </c>
      <c r="G4" s="1" t="s">
        <v>1599</v>
      </c>
      <c r="H4" s="1" t="s">
        <v>20</v>
      </c>
      <c r="I4" s="1" t="s">
        <v>1598</v>
      </c>
      <c r="J4" s="1">
        <v>10</v>
      </c>
      <c r="K4" s="1" t="s">
        <v>1596</v>
      </c>
      <c r="L4" s="1">
        <v>8</v>
      </c>
      <c r="M4" s="20" t="s">
        <v>1597</v>
      </c>
      <c r="N4" s="17" t="str">
        <f t="shared" si="0"/>
        <v>case 3:sRetTemplate = "elem_fire_lg001";  break;  //  [AR] Fire Elemental, Large || FQ: Rare || 10 CR 8 HD</v>
      </c>
    </row>
    <row r="5" spans="1:14" ht="15" customHeight="1">
      <c r="A5" s="62" t="s">
        <v>1594</v>
      </c>
      <c r="B5" s="1">
        <f t="shared" si="1"/>
        <v>4</v>
      </c>
      <c r="C5" s="27" t="s">
        <v>1593</v>
      </c>
      <c r="D5" s="1" t="s">
        <v>675</v>
      </c>
      <c r="E5" s="1" t="s">
        <v>1612</v>
      </c>
      <c r="F5" s="1" t="s">
        <v>674</v>
      </c>
      <c r="G5" s="1" t="s">
        <v>1599</v>
      </c>
      <c r="H5" s="1" t="s">
        <v>72</v>
      </c>
      <c r="I5" s="1" t="s">
        <v>1598</v>
      </c>
      <c r="J5" s="1">
        <v>10</v>
      </c>
      <c r="K5" s="1" t="s">
        <v>1596</v>
      </c>
      <c r="L5" s="1">
        <v>8</v>
      </c>
      <c r="M5" s="20" t="s">
        <v>1597</v>
      </c>
      <c r="N5" s="17" t="str">
        <f t="shared" si="0"/>
        <v>case 4:sRetTemplate = "ar_azer004";  break;  //  Azer, Noble - Female || FQ: Very Rare || 10 CR 8 HD</v>
      </c>
    </row>
    <row r="6" spans="1:14" ht="15" customHeight="1">
      <c r="A6" s="62" t="s">
        <v>1594</v>
      </c>
      <c r="B6" s="1">
        <f t="shared" si="1"/>
        <v>5</v>
      </c>
      <c r="C6" s="27" t="s">
        <v>1593</v>
      </c>
      <c r="D6" s="1" t="s">
        <v>673</v>
      </c>
      <c r="E6" s="1" t="s">
        <v>1612</v>
      </c>
      <c r="F6" s="1" t="s">
        <v>672</v>
      </c>
      <c r="G6" s="1" t="s">
        <v>1599</v>
      </c>
      <c r="H6" s="1" t="s">
        <v>72</v>
      </c>
      <c r="I6" s="1" t="s">
        <v>1598</v>
      </c>
      <c r="J6" s="1">
        <v>7</v>
      </c>
      <c r="K6" s="1" t="s">
        <v>1596</v>
      </c>
      <c r="L6" s="1">
        <v>6</v>
      </c>
      <c r="M6" s="20" t="s">
        <v>1597</v>
      </c>
      <c r="N6" s="17" t="str">
        <f t="shared" si="0"/>
        <v>case 5:sRetTemplate = "ar_azer003";  break;  //  Azer, Noble - Male || FQ: Very Rare || 7 CR 6 HD</v>
      </c>
    </row>
    <row r="7" spans="1:14" ht="15" customHeight="1">
      <c r="A7" s="62" t="s">
        <v>1594</v>
      </c>
      <c r="B7" s="1">
        <f t="shared" si="1"/>
        <v>6</v>
      </c>
      <c r="C7" s="27" t="s">
        <v>1593</v>
      </c>
      <c r="D7" s="1" t="s">
        <v>1512</v>
      </c>
      <c r="E7" s="1" t="s">
        <v>1612</v>
      </c>
      <c r="F7" s="1" t="s">
        <v>1511</v>
      </c>
      <c r="G7" s="1" t="s">
        <v>1599</v>
      </c>
      <c r="H7" s="1" t="s">
        <v>20</v>
      </c>
      <c r="I7" s="1" t="s">
        <v>1598</v>
      </c>
      <c r="J7" s="1">
        <v>7</v>
      </c>
      <c r="K7" s="1" t="s">
        <v>1596</v>
      </c>
      <c r="L7" s="1">
        <v>8</v>
      </c>
      <c r="M7" s="20" t="s">
        <v>1597</v>
      </c>
      <c r="N7" s="17" t="str">
        <f t="shared" si="0"/>
        <v>case 6:sRetTemplate = "ds_fireeel001";  break;  //  Eel, Fire || FQ: Rare || 7 CR 8 HD</v>
      </c>
    </row>
    <row r="8" spans="1:14" ht="15" customHeight="1">
      <c r="A8" s="62" t="s">
        <v>1594</v>
      </c>
      <c r="B8" s="1">
        <f t="shared" si="1"/>
        <v>7</v>
      </c>
      <c r="C8" s="27" t="s">
        <v>1593</v>
      </c>
      <c r="D8" s="1" t="s">
        <v>1512</v>
      </c>
      <c r="E8" s="1" t="s">
        <v>1612</v>
      </c>
      <c r="F8" s="1" t="s">
        <v>1511</v>
      </c>
      <c r="G8" s="1" t="s">
        <v>1599</v>
      </c>
      <c r="H8" s="1" t="s">
        <v>20</v>
      </c>
      <c r="I8" s="1" t="s">
        <v>1598</v>
      </c>
      <c r="J8" s="1">
        <v>7</v>
      </c>
      <c r="K8" s="1" t="s">
        <v>1596</v>
      </c>
      <c r="L8" s="1">
        <v>8</v>
      </c>
      <c r="M8" s="20" t="s">
        <v>1597</v>
      </c>
      <c r="N8" s="17" t="str">
        <f t="shared" si="0"/>
        <v>case 7:sRetTemplate = "ds_fireeel001";  break;  //  Eel, Fire || FQ: Rare || 7 CR 8 HD</v>
      </c>
    </row>
    <row r="9" spans="1:14" ht="15" customHeight="1">
      <c r="A9" s="62" t="s">
        <v>1594</v>
      </c>
      <c r="B9" s="1">
        <f t="shared" si="1"/>
        <v>8</v>
      </c>
      <c r="C9" s="27" t="s">
        <v>1593</v>
      </c>
      <c r="D9" s="1" t="s">
        <v>1519</v>
      </c>
      <c r="E9" s="1" t="s">
        <v>1612</v>
      </c>
      <c r="F9" s="1" t="s">
        <v>1518</v>
      </c>
      <c r="G9" s="1" t="s">
        <v>1599</v>
      </c>
      <c r="H9" s="1" t="s">
        <v>72</v>
      </c>
      <c r="I9" s="1" t="s">
        <v>1598</v>
      </c>
      <c r="J9" s="1">
        <v>10</v>
      </c>
      <c r="K9" s="1" t="s">
        <v>1596</v>
      </c>
      <c r="L9" s="1">
        <v>8</v>
      </c>
      <c r="M9" s="20" t="s">
        <v>1597</v>
      </c>
      <c r="N9" s="17" t="str">
        <f t="shared" si="0"/>
        <v>case 8:sRetTemplate = "ds_firebeast001";  break;  //  Elemental Beast: Fire || FQ: Very Rare || 10 CR 8 HD</v>
      </c>
    </row>
    <row r="10" spans="1:14" ht="15" customHeight="1">
      <c r="A10" s="62" t="s">
        <v>1594</v>
      </c>
      <c r="B10" s="1">
        <f t="shared" si="1"/>
        <v>9</v>
      </c>
      <c r="C10" s="27" t="s">
        <v>1593</v>
      </c>
      <c r="D10" s="1" t="s">
        <v>759</v>
      </c>
      <c r="E10" s="1" t="s">
        <v>1612</v>
      </c>
      <c r="F10" s="1" t="s">
        <v>758</v>
      </c>
      <c r="G10" s="1" t="s">
        <v>1599</v>
      </c>
      <c r="H10" s="1" t="s">
        <v>72</v>
      </c>
      <c r="I10" s="1" t="s">
        <v>1598</v>
      </c>
      <c r="J10" s="1">
        <v>7</v>
      </c>
      <c r="K10" s="1" t="s">
        <v>1596</v>
      </c>
      <c r="L10" s="1">
        <v>6</v>
      </c>
      <c r="M10" s="20" t="s">
        <v>1597</v>
      </c>
      <c r="N10" s="17" t="str">
        <f t="shared" si="0"/>
        <v>case 9:sRetTemplate = "ar_firebat_001";  break;  //  Firebat || FQ: Very Rare || 7 CR 6 HD</v>
      </c>
    </row>
    <row r="11" spans="1:14" ht="15" customHeight="1">
      <c r="A11" s="62" t="s">
        <v>1594</v>
      </c>
      <c r="B11" s="1">
        <f t="shared" si="1"/>
        <v>10</v>
      </c>
      <c r="C11" s="27" t="s">
        <v>1593</v>
      </c>
      <c r="D11" s="1" t="s">
        <v>230</v>
      </c>
      <c r="E11" s="1" t="s">
        <v>1612</v>
      </c>
      <c r="F11" s="1" t="s">
        <v>229</v>
      </c>
      <c r="G11" s="1" t="s">
        <v>1599</v>
      </c>
      <c r="H11" s="1" t="s">
        <v>20</v>
      </c>
      <c r="I11" s="1" t="s">
        <v>1598</v>
      </c>
      <c r="J11" s="1">
        <v>9</v>
      </c>
      <c r="K11" s="1" t="s">
        <v>1596</v>
      </c>
      <c r="L11" s="1">
        <v>8</v>
      </c>
      <c r="M11" s="20" t="s">
        <v>1597</v>
      </c>
      <c r="N11" s="17" t="str">
        <f t="shared" si="0"/>
        <v>case 10:sRetTemplate = "ar_flamsnake_002";  break;  //  Flame Snake, Lesser || FQ: Rare || 9 CR 8 HD</v>
      </c>
    </row>
    <row r="12" spans="1:14" ht="15" customHeight="1">
      <c r="A12" s="62" t="s">
        <v>1594</v>
      </c>
      <c r="B12" s="1">
        <f t="shared" si="1"/>
        <v>11</v>
      </c>
      <c r="C12" s="27" t="s">
        <v>1593</v>
      </c>
      <c r="D12" s="1" t="s">
        <v>230</v>
      </c>
      <c r="E12" s="1" t="s">
        <v>1612</v>
      </c>
      <c r="F12" s="1" t="s">
        <v>229</v>
      </c>
      <c r="G12" s="1" t="s">
        <v>1599</v>
      </c>
      <c r="H12" s="1" t="s">
        <v>20</v>
      </c>
      <c r="I12" s="1" t="s">
        <v>1598</v>
      </c>
      <c r="J12" s="1">
        <v>9</v>
      </c>
      <c r="K12" s="1" t="s">
        <v>1596</v>
      </c>
      <c r="L12" s="1">
        <v>8</v>
      </c>
      <c r="M12" s="20" t="s">
        <v>1597</v>
      </c>
      <c r="N12" s="17" t="str">
        <f t="shared" si="0"/>
        <v>case 11:sRetTemplate = "ar_flamsnake_002";  break;  //  Flame Snake, Lesser || FQ: Rare || 9 CR 8 HD</v>
      </c>
    </row>
    <row r="13" spans="1:14" ht="15" customHeight="1">
      <c r="A13" s="62" t="s">
        <v>1594</v>
      </c>
      <c r="B13" s="1">
        <f t="shared" si="1"/>
        <v>12</v>
      </c>
      <c r="C13" s="27" t="s">
        <v>1593</v>
      </c>
      <c r="D13" s="1" t="s">
        <v>918</v>
      </c>
      <c r="E13" s="1" t="s">
        <v>1612</v>
      </c>
      <c r="F13" s="1" t="s">
        <v>917</v>
      </c>
      <c r="G13" s="1" t="s">
        <v>1599</v>
      </c>
      <c r="H13" s="1" t="s">
        <v>72</v>
      </c>
      <c r="I13" s="1" t="s">
        <v>1598</v>
      </c>
      <c r="J13" s="1">
        <v>12</v>
      </c>
      <c r="K13" s="1" t="s">
        <v>1596</v>
      </c>
      <c r="L13" s="1">
        <v>7</v>
      </c>
      <c r="M13" s="20" t="s">
        <v>1597</v>
      </c>
      <c r="N13" s="17" t="str">
        <f t="shared" si="0"/>
        <v>case 12:sRetTemplate = "ds_flamewalker01";  break;  //  Flame-Walker Clan || FQ: Very Rare || 12 CR 7 HD</v>
      </c>
    </row>
    <row r="14" spans="1:14" ht="15" customHeight="1">
      <c r="A14" s="62" t="s">
        <v>1594</v>
      </c>
      <c r="B14" s="1">
        <f t="shared" si="1"/>
        <v>13</v>
      </c>
      <c r="C14" s="27" t="s">
        <v>1593</v>
      </c>
      <c r="D14" s="1" t="s">
        <v>373</v>
      </c>
      <c r="E14" s="1" t="s">
        <v>1612</v>
      </c>
      <c r="F14" s="1" t="s">
        <v>372</v>
      </c>
      <c r="G14" s="1" t="s">
        <v>1599</v>
      </c>
      <c r="H14" s="1" t="s">
        <v>72</v>
      </c>
      <c r="I14" s="1" t="s">
        <v>1598</v>
      </c>
      <c r="J14" s="1">
        <v>14</v>
      </c>
      <c r="K14" s="1" t="s">
        <v>1596</v>
      </c>
      <c r="L14" s="1">
        <v>10</v>
      </c>
      <c r="M14" s="20" t="s">
        <v>1597</v>
      </c>
      <c r="N14" s="17" t="str">
        <f t="shared" si="0"/>
        <v>case 13:sRetTemplate = "efreeti001";  break;  //  Genie, Efreeti || FQ: Very Rare || 14 CR 10 HD</v>
      </c>
    </row>
    <row r="15" spans="1:14" ht="15" customHeight="1">
      <c r="A15" s="62" t="s">
        <v>1594</v>
      </c>
      <c r="B15" s="1">
        <f t="shared" si="1"/>
        <v>14</v>
      </c>
      <c r="C15" s="27" t="s">
        <v>1593</v>
      </c>
      <c r="D15" s="1" t="s">
        <v>524</v>
      </c>
      <c r="E15" s="1" t="s">
        <v>1612</v>
      </c>
      <c r="F15" s="1" t="s">
        <v>523</v>
      </c>
      <c r="G15" s="1" t="s">
        <v>1599</v>
      </c>
      <c r="H15" s="1" t="s">
        <v>20</v>
      </c>
      <c r="I15" s="1" t="s">
        <v>1598</v>
      </c>
      <c r="J15" s="1">
        <v>9</v>
      </c>
      <c r="K15" s="1" t="s">
        <v>1596</v>
      </c>
      <c r="L15" s="1">
        <v>8</v>
      </c>
      <c r="M15" s="20" t="s">
        <v>1597</v>
      </c>
      <c r="N15" s="17" t="str">
        <f t="shared" si="0"/>
        <v>case 14:sRetTemplate = "elem_mag_lg001";  break;  //  Magma Paraelemental, Large || FQ: Rare || 9 CR 8 HD</v>
      </c>
    </row>
    <row r="16" spans="1:14" ht="15" customHeight="1">
      <c r="A16" s="62" t="s">
        <v>1594</v>
      </c>
      <c r="B16" s="1">
        <f t="shared" si="1"/>
        <v>15</v>
      </c>
      <c r="C16" s="27" t="s">
        <v>1593</v>
      </c>
      <c r="D16" s="1" t="s">
        <v>524</v>
      </c>
      <c r="E16" s="1" t="s">
        <v>1612</v>
      </c>
      <c r="F16" s="1" t="s">
        <v>523</v>
      </c>
      <c r="G16" s="1" t="s">
        <v>1599</v>
      </c>
      <c r="H16" s="1" t="s">
        <v>20</v>
      </c>
      <c r="I16" s="1" t="s">
        <v>1598</v>
      </c>
      <c r="J16" s="1">
        <v>9</v>
      </c>
      <c r="K16" s="1" t="s">
        <v>1596</v>
      </c>
      <c r="L16" s="1">
        <v>8</v>
      </c>
      <c r="M16" s="20" t="s">
        <v>1597</v>
      </c>
      <c r="N16" s="17" t="str">
        <f t="shared" si="0"/>
        <v>case 15:sRetTemplate = "elem_mag_lg001";  break;  //  Magma Paraelemental, Large || FQ: Rare || 9 CR 8 HD</v>
      </c>
    </row>
    <row r="17" spans="1:14" ht="15" customHeight="1">
      <c r="A17" s="62" t="s">
        <v>1594</v>
      </c>
      <c r="B17" s="1">
        <f t="shared" si="1"/>
        <v>16</v>
      </c>
      <c r="C17" s="27" t="s">
        <v>1593</v>
      </c>
      <c r="D17" s="1" t="s">
        <v>727</v>
      </c>
      <c r="E17" s="1" t="s">
        <v>1612</v>
      </c>
      <c r="F17" s="1" t="s">
        <v>726</v>
      </c>
      <c r="G17" s="1" t="s">
        <v>1599</v>
      </c>
      <c r="H17" s="1" t="s">
        <v>72</v>
      </c>
      <c r="I17" s="1" t="s">
        <v>1598</v>
      </c>
      <c r="J17" s="1">
        <v>7</v>
      </c>
      <c r="K17" s="1" t="s">
        <v>1596</v>
      </c>
      <c r="L17" s="1">
        <v>6</v>
      </c>
      <c r="M17" s="20" t="s">
        <v>1597</v>
      </c>
      <c r="N17" s="17" t="str">
        <f t="shared" si="0"/>
        <v>case 16:sRetTemplate = "ar_magmin002";  break;  //  Magmin, Greater || FQ: Very Rare || 7 CR 6 HD</v>
      </c>
    </row>
    <row r="18" spans="1:14" ht="15" customHeight="1">
      <c r="A18" s="62" t="s">
        <v>1594</v>
      </c>
      <c r="B18" s="1">
        <f t="shared" si="1"/>
        <v>17</v>
      </c>
      <c r="C18" s="27" t="s">
        <v>1593</v>
      </c>
      <c r="D18" s="12" t="s">
        <v>1700</v>
      </c>
      <c r="E18" s="1" t="s">
        <v>1612</v>
      </c>
      <c r="F18" s="1" t="s">
        <v>1168</v>
      </c>
      <c r="G18" s="1" t="s">
        <v>1599</v>
      </c>
      <c r="H18" s="1" t="s">
        <v>20</v>
      </c>
      <c r="I18" s="1" t="s">
        <v>1598</v>
      </c>
      <c r="J18" s="1">
        <v>7</v>
      </c>
      <c r="K18" s="1" t="s">
        <v>1596</v>
      </c>
      <c r="L18" s="1">
        <v>7</v>
      </c>
      <c r="M18" s="20" t="s">
        <v>1597</v>
      </c>
      <c r="N18" s="17" t="str">
        <f t="shared" si="0"/>
        <v>case 17:sRetTemplate = "ar_salamander001";  break;  //  Salamander, Average || FQ: Rare || 7 CR 7 HD</v>
      </c>
    </row>
    <row r="19" spans="1:14" ht="15" customHeight="1">
      <c r="A19" s="62" t="s">
        <v>1594</v>
      </c>
      <c r="B19" s="1">
        <f t="shared" si="1"/>
        <v>18</v>
      </c>
      <c r="C19" s="27" t="s">
        <v>1593</v>
      </c>
      <c r="D19" s="1" t="s">
        <v>864</v>
      </c>
      <c r="E19" s="1" t="s">
        <v>1612</v>
      </c>
      <c r="F19" s="1" t="s">
        <v>863</v>
      </c>
      <c r="G19" s="1" t="s">
        <v>1599</v>
      </c>
      <c r="H19" s="1" t="s">
        <v>61</v>
      </c>
      <c r="I19" s="1" t="s">
        <v>1598</v>
      </c>
      <c r="J19" s="1">
        <v>7</v>
      </c>
      <c r="K19" s="1" t="s">
        <v>1596</v>
      </c>
      <c r="L19" s="1">
        <v>7</v>
      </c>
      <c r="M19" s="20" t="s">
        <v>1597</v>
      </c>
      <c r="N19" s="17" t="str">
        <f t="shared" si="0"/>
        <v>case 18:sRetTemplate = "ar_ssurran_002";  break;  //  Ssurran, Raider || FQ: Uncommon || 7 CR 7 HD</v>
      </c>
    </row>
    <row r="20" spans="1:14" ht="15" customHeight="1">
      <c r="A20" s="62" t="s">
        <v>1594</v>
      </c>
      <c r="B20" s="1">
        <f t="shared" si="1"/>
        <v>19</v>
      </c>
      <c r="C20" s="27" t="s">
        <v>1593</v>
      </c>
      <c r="D20" s="1" t="s">
        <v>864</v>
      </c>
      <c r="E20" s="1" t="s">
        <v>1612</v>
      </c>
      <c r="F20" s="1" t="s">
        <v>863</v>
      </c>
      <c r="G20" s="1" t="s">
        <v>1599</v>
      </c>
      <c r="H20" s="1" t="s">
        <v>61</v>
      </c>
      <c r="I20" s="1" t="s">
        <v>1598</v>
      </c>
      <c r="J20" s="1">
        <v>7</v>
      </c>
      <c r="K20" s="1" t="s">
        <v>1596</v>
      </c>
      <c r="L20" s="1">
        <v>7</v>
      </c>
      <c r="M20" s="20" t="s">
        <v>1597</v>
      </c>
      <c r="N20" s="17" t="str">
        <f t="shared" si="0"/>
        <v>case 19:sRetTemplate = "ar_ssurran_002";  break;  //  Ssurran, Raider || FQ: Uncommon || 7 CR 7 HD</v>
      </c>
    </row>
    <row r="21" spans="1:14" ht="15" customHeight="1">
      <c r="A21" s="62" t="s">
        <v>1594</v>
      </c>
      <c r="B21" s="1">
        <f t="shared" si="1"/>
        <v>20</v>
      </c>
      <c r="C21" s="27" t="s">
        <v>1593</v>
      </c>
      <c r="D21" s="1" t="s">
        <v>864</v>
      </c>
      <c r="E21" s="1" t="s">
        <v>1612</v>
      </c>
      <c r="F21" s="1" t="s">
        <v>863</v>
      </c>
      <c r="G21" s="1" t="s">
        <v>1599</v>
      </c>
      <c r="H21" s="1" t="s">
        <v>61</v>
      </c>
      <c r="I21" s="1" t="s">
        <v>1598</v>
      </c>
      <c r="J21" s="1">
        <v>7</v>
      </c>
      <c r="K21" s="1" t="s">
        <v>1596</v>
      </c>
      <c r="L21" s="1">
        <v>7</v>
      </c>
      <c r="M21" s="20" t="s">
        <v>1597</v>
      </c>
      <c r="N21" s="17" t="str">
        <f t="shared" si="0"/>
        <v>case 20:sRetTemplate = "ar_ssurran_002";  break;  //  Ssurran, Raider || FQ: Uncommon || 7 CR 7 HD</v>
      </c>
    </row>
    <row r="22" spans="1:14" ht="15" customHeight="1">
      <c r="A22" s="62" t="s">
        <v>1594</v>
      </c>
      <c r="B22" s="1">
        <f t="shared" si="1"/>
        <v>21</v>
      </c>
      <c r="C22" s="27" t="s">
        <v>1593</v>
      </c>
      <c r="D22" s="1" t="s">
        <v>864</v>
      </c>
      <c r="E22" s="1" t="s">
        <v>1612</v>
      </c>
      <c r="F22" s="1" t="s">
        <v>863</v>
      </c>
      <c r="G22" s="1" t="s">
        <v>1599</v>
      </c>
      <c r="H22" s="1" t="s">
        <v>61</v>
      </c>
      <c r="I22" s="1" t="s">
        <v>1598</v>
      </c>
      <c r="J22" s="1">
        <v>7</v>
      </c>
      <c r="K22" s="1" t="s">
        <v>1596</v>
      </c>
      <c r="L22" s="1">
        <v>7</v>
      </c>
      <c r="M22" s="66" t="s">
        <v>1597</v>
      </c>
      <c r="N22" s="17" t="str">
        <f t="shared" si="0"/>
        <v>case 21:sRetTemplate = "ar_ssurran_002";  break;  //  Ssurran, Raider || FQ: Uncommon || 7 CR 7 HD</v>
      </c>
    </row>
    <row r="23" spans="1:14" ht="15" customHeight="1">
      <c r="A23" s="62"/>
      <c r="B23" s="1"/>
      <c r="C23" s="27"/>
      <c r="E23" s="1"/>
      <c r="G23" s="1"/>
      <c r="I23" s="1"/>
      <c r="K23" s="1"/>
      <c r="M23" s="66"/>
      <c r="N23" s="17"/>
    </row>
    <row r="24" spans="1:14" ht="15" customHeight="1">
      <c r="A24" s="62"/>
      <c r="B24" s="1"/>
      <c r="C24" s="27"/>
      <c r="E24" s="1"/>
      <c r="G24" s="1"/>
      <c r="I24" s="1"/>
      <c r="K24" s="1"/>
      <c r="M24" s="66"/>
      <c r="N24" s="17"/>
    </row>
    <row r="25" spans="1:14" ht="15" customHeight="1">
      <c r="A25" s="62"/>
      <c r="B25" s="1"/>
      <c r="C25" s="27"/>
      <c r="E25" s="1"/>
      <c r="G25" s="1"/>
      <c r="I25" s="1"/>
      <c r="K25" s="1"/>
      <c r="M25" s="20"/>
      <c r="N25" s="17"/>
    </row>
    <row r="26" spans="1:14" ht="15" customHeight="1">
      <c r="A26" s="62"/>
      <c r="B26" s="1"/>
      <c r="C26" s="27"/>
      <c r="E26" s="1"/>
      <c r="G26" s="1"/>
      <c r="I26" s="1"/>
      <c r="K26" s="1"/>
      <c r="M26" s="20"/>
      <c r="N26" s="17"/>
    </row>
    <row r="27" spans="1:14" ht="15" customHeight="1">
      <c r="A27" s="62"/>
      <c r="B27" s="1"/>
      <c r="C27" s="27"/>
      <c r="E27" s="1"/>
      <c r="G27" s="1"/>
      <c r="I27" s="1"/>
      <c r="K27" s="1"/>
      <c r="M27" s="20"/>
      <c r="N27" s="17"/>
    </row>
    <row r="28" spans="1:14" ht="15" customHeight="1">
      <c r="A28" s="62"/>
      <c r="B28" s="1"/>
      <c r="C28" s="27"/>
      <c r="E28" s="1"/>
      <c r="G28" s="1"/>
      <c r="I28" s="1"/>
      <c r="K28" s="1"/>
      <c r="M28" s="20"/>
      <c r="N28" s="17"/>
    </row>
    <row r="29" spans="1:14" ht="15" customHeight="1">
      <c r="A29" s="62"/>
      <c r="B29" s="1"/>
      <c r="C29" s="27"/>
      <c r="E29" s="1"/>
      <c r="G29" s="1"/>
      <c r="I29" s="1"/>
      <c r="K29" s="1"/>
      <c r="M29" s="20"/>
      <c r="N29" s="17"/>
    </row>
    <row r="30" spans="1:14" ht="15" customHeight="1">
      <c r="A30" s="62"/>
      <c r="B30" s="1"/>
      <c r="C30" s="27"/>
      <c r="E30" s="1"/>
      <c r="G30" s="1"/>
      <c r="I30" s="1"/>
      <c r="K30" s="1"/>
      <c r="M30" s="20"/>
      <c r="N30" s="17"/>
    </row>
    <row r="31" spans="1:14" ht="15" customHeight="1">
      <c r="A31" s="62"/>
      <c r="B31" s="1"/>
      <c r="C31" s="27"/>
      <c r="E31" s="1"/>
      <c r="G31" s="1"/>
      <c r="I31" s="1"/>
      <c r="K31" s="1"/>
      <c r="M31" s="20"/>
      <c r="N31" s="17"/>
    </row>
    <row r="32" spans="1:14" ht="15" customHeight="1">
      <c r="A32" s="62"/>
      <c r="B32" s="1"/>
      <c r="C32" s="27"/>
      <c r="E32" s="1"/>
      <c r="G32" s="1"/>
      <c r="I32" s="1"/>
      <c r="K32" s="1"/>
      <c r="M32" s="20"/>
      <c r="N32" s="17"/>
    </row>
    <row r="33" spans="1:14" ht="15" customHeight="1">
      <c r="A33" s="62"/>
      <c r="B33" s="1"/>
      <c r="C33" s="27"/>
      <c r="E33" s="1"/>
      <c r="G33" s="1"/>
      <c r="I33" s="1"/>
      <c r="K33" s="1"/>
      <c r="M33" s="20"/>
      <c r="N33" s="17"/>
    </row>
    <row r="34" spans="1:14" ht="15" customHeight="1">
      <c r="A34" s="62"/>
      <c r="B34" s="1"/>
      <c r="C34" s="27"/>
      <c r="E34" s="1"/>
      <c r="G34" s="1"/>
      <c r="I34" s="1"/>
      <c r="K34" s="1"/>
      <c r="M34" s="20"/>
    </row>
    <row r="35" spans="1:14" ht="15" customHeight="1">
      <c r="A35" s="62"/>
      <c r="B35" s="1"/>
      <c r="C35" s="27"/>
      <c r="E35" s="1"/>
      <c r="G35" s="1"/>
      <c r="I35" s="1"/>
      <c r="K35" s="1"/>
      <c r="M35" s="20"/>
    </row>
    <row r="36" spans="1:14" ht="15" customHeight="1">
      <c r="A36" s="62"/>
      <c r="B36" s="1"/>
      <c r="C36" s="27"/>
      <c r="E36" s="1"/>
      <c r="G36" s="1"/>
      <c r="I36" s="1"/>
      <c r="K36" s="1"/>
      <c r="M36" s="20"/>
    </row>
    <row r="37" spans="1:14" ht="15" customHeight="1">
      <c r="A37" s="62"/>
      <c r="B37" s="1"/>
      <c r="C37" s="27"/>
      <c r="E37" s="1"/>
      <c r="G37" s="1"/>
      <c r="I37" s="1"/>
      <c r="K37" s="1"/>
      <c r="M37" s="20"/>
    </row>
    <row r="38" spans="1:14" ht="15" customHeight="1">
      <c r="A38" s="62"/>
      <c r="B38" s="1"/>
      <c r="C38" s="27"/>
      <c r="E38" s="1"/>
      <c r="G38" s="1"/>
      <c r="I38" s="1"/>
      <c r="K38" s="1"/>
      <c r="M38" s="20"/>
    </row>
    <row r="39" spans="1:14" ht="15" customHeight="1">
      <c r="A39" s="62"/>
      <c r="B39" s="1"/>
      <c r="C39" s="27"/>
      <c r="E39" s="1"/>
      <c r="G39" s="1"/>
      <c r="I39" s="1"/>
      <c r="K39" s="1"/>
      <c r="M39" s="20"/>
    </row>
    <row r="40" spans="1:14" ht="15" customHeight="1">
      <c r="A40" s="62"/>
      <c r="B40" s="1"/>
      <c r="C40" s="27"/>
      <c r="E40" s="1"/>
      <c r="G40" s="1"/>
      <c r="I40" s="1"/>
      <c r="K40" s="1"/>
      <c r="M40" s="20"/>
    </row>
    <row r="41" spans="1:14" ht="15" customHeight="1">
      <c r="A41" s="62"/>
      <c r="B41" s="1"/>
      <c r="C41" s="27"/>
      <c r="E41" s="1"/>
      <c r="G41" s="1"/>
      <c r="I41" s="1"/>
      <c r="K41" s="1"/>
      <c r="M41" s="20"/>
    </row>
    <row r="42" spans="1:14" ht="15" customHeight="1">
      <c r="A42" s="62"/>
      <c r="B42" s="1"/>
      <c r="C42" s="27"/>
      <c r="E42" s="1"/>
      <c r="G42" s="1"/>
      <c r="I42" s="1"/>
      <c r="K42" s="1"/>
      <c r="M42" s="20"/>
    </row>
  </sheetData>
  <sortState ref="A3:N43">
    <sortCondition ref="F1"/>
  </sortState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>
  <dimension ref="A1:N35"/>
  <sheetViews>
    <sheetView workbookViewId="0">
      <pane ySplit="1" topLeftCell="A2" activePane="bottomLeft" state="frozen"/>
      <selection pane="bottomLeft" activeCell="C1" sqref="A1:C1048576"/>
    </sheetView>
  </sheetViews>
  <sheetFormatPr defaultColWidth="47.42578125" defaultRowHeight="15" customHeight="1"/>
  <cols>
    <col min="1" max="1" width="8.28515625" customWidth="1"/>
    <col min="2" max="2" width="9.42578125" customWidth="1"/>
    <col min="3" max="3" width="17.140625" customWidth="1"/>
    <col min="4" max="4" width="23.140625" customWidth="1"/>
    <col min="5" max="5" width="13.42578125" customWidth="1"/>
    <col min="6" max="6" width="29.28515625" customWidth="1"/>
    <col min="7" max="7" width="6.5703125" customWidth="1"/>
    <col min="8" max="8" width="13.5703125" customWidth="1"/>
    <col min="9" max="9" width="3.140625" customWidth="1"/>
    <col min="10" max="10" width="15.7109375" customWidth="1"/>
    <col min="11" max="11" width="6" customWidth="1"/>
    <col min="12" max="12" width="14.42578125" customWidth="1"/>
    <col min="13" max="13" width="6.7109375" customWidth="1"/>
    <col min="14" max="14" width="97.140625" customWidth="1"/>
  </cols>
  <sheetData>
    <row r="1" spans="1:14" ht="15" customHeight="1" thickBot="1">
      <c r="A1" s="58" t="s">
        <v>1623</v>
      </c>
      <c r="B1" s="59" t="s">
        <v>1606</v>
      </c>
      <c r="C1" s="59" t="s">
        <v>1624</v>
      </c>
      <c r="D1" s="70" t="s">
        <v>1</v>
      </c>
      <c r="E1" s="60" t="s">
        <v>1608</v>
      </c>
      <c r="F1" s="70" t="s">
        <v>0</v>
      </c>
      <c r="G1" s="59" t="s">
        <v>1609</v>
      </c>
      <c r="H1" s="70" t="s">
        <v>5</v>
      </c>
      <c r="I1" s="65"/>
      <c r="J1" s="70" t="s">
        <v>7</v>
      </c>
      <c r="K1" s="65"/>
      <c r="L1" s="70" t="s">
        <v>9</v>
      </c>
      <c r="M1" s="6"/>
    </row>
    <row r="2" spans="1:14" ht="15" customHeight="1">
      <c r="A2" s="62" t="s">
        <v>1594</v>
      </c>
      <c r="B2" s="1">
        <v>1</v>
      </c>
      <c r="C2" s="27" t="s">
        <v>1593</v>
      </c>
      <c r="D2" s="12" t="s">
        <v>1700</v>
      </c>
      <c r="E2" s="1" t="s">
        <v>1612</v>
      </c>
      <c r="F2" s="1" t="s">
        <v>1168</v>
      </c>
      <c r="G2" s="1" t="s">
        <v>1599</v>
      </c>
      <c r="H2" s="1" t="s">
        <v>20</v>
      </c>
      <c r="I2" s="72" t="s">
        <v>1598</v>
      </c>
      <c r="J2" s="1">
        <v>7</v>
      </c>
      <c r="K2" s="72" t="s">
        <v>1596</v>
      </c>
      <c r="L2" s="1">
        <v>7</v>
      </c>
      <c r="M2" s="20" t="s">
        <v>1597</v>
      </c>
      <c r="N2" s="17" t="str">
        <f t="shared" ref="N2:N25" si="0">CONCATENATE(A2,B2, C2, D2, E2,F2,G2,H2, I2, J2, K2,L2, M2)</f>
        <v>case 1:sRetTemplate = "ar_salamander001";  break;  //  Salamander, Average || FQ: Rare || 7 CR 7 HD</v>
      </c>
    </row>
    <row r="3" spans="1:14" ht="15" customHeight="1">
      <c r="A3" s="62" t="s">
        <v>1594</v>
      </c>
      <c r="B3" s="1">
        <f>SUM(B2+1)</f>
        <v>2</v>
      </c>
      <c r="C3" s="27" t="s">
        <v>1593</v>
      </c>
      <c r="D3" s="1" t="s">
        <v>511</v>
      </c>
      <c r="E3" s="1" t="s">
        <v>1612</v>
      </c>
      <c r="F3" s="1" t="s">
        <v>510</v>
      </c>
      <c r="G3" s="1" t="s">
        <v>1599</v>
      </c>
      <c r="H3" s="1" t="s">
        <v>20</v>
      </c>
      <c r="I3" s="1" t="s">
        <v>1598</v>
      </c>
      <c r="J3" s="1">
        <v>32</v>
      </c>
      <c r="K3" s="1" t="s">
        <v>1596</v>
      </c>
      <c r="L3" s="1">
        <v>21</v>
      </c>
      <c r="M3" s="66" t="s">
        <v>1597</v>
      </c>
      <c r="N3" s="17" t="str">
        <f t="shared" si="0"/>
        <v>case 2:sRetTemplate = "elem_fire_gr001";  break;  //  [AR] Fire Elemental, Greater || FQ: Rare || 32 CR 21 HD</v>
      </c>
    </row>
    <row r="4" spans="1:14" ht="15" customHeight="1">
      <c r="A4" s="62" t="s">
        <v>1594</v>
      </c>
      <c r="B4" s="1">
        <f t="shared" ref="B4:B25" si="1">SUM(B3+1)</f>
        <v>3</v>
      </c>
      <c r="C4" s="27" t="s">
        <v>1593</v>
      </c>
      <c r="D4" s="1" t="s">
        <v>511</v>
      </c>
      <c r="E4" s="1" t="s">
        <v>1612</v>
      </c>
      <c r="F4" s="1" t="s">
        <v>510</v>
      </c>
      <c r="G4" s="1" t="s">
        <v>1599</v>
      </c>
      <c r="H4" s="1" t="s">
        <v>20</v>
      </c>
      <c r="I4" s="1" t="s">
        <v>1598</v>
      </c>
      <c r="J4" s="1">
        <v>32</v>
      </c>
      <c r="K4" s="1" t="s">
        <v>1596</v>
      </c>
      <c r="L4" s="1">
        <v>21</v>
      </c>
      <c r="M4" s="66" t="s">
        <v>1597</v>
      </c>
      <c r="N4" s="17" t="str">
        <f t="shared" si="0"/>
        <v>case 3:sRetTemplate = "elem_fire_gr001";  break;  //  [AR] Fire Elemental, Greater || FQ: Rare || 32 CR 21 HD</v>
      </c>
    </row>
    <row r="5" spans="1:14" ht="15" customHeight="1">
      <c r="A5" s="62" t="s">
        <v>1594</v>
      </c>
      <c r="B5" s="1">
        <f t="shared" si="1"/>
        <v>4</v>
      </c>
      <c r="C5" s="27" t="s">
        <v>1593</v>
      </c>
      <c r="D5" s="1" t="s">
        <v>509</v>
      </c>
      <c r="E5" s="1" t="s">
        <v>1612</v>
      </c>
      <c r="F5" s="1" t="s">
        <v>508</v>
      </c>
      <c r="G5" s="1" t="s">
        <v>1599</v>
      </c>
      <c r="H5" s="1" t="s">
        <v>20</v>
      </c>
      <c r="I5" s="1" t="s">
        <v>1598</v>
      </c>
      <c r="J5" s="1">
        <v>25</v>
      </c>
      <c r="K5" s="1" t="s">
        <v>1596</v>
      </c>
      <c r="L5" s="1">
        <v>16</v>
      </c>
      <c r="M5" s="66" t="s">
        <v>1597</v>
      </c>
      <c r="N5" s="17" t="str">
        <f t="shared" si="0"/>
        <v>case 4:sRetTemplate = "elem_fire_hg001";  break;  //  [AR] Fire Elemental, Huge || FQ: Rare || 25 CR 16 HD</v>
      </c>
    </row>
    <row r="6" spans="1:14" ht="15" customHeight="1">
      <c r="A6" s="62" t="s">
        <v>1594</v>
      </c>
      <c r="B6" s="1">
        <f t="shared" si="1"/>
        <v>5</v>
      </c>
      <c r="C6" s="27" t="s">
        <v>1593</v>
      </c>
      <c r="D6" s="1" t="s">
        <v>509</v>
      </c>
      <c r="E6" s="1" t="s">
        <v>1612</v>
      </c>
      <c r="F6" s="1" t="s">
        <v>508</v>
      </c>
      <c r="G6" s="1" t="s">
        <v>1599</v>
      </c>
      <c r="H6" s="1" t="s">
        <v>20</v>
      </c>
      <c r="I6" s="1" t="s">
        <v>1598</v>
      </c>
      <c r="J6" s="1">
        <v>25</v>
      </c>
      <c r="K6" s="1" t="s">
        <v>1596</v>
      </c>
      <c r="L6" s="1">
        <v>16</v>
      </c>
      <c r="M6" s="66" t="s">
        <v>1597</v>
      </c>
      <c r="N6" s="17" t="str">
        <f t="shared" si="0"/>
        <v>case 5:sRetTemplate = "elem_fire_hg001";  break;  //  [AR] Fire Elemental, Huge || FQ: Rare || 25 CR 16 HD</v>
      </c>
    </row>
    <row r="7" spans="1:14" ht="15" customHeight="1">
      <c r="A7" s="62" t="s">
        <v>1594</v>
      </c>
      <c r="B7" s="1">
        <f t="shared" si="1"/>
        <v>6</v>
      </c>
      <c r="C7" s="27" t="s">
        <v>1593</v>
      </c>
      <c r="D7" s="1" t="s">
        <v>507</v>
      </c>
      <c r="E7" s="1" t="s">
        <v>1612</v>
      </c>
      <c r="F7" s="1" t="s">
        <v>506</v>
      </c>
      <c r="G7" s="1" t="s">
        <v>1599</v>
      </c>
      <c r="H7" s="1" t="s">
        <v>20</v>
      </c>
      <c r="I7" s="1" t="s">
        <v>1598</v>
      </c>
      <c r="J7" s="1">
        <v>10</v>
      </c>
      <c r="K7" s="1" t="s">
        <v>1596</v>
      </c>
      <c r="L7" s="1">
        <v>8</v>
      </c>
      <c r="M7" s="20" t="s">
        <v>1597</v>
      </c>
      <c r="N7" s="17" t="str">
        <f t="shared" si="0"/>
        <v>case 6:sRetTemplate = "elem_fire_lg001";  break;  //  [AR] Fire Elemental, Large || FQ: Rare || 10 CR 8 HD</v>
      </c>
    </row>
    <row r="8" spans="1:14" ht="15" customHeight="1">
      <c r="A8" s="62" t="s">
        <v>1594</v>
      </c>
      <c r="B8" s="1">
        <f t="shared" si="1"/>
        <v>7</v>
      </c>
      <c r="C8" s="27" t="s">
        <v>1593</v>
      </c>
      <c r="D8" s="1" t="s">
        <v>507</v>
      </c>
      <c r="E8" s="1" t="s">
        <v>1612</v>
      </c>
      <c r="F8" s="1" t="s">
        <v>506</v>
      </c>
      <c r="G8" s="1" t="s">
        <v>1599</v>
      </c>
      <c r="H8" s="1" t="s">
        <v>20</v>
      </c>
      <c r="I8" s="1" t="s">
        <v>1598</v>
      </c>
      <c r="J8" s="1">
        <v>10</v>
      </c>
      <c r="K8" s="1" t="s">
        <v>1596</v>
      </c>
      <c r="L8" s="1">
        <v>8</v>
      </c>
      <c r="M8" s="20" t="s">
        <v>1597</v>
      </c>
      <c r="N8" s="17" t="str">
        <f t="shared" si="0"/>
        <v>case 7:sRetTemplate = "elem_fire_lg001";  break;  //  [AR] Fire Elemental, Large || FQ: Rare || 10 CR 8 HD</v>
      </c>
    </row>
    <row r="9" spans="1:14" ht="15" customHeight="1">
      <c r="A9" s="62" t="s">
        <v>1594</v>
      </c>
      <c r="B9" s="1">
        <f t="shared" si="1"/>
        <v>8</v>
      </c>
      <c r="C9" s="27" t="s">
        <v>1593</v>
      </c>
      <c r="D9" s="1" t="s">
        <v>675</v>
      </c>
      <c r="E9" s="1" t="s">
        <v>1612</v>
      </c>
      <c r="F9" s="1" t="s">
        <v>674</v>
      </c>
      <c r="G9" s="1" t="s">
        <v>1599</v>
      </c>
      <c r="H9" s="1" t="s">
        <v>72</v>
      </c>
      <c r="I9" s="1" t="s">
        <v>1598</v>
      </c>
      <c r="J9" s="1">
        <v>10</v>
      </c>
      <c r="K9" s="1" t="s">
        <v>1596</v>
      </c>
      <c r="L9" s="1">
        <v>8</v>
      </c>
      <c r="M9" s="20" t="s">
        <v>1597</v>
      </c>
      <c r="N9" s="17" t="str">
        <f t="shared" si="0"/>
        <v>case 8:sRetTemplate = "ar_azer004";  break;  //  Azer, Noble - Female || FQ: Very Rare || 10 CR 8 HD</v>
      </c>
    </row>
    <row r="10" spans="1:14" ht="15" customHeight="1">
      <c r="A10" s="62" t="s">
        <v>1594</v>
      </c>
      <c r="B10" s="1">
        <f t="shared" si="1"/>
        <v>9</v>
      </c>
      <c r="C10" s="27" t="s">
        <v>1593</v>
      </c>
      <c r="D10" s="1" t="s">
        <v>1512</v>
      </c>
      <c r="E10" s="1" t="s">
        <v>1612</v>
      </c>
      <c r="F10" s="1" t="s">
        <v>1511</v>
      </c>
      <c r="G10" s="1" t="s">
        <v>1599</v>
      </c>
      <c r="H10" s="1" t="s">
        <v>20</v>
      </c>
      <c r="I10" s="1" t="s">
        <v>1598</v>
      </c>
      <c r="J10" s="1">
        <v>7</v>
      </c>
      <c r="K10" s="1" t="s">
        <v>1596</v>
      </c>
      <c r="L10" s="1">
        <v>8</v>
      </c>
      <c r="M10" s="20" t="s">
        <v>1597</v>
      </c>
      <c r="N10" s="17" t="str">
        <f t="shared" si="0"/>
        <v>case 9:sRetTemplate = "ds_fireeel001";  break;  //  Eel, Fire || FQ: Rare || 7 CR 8 HD</v>
      </c>
    </row>
    <row r="11" spans="1:14" ht="15" customHeight="1">
      <c r="A11" s="62" t="s">
        <v>1594</v>
      </c>
      <c r="B11" s="1">
        <f t="shared" si="1"/>
        <v>10</v>
      </c>
      <c r="C11" s="27" t="s">
        <v>1593</v>
      </c>
      <c r="D11" s="1" t="s">
        <v>1512</v>
      </c>
      <c r="E11" s="1" t="s">
        <v>1612</v>
      </c>
      <c r="F11" s="1" t="s">
        <v>1511</v>
      </c>
      <c r="G11" s="1" t="s">
        <v>1599</v>
      </c>
      <c r="H11" s="1" t="s">
        <v>20</v>
      </c>
      <c r="I11" s="1" t="s">
        <v>1598</v>
      </c>
      <c r="J11" s="1">
        <v>7</v>
      </c>
      <c r="K11" s="1" t="s">
        <v>1596</v>
      </c>
      <c r="L11" s="1">
        <v>8</v>
      </c>
      <c r="M11" s="20" t="s">
        <v>1597</v>
      </c>
      <c r="N11" s="17" t="str">
        <f t="shared" si="0"/>
        <v>case 10:sRetTemplate = "ds_fireeel001";  break;  //  Eel, Fire || FQ: Rare || 7 CR 8 HD</v>
      </c>
    </row>
    <row r="12" spans="1:14" ht="15" customHeight="1">
      <c r="A12" s="62" t="s">
        <v>1594</v>
      </c>
      <c r="B12" s="1">
        <f t="shared" si="1"/>
        <v>11</v>
      </c>
      <c r="C12" s="27" t="s">
        <v>1593</v>
      </c>
      <c r="D12" s="1" t="s">
        <v>1519</v>
      </c>
      <c r="E12" s="1" t="s">
        <v>1612</v>
      </c>
      <c r="F12" s="1" t="s">
        <v>1518</v>
      </c>
      <c r="G12" s="1" t="s">
        <v>1599</v>
      </c>
      <c r="H12" s="1" t="s">
        <v>72</v>
      </c>
      <c r="I12" s="1" t="s">
        <v>1598</v>
      </c>
      <c r="J12" s="1">
        <v>10</v>
      </c>
      <c r="K12" s="1" t="s">
        <v>1596</v>
      </c>
      <c r="L12" s="1">
        <v>8</v>
      </c>
      <c r="M12" s="20" t="s">
        <v>1597</v>
      </c>
      <c r="N12" s="17" t="str">
        <f t="shared" si="0"/>
        <v>case 11:sRetTemplate = "ds_firebeast001";  break;  //  Elemental Beast: Fire || FQ: Very Rare || 10 CR 8 HD</v>
      </c>
    </row>
    <row r="13" spans="1:14" ht="15" customHeight="1">
      <c r="A13" s="62" t="s">
        <v>1594</v>
      </c>
      <c r="B13" s="1">
        <f t="shared" si="1"/>
        <v>12</v>
      </c>
      <c r="C13" s="27" t="s">
        <v>1593</v>
      </c>
      <c r="D13" s="1" t="s">
        <v>230</v>
      </c>
      <c r="E13" s="1" t="s">
        <v>1612</v>
      </c>
      <c r="F13" s="1" t="s">
        <v>229</v>
      </c>
      <c r="G13" s="1" t="s">
        <v>1599</v>
      </c>
      <c r="H13" s="1" t="s">
        <v>20</v>
      </c>
      <c r="I13" s="1" t="s">
        <v>1598</v>
      </c>
      <c r="J13" s="1">
        <v>9</v>
      </c>
      <c r="K13" s="1" t="s">
        <v>1596</v>
      </c>
      <c r="L13" s="1">
        <v>8</v>
      </c>
      <c r="M13" s="20" t="s">
        <v>1597</v>
      </c>
      <c r="N13" s="17" t="str">
        <f t="shared" si="0"/>
        <v>case 12:sRetTemplate = "ar_flamsnake_002";  break;  //  Flame Snake, Lesser || FQ: Rare || 9 CR 8 HD</v>
      </c>
    </row>
    <row r="14" spans="1:14" ht="15" customHeight="1">
      <c r="A14" s="62" t="s">
        <v>1594</v>
      </c>
      <c r="B14" s="1">
        <f t="shared" si="1"/>
        <v>13</v>
      </c>
      <c r="C14" s="27" t="s">
        <v>1593</v>
      </c>
      <c r="D14" s="1" t="s">
        <v>230</v>
      </c>
      <c r="E14" s="1" t="s">
        <v>1612</v>
      </c>
      <c r="F14" s="1" t="s">
        <v>229</v>
      </c>
      <c r="G14" s="1" t="s">
        <v>1599</v>
      </c>
      <c r="H14" s="1" t="s">
        <v>20</v>
      </c>
      <c r="I14" s="1" t="s">
        <v>1598</v>
      </c>
      <c r="J14" s="1">
        <v>9</v>
      </c>
      <c r="K14" s="1" t="s">
        <v>1596</v>
      </c>
      <c r="L14" s="1">
        <v>8</v>
      </c>
      <c r="M14" s="20" t="s">
        <v>1597</v>
      </c>
      <c r="N14" s="17" t="str">
        <f t="shared" si="0"/>
        <v>case 13:sRetTemplate = "ar_flamsnake_002";  break;  //  Flame Snake, Lesser || FQ: Rare || 9 CR 8 HD</v>
      </c>
    </row>
    <row r="15" spans="1:14" ht="15" customHeight="1">
      <c r="A15" s="62" t="s">
        <v>1594</v>
      </c>
      <c r="B15" s="1">
        <f t="shared" si="1"/>
        <v>14</v>
      </c>
      <c r="C15" s="27" t="s">
        <v>1593</v>
      </c>
      <c r="D15" s="1" t="s">
        <v>918</v>
      </c>
      <c r="E15" s="1" t="s">
        <v>1612</v>
      </c>
      <c r="F15" s="1" t="s">
        <v>917</v>
      </c>
      <c r="G15" s="1" t="s">
        <v>1599</v>
      </c>
      <c r="H15" s="1" t="s">
        <v>72</v>
      </c>
      <c r="I15" s="1" t="s">
        <v>1598</v>
      </c>
      <c r="J15" s="1">
        <v>12</v>
      </c>
      <c r="K15" s="1" t="s">
        <v>1596</v>
      </c>
      <c r="L15" s="1">
        <v>7</v>
      </c>
      <c r="M15" s="20" t="s">
        <v>1597</v>
      </c>
      <c r="N15" s="17" t="str">
        <f t="shared" si="0"/>
        <v>case 14:sRetTemplate = "ds_flamewalker01";  break;  //  Flame-Walker Clan || FQ: Very Rare || 12 CR 7 HD</v>
      </c>
    </row>
    <row r="16" spans="1:14" ht="15" customHeight="1">
      <c r="A16" s="62" t="s">
        <v>1594</v>
      </c>
      <c r="B16" s="1">
        <f t="shared" si="1"/>
        <v>15</v>
      </c>
      <c r="C16" s="27" t="s">
        <v>1593</v>
      </c>
      <c r="D16" s="1" t="s">
        <v>373</v>
      </c>
      <c r="E16" s="1" t="s">
        <v>1612</v>
      </c>
      <c r="F16" s="1" t="s">
        <v>372</v>
      </c>
      <c r="G16" s="1" t="s">
        <v>1599</v>
      </c>
      <c r="H16" s="1" t="s">
        <v>72</v>
      </c>
      <c r="I16" s="1" t="s">
        <v>1598</v>
      </c>
      <c r="J16" s="1">
        <v>14</v>
      </c>
      <c r="K16" s="1" t="s">
        <v>1596</v>
      </c>
      <c r="L16" s="1">
        <v>10</v>
      </c>
      <c r="M16" s="20" t="s">
        <v>1597</v>
      </c>
      <c r="N16" s="17" t="str">
        <f t="shared" si="0"/>
        <v>case 15:sRetTemplate = "efreeti001";  break;  //  Genie, Efreeti || FQ: Very Rare || 14 CR 10 HD</v>
      </c>
    </row>
    <row r="17" spans="1:14" ht="15" customHeight="1">
      <c r="A17" s="62" t="s">
        <v>1594</v>
      </c>
      <c r="B17" s="1">
        <f t="shared" si="1"/>
        <v>16</v>
      </c>
      <c r="C17" s="27" t="s">
        <v>1593</v>
      </c>
      <c r="D17" s="1" t="s">
        <v>528</v>
      </c>
      <c r="E17" s="1" t="s">
        <v>1612</v>
      </c>
      <c r="F17" s="1" t="s">
        <v>527</v>
      </c>
      <c r="G17" s="1" t="s">
        <v>1599</v>
      </c>
      <c r="H17" s="1" t="s">
        <v>20</v>
      </c>
      <c r="I17" s="1" t="s">
        <v>1598</v>
      </c>
      <c r="J17" s="1">
        <v>22</v>
      </c>
      <c r="K17" s="1" t="s">
        <v>1596</v>
      </c>
      <c r="L17" s="1">
        <v>21</v>
      </c>
      <c r="M17" s="66" t="s">
        <v>1597</v>
      </c>
      <c r="N17" s="17" t="str">
        <f t="shared" si="0"/>
        <v>case 16:sRetTemplate = "elem_mag_gr001";  break;  //  Magma Paraelemental, Greater || FQ: Rare || 22 CR 21 HD</v>
      </c>
    </row>
    <row r="18" spans="1:14" ht="15" customHeight="1">
      <c r="A18" s="62" t="s">
        <v>1594</v>
      </c>
      <c r="B18" s="1">
        <f t="shared" si="1"/>
        <v>17</v>
      </c>
      <c r="C18" s="27" t="s">
        <v>1593</v>
      </c>
      <c r="D18" s="1" t="s">
        <v>528</v>
      </c>
      <c r="E18" s="1" t="s">
        <v>1612</v>
      </c>
      <c r="F18" s="1" t="s">
        <v>527</v>
      </c>
      <c r="G18" s="1" t="s">
        <v>1599</v>
      </c>
      <c r="H18" s="1" t="s">
        <v>20</v>
      </c>
      <c r="I18" s="1" t="s">
        <v>1598</v>
      </c>
      <c r="J18" s="1">
        <v>22</v>
      </c>
      <c r="K18" s="1" t="s">
        <v>1596</v>
      </c>
      <c r="L18" s="1">
        <v>21</v>
      </c>
      <c r="M18" s="66" t="s">
        <v>1597</v>
      </c>
      <c r="N18" s="17" t="str">
        <f t="shared" si="0"/>
        <v>case 17:sRetTemplate = "elem_mag_gr001";  break;  //  Magma Paraelemental, Greater || FQ: Rare || 22 CR 21 HD</v>
      </c>
    </row>
    <row r="19" spans="1:14" ht="15" customHeight="1">
      <c r="A19" s="62" t="s">
        <v>1594</v>
      </c>
      <c r="B19" s="1">
        <f t="shared" si="1"/>
        <v>18</v>
      </c>
      <c r="C19" s="27" t="s">
        <v>1593</v>
      </c>
      <c r="D19" s="1" t="s">
        <v>524</v>
      </c>
      <c r="E19" s="1" t="s">
        <v>1612</v>
      </c>
      <c r="F19" s="1" t="s">
        <v>523</v>
      </c>
      <c r="G19" s="1" t="s">
        <v>1599</v>
      </c>
      <c r="H19" s="1" t="s">
        <v>20</v>
      </c>
      <c r="I19" s="1" t="s">
        <v>1598</v>
      </c>
      <c r="J19" s="1">
        <v>9</v>
      </c>
      <c r="K19" s="1" t="s">
        <v>1596</v>
      </c>
      <c r="L19" s="1">
        <v>8</v>
      </c>
      <c r="M19" s="20" t="s">
        <v>1597</v>
      </c>
      <c r="N19" s="17" t="str">
        <f t="shared" si="0"/>
        <v>case 18:sRetTemplate = "elem_mag_lg001";  break;  //  Magma Paraelemental, Large || FQ: Rare || 9 CR 8 HD</v>
      </c>
    </row>
    <row r="20" spans="1:14" ht="15" customHeight="1">
      <c r="A20" s="62" t="s">
        <v>1594</v>
      </c>
      <c r="B20" s="1">
        <f t="shared" si="1"/>
        <v>19</v>
      </c>
      <c r="C20" s="27" t="s">
        <v>1593</v>
      </c>
      <c r="D20" s="1" t="s">
        <v>524</v>
      </c>
      <c r="E20" s="1" t="s">
        <v>1612</v>
      </c>
      <c r="F20" s="1" t="s">
        <v>523</v>
      </c>
      <c r="G20" s="1" t="s">
        <v>1599</v>
      </c>
      <c r="H20" s="1" t="s">
        <v>20</v>
      </c>
      <c r="I20" s="1" t="s">
        <v>1598</v>
      </c>
      <c r="J20" s="1">
        <v>9</v>
      </c>
      <c r="K20" s="1" t="s">
        <v>1596</v>
      </c>
      <c r="L20" s="1">
        <v>8</v>
      </c>
      <c r="M20" s="20" t="s">
        <v>1597</v>
      </c>
      <c r="N20" s="17" t="str">
        <f t="shared" si="0"/>
        <v>case 19:sRetTemplate = "elem_mag_lg001";  break;  //  Magma Paraelemental, Large || FQ: Rare || 9 CR 8 HD</v>
      </c>
    </row>
    <row r="21" spans="1:14" ht="15" customHeight="1">
      <c r="A21" s="62" t="s">
        <v>1594</v>
      </c>
      <c r="B21" s="1">
        <f t="shared" si="1"/>
        <v>20</v>
      </c>
      <c r="C21" s="27" t="s">
        <v>1593</v>
      </c>
      <c r="D21" s="12" t="s">
        <v>1700</v>
      </c>
      <c r="E21" s="1" t="s">
        <v>1612</v>
      </c>
      <c r="F21" s="1" t="s">
        <v>1168</v>
      </c>
      <c r="G21" s="1" t="s">
        <v>1599</v>
      </c>
      <c r="H21" s="1" t="s">
        <v>20</v>
      </c>
      <c r="I21" s="1" t="s">
        <v>1598</v>
      </c>
      <c r="J21" s="1">
        <v>7</v>
      </c>
      <c r="K21" s="1" t="s">
        <v>1596</v>
      </c>
      <c r="L21" s="1">
        <v>7</v>
      </c>
      <c r="M21" s="20" t="s">
        <v>1597</v>
      </c>
      <c r="N21" s="17" t="str">
        <f t="shared" si="0"/>
        <v>case 20:sRetTemplate = "ar_salamander001";  break;  //  Salamander, Average || FQ: Rare || 7 CR 7 HD</v>
      </c>
    </row>
    <row r="22" spans="1:14" ht="15" customHeight="1">
      <c r="A22" s="62" t="s">
        <v>1594</v>
      </c>
      <c r="B22" s="1">
        <f t="shared" si="1"/>
        <v>21</v>
      </c>
      <c r="C22" s="27" t="s">
        <v>1593</v>
      </c>
      <c r="D22" s="1" t="s">
        <v>864</v>
      </c>
      <c r="E22" s="1" t="s">
        <v>1612</v>
      </c>
      <c r="F22" s="1" t="s">
        <v>863</v>
      </c>
      <c r="G22" s="1" t="s">
        <v>1599</v>
      </c>
      <c r="H22" s="1" t="s">
        <v>61</v>
      </c>
      <c r="I22" s="1" t="s">
        <v>1598</v>
      </c>
      <c r="J22" s="1">
        <v>7</v>
      </c>
      <c r="K22" s="1" t="s">
        <v>1596</v>
      </c>
      <c r="L22" s="1">
        <v>7</v>
      </c>
      <c r="M22" s="20" t="s">
        <v>1597</v>
      </c>
      <c r="N22" s="17" t="str">
        <f t="shared" si="0"/>
        <v>case 21:sRetTemplate = "ar_ssurran_002";  break;  //  Ssurran, Raider || FQ: Uncommon || 7 CR 7 HD</v>
      </c>
    </row>
    <row r="23" spans="1:14" ht="15" customHeight="1">
      <c r="A23" s="62" t="s">
        <v>1594</v>
      </c>
      <c r="B23" s="1">
        <f t="shared" si="1"/>
        <v>22</v>
      </c>
      <c r="C23" s="27" t="s">
        <v>1593</v>
      </c>
      <c r="D23" s="1" t="s">
        <v>864</v>
      </c>
      <c r="E23" s="1" t="s">
        <v>1612</v>
      </c>
      <c r="F23" s="1" t="s">
        <v>863</v>
      </c>
      <c r="G23" s="1" t="s">
        <v>1599</v>
      </c>
      <c r="H23" s="1" t="s">
        <v>61</v>
      </c>
      <c r="I23" s="1" t="s">
        <v>1598</v>
      </c>
      <c r="J23" s="1">
        <v>7</v>
      </c>
      <c r="K23" s="1" t="s">
        <v>1596</v>
      </c>
      <c r="L23" s="1">
        <v>7</v>
      </c>
      <c r="M23" s="20" t="s">
        <v>1597</v>
      </c>
      <c r="N23" s="17" t="str">
        <f t="shared" si="0"/>
        <v>case 22:sRetTemplate = "ar_ssurran_002";  break;  //  Ssurran, Raider || FQ: Uncommon || 7 CR 7 HD</v>
      </c>
    </row>
    <row r="24" spans="1:14" ht="15" customHeight="1">
      <c r="A24" s="62" t="s">
        <v>1594</v>
      </c>
      <c r="B24" s="1">
        <f t="shared" si="1"/>
        <v>23</v>
      </c>
      <c r="C24" s="27" t="s">
        <v>1593</v>
      </c>
      <c r="D24" s="1" t="s">
        <v>864</v>
      </c>
      <c r="E24" s="1" t="s">
        <v>1612</v>
      </c>
      <c r="F24" s="1" t="s">
        <v>863</v>
      </c>
      <c r="G24" s="1" t="s">
        <v>1599</v>
      </c>
      <c r="H24" s="1" t="s">
        <v>61</v>
      </c>
      <c r="I24" s="1" t="s">
        <v>1598</v>
      </c>
      <c r="J24" s="1">
        <v>7</v>
      </c>
      <c r="K24" s="1" t="s">
        <v>1596</v>
      </c>
      <c r="L24" s="1">
        <v>7</v>
      </c>
      <c r="M24" s="20" t="s">
        <v>1597</v>
      </c>
      <c r="N24" s="17" t="str">
        <f t="shared" si="0"/>
        <v>case 23:sRetTemplate = "ar_ssurran_002";  break;  //  Ssurran, Raider || FQ: Uncommon || 7 CR 7 HD</v>
      </c>
    </row>
    <row r="25" spans="1:14" ht="15" customHeight="1">
      <c r="A25" s="62" t="s">
        <v>1594</v>
      </c>
      <c r="B25" s="1">
        <f t="shared" si="1"/>
        <v>24</v>
      </c>
      <c r="C25" s="27" t="s">
        <v>1593</v>
      </c>
      <c r="D25" s="1" t="s">
        <v>864</v>
      </c>
      <c r="E25" s="1" t="s">
        <v>1612</v>
      </c>
      <c r="F25" s="1" t="s">
        <v>863</v>
      </c>
      <c r="G25" s="1" t="s">
        <v>1599</v>
      </c>
      <c r="H25" s="1" t="s">
        <v>61</v>
      </c>
      <c r="I25" s="1" t="s">
        <v>1598</v>
      </c>
      <c r="J25" s="1">
        <v>7</v>
      </c>
      <c r="K25" s="1" t="s">
        <v>1596</v>
      </c>
      <c r="L25" s="1">
        <v>7</v>
      </c>
      <c r="M25" s="66" t="s">
        <v>1597</v>
      </c>
      <c r="N25" s="17" t="str">
        <f t="shared" si="0"/>
        <v>case 24:sRetTemplate = "ar_ssurran_002";  break;  //  Ssurran, Raider || FQ: Uncommon || 7 CR 7 HD</v>
      </c>
    </row>
    <row r="26" spans="1:14" ht="15" customHeight="1">
      <c r="A26" s="62"/>
      <c r="B26" s="1"/>
      <c r="C26" s="27"/>
      <c r="E26" s="1"/>
      <c r="G26" s="1"/>
      <c r="H26" s="1"/>
      <c r="I26" s="1"/>
      <c r="J26" s="1"/>
      <c r="K26" s="1"/>
      <c r="L26" s="1"/>
      <c r="M26" s="66"/>
      <c r="N26" s="17"/>
    </row>
    <row r="27" spans="1:14" ht="15" customHeight="1">
      <c r="A27" s="62"/>
      <c r="B27" s="1"/>
      <c r="C27" s="27"/>
      <c r="E27" s="1"/>
      <c r="G27" s="1"/>
      <c r="I27" s="1"/>
      <c r="K27" s="1"/>
      <c r="M27" s="20"/>
    </row>
    <row r="28" spans="1:14" ht="15" customHeight="1">
      <c r="A28" s="62"/>
      <c r="B28" s="1"/>
      <c r="C28" s="27"/>
      <c r="E28" s="1"/>
      <c r="G28" s="1"/>
      <c r="I28" s="1"/>
      <c r="K28" s="1"/>
      <c r="M28" s="20"/>
    </row>
    <row r="29" spans="1:14" ht="15" customHeight="1">
      <c r="A29" s="62"/>
      <c r="B29" s="1"/>
      <c r="C29" s="27"/>
      <c r="E29" s="1"/>
      <c r="G29" s="1"/>
      <c r="I29" s="1"/>
      <c r="K29" s="1"/>
      <c r="M29" s="20"/>
    </row>
    <row r="30" spans="1:14" ht="15" customHeight="1">
      <c r="A30" s="62"/>
      <c r="B30" s="1"/>
      <c r="C30" s="27"/>
      <c r="E30" s="1"/>
      <c r="G30" s="1"/>
      <c r="I30" s="1"/>
      <c r="K30" s="1"/>
      <c r="M30" s="20"/>
    </row>
    <row r="31" spans="1:14" ht="15" customHeight="1">
      <c r="A31" s="62"/>
      <c r="B31" s="1"/>
      <c r="C31" s="27"/>
      <c r="E31" s="1"/>
      <c r="G31" s="1"/>
      <c r="I31" s="1"/>
      <c r="K31" s="1"/>
      <c r="M31" s="20"/>
    </row>
    <row r="32" spans="1:14" ht="15" customHeight="1">
      <c r="A32" s="62"/>
      <c r="B32" s="1"/>
      <c r="C32" s="27"/>
      <c r="E32" s="1"/>
      <c r="G32" s="1"/>
      <c r="I32" s="1"/>
      <c r="K32" s="1"/>
      <c r="M32" s="20"/>
    </row>
    <row r="33" spans="1:13" ht="15" customHeight="1">
      <c r="A33" s="62"/>
      <c r="B33" s="1"/>
      <c r="C33" s="27"/>
      <c r="E33" s="1"/>
      <c r="G33" s="1"/>
      <c r="I33" s="1"/>
      <c r="K33" s="1"/>
      <c r="M33" s="20"/>
    </row>
    <row r="34" spans="1:13" ht="15" customHeight="1">
      <c r="A34" s="62"/>
      <c r="B34" s="1"/>
      <c r="C34" s="27"/>
      <c r="E34" s="1"/>
      <c r="G34" s="1"/>
      <c r="I34" s="1"/>
      <c r="K34" s="1"/>
      <c r="M34" s="20"/>
    </row>
    <row r="35" spans="1:13" ht="15" customHeight="1">
      <c r="A35" s="62"/>
      <c r="B35" s="1"/>
      <c r="C35" s="27"/>
      <c r="E35" s="1"/>
      <c r="G35" s="1"/>
      <c r="I35" s="1"/>
      <c r="K35" s="1"/>
      <c r="M35" s="20"/>
    </row>
  </sheetData>
  <sortState ref="A3:N43">
    <sortCondition ref="F1"/>
  </sortState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>
  <dimension ref="A1:N35"/>
  <sheetViews>
    <sheetView workbookViewId="0">
      <pane ySplit="1" topLeftCell="A2" activePane="bottomLeft" state="frozen"/>
      <selection pane="bottomLeft" activeCell="M1" sqref="M1:N1048576"/>
    </sheetView>
  </sheetViews>
  <sheetFormatPr defaultColWidth="36.5703125" defaultRowHeight="15" customHeight="1"/>
  <cols>
    <col min="1" max="1" width="8.28515625" customWidth="1"/>
    <col min="2" max="2" width="9.42578125" customWidth="1"/>
    <col min="3" max="3" width="17.140625" customWidth="1"/>
    <col min="4" max="4" width="17.42578125" customWidth="1"/>
    <col min="5" max="5" width="13.42578125" customWidth="1"/>
    <col min="6" max="6" width="28.85546875" customWidth="1"/>
    <col min="7" max="7" width="6.5703125" customWidth="1"/>
    <col min="8" max="8" width="17.140625" customWidth="1"/>
    <col min="9" max="9" width="3.140625" customWidth="1"/>
    <col min="10" max="10" width="10.7109375" customWidth="1"/>
    <col min="11" max="11" width="6" customWidth="1"/>
    <col min="12" max="12" width="13" customWidth="1"/>
    <col min="13" max="13" width="6.7109375" customWidth="1"/>
    <col min="14" max="14" width="106" customWidth="1"/>
  </cols>
  <sheetData>
    <row r="1" spans="1:14" ht="15" customHeight="1" thickBot="1">
      <c r="A1" s="58" t="s">
        <v>1623</v>
      </c>
      <c r="B1" s="59" t="s">
        <v>1606</v>
      </c>
      <c r="C1" s="59" t="s">
        <v>1624</v>
      </c>
      <c r="D1" s="70" t="s">
        <v>1</v>
      </c>
      <c r="E1" s="60" t="s">
        <v>1608</v>
      </c>
      <c r="F1" s="70" t="s">
        <v>0</v>
      </c>
      <c r="G1" s="59" t="s">
        <v>1609</v>
      </c>
      <c r="H1" s="70" t="s">
        <v>5</v>
      </c>
      <c r="I1" s="65"/>
      <c r="J1" s="70" t="s">
        <v>7</v>
      </c>
      <c r="K1" s="65"/>
      <c r="L1" s="70" t="s">
        <v>9</v>
      </c>
      <c r="M1" s="6"/>
    </row>
    <row r="2" spans="1:14" ht="15" customHeight="1">
      <c r="A2" s="62" t="s">
        <v>1594</v>
      </c>
      <c r="B2" s="1">
        <v>1</v>
      </c>
      <c r="C2" s="27" t="s">
        <v>1593</v>
      </c>
      <c r="D2" s="1" t="s">
        <v>246</v>
      </c>
      <c r="E2" s="1" t="s">
        <v>1612</v>
      </c>
      <c r="F2" s="1" t="s">
        <v>245</v>
      </c>
      <c r="G2" s="1" t="s">
        <v>1599</v>
      </c>
      <c r="H2" s="1" t="s">
        <v>72</v>
      </c>
      <c r="I2" s="72" t="s">
        <v>1598</v>
      </c>
      <c r="J2" s="1">
        <v>16</v>
      </c>
      <c r="K2" s="72" t="s">
        <v>1596</v>
      </c>
      <c r="L2" s="1">
        <v>20</v>
      </c>
      <c r="M2" s="20" t="s">
        <v>1597</v>
      </c>
      <c r="N2" s="17" t="str">
        <f>CONCATENATE(A2, B2,C2, D2, E2, F2,G2,H2,I2, J2, K2, L2, M2)</f>
        <v>case 1:sRetTemplate = "drake_fire001";  break;  //  Drake, Fire || FQ: Very Rare || 16 CR 20 HD</v>
      </c>
    </row>
    <row r="3" spans="1:14" ht="15" customHeight="1">
      <c r="A3" s="62" t="s">
        <v>1594</v>
      </c>
      <c r="B3" s="1">
        <f>SUM(B2+1)</f>
        <v>2</v>
      </c>
      <c r="C3" s="27" t="s">
        <v>1593</v>
      </c>
      <c r="D3" s="1" t="s">
        <v>1591</v>
      </c>
      <c r="E3" s="1" t="s">
        <v>1612</v>
      </c>
      <c r="F3" s="1" t="s">
        <v>1590</v>
      </c>
      <c r="G3" s="1" t="s">
        <v>1599</v>
      </c>
      <c r="H3" s="1" t="s">
        <v>72</v>
      </c>
      <c r="I3" s="1" t="s">
        <v>1598</v>
      </c>
      <c r="J3" s="1">
        <v>23</v>
      </c>
      <c r="K3" s="1" t="s">
        <v>1596</v>
      </c>
      <c r="L3" s="1">
        <v>20</v>
      </c>
      <c r="M3" s="66" t="s">
        <v>1597</v>
      </c>
      <c r="N3" s="17" t="str">
        <f t="shared" ref="N3:N9" si="0">CONCATENATE(A3, B3,C3, D3, E3, F3,G3,H3,I3, J3, K3, L3, M3)</f>
        <v>case 2:sRetTemplate = "drake_magma001";  break;  //  Drake, Magma || FQ: Very Rare || 23 CR 20 HD</v>
      </c>
    </row>
    <row r="4" spans="1:14" ht="15" customHeight="1">
      <c r="A4" s="62" t="s">
        <v>1594</v>
      </c>
      <c r="B4" s="1">
        <f t="shared" ref="B4:B9" si="1">SUM(B3+1)</f>
        <v>3</v>
      </c>
      <c r="C4" s="27" t="s">
        <v>1593</v>
      </c>
      <c r="D4" s="1" t="s">
        <v>528</v>
      </c>
      <c r="E4" s="1" t="s">
        <v>1612</v>
      </c>
      <c r="F4" s="1" t="s">
        <v>527</v>
      </c>
      <c r="G4" s="1" t="s">
        <v>1599</v>
      </c>
      <c r="H4" s="1" t="s">
        <v>20</v>
      </c>
      <c r="I4" s="1" t="s">
        <v>1598</v>
      </c>
      <c r="J4" s="1">
        <v>22</v>
      </c>
      <c r="K4" s="1" t="s">
        <v>1596</v>
      </c>
      <c r="L4" s="1">
        <v>21</v>
      </c>
      <c r="M4" s="66" t="s">
        <v>1597</v>
      </c>
      <c r="N4" s="17" t="str">
        <f t="shared" si="0"/>
        <v>case 3:sRetTemplate = "elem_mag_gr001";  break;  //  Magma Paraelemental, Greater || FQ: Rare || 22 CR 21 HD</v>
      </c>
    </row>
    <row r="5" spans="1:14" ht="15" customHeight="1">
      <c r="A5" s="62" t="s">
        <v>1594</v>
      </c>
      <c r="B5" s="1">
        <f t="shared" si="1"/>
        <v>4</v>
      </c>
      <c r="C5" s="27" t="s">
        <v>1593</v>
      </c>
      <c r="D5" s="1" t="s">
        <v>511</v>
      </c>
      <c r="E5" s="1" t="s">
        <v>1612</v>
      </c>
      <c r="F5" s="1" t="s">
        <v>510</v>
      </c>
      <c r="G5" s="1" t="s">
        <v>1599</v>
      </c>
      <c r="H5" s="1" t="s">
        <v>20</v>
      </c>
      <c r="I5" s="1" t="s">
        <v>1598</v>
      </c>
      <c r="J5" s="1">
        <v>32</v>
      </c>
      <c r="K5" s="1" t="s">
        <v>1596</v>
      </c>
      <c r="L5" s="1">
        <v>21</v>
      </c>
      <c r="M5" s="66" t="s">
        <v>1597</v>
      </c>
      <c r="N5" s="17" t="str">
        <f t="shared" si="0"/>
        <v>case 4:sRetTemplate = "elem_fire_gr001";  break;  //  [AR] Fire Elemental, Greater || FQ: Rare || 32 CR 21 HD</v>
      </c>
    </row>
    <row r="6" spans="1:14" ht="15" customHeight="1">
      <c r="A6" s="62" t="s">
        <v>1594</v>
      </c>
      <c r="B6" s="1">
        <f t="shared" si="1"/>
        <v>5</v>
      </c>
      <c r="C6" s="27" t="s">
        <v>1593</v>
      </c>
      <c r="D6" s="1" t="s">
        <v>530</v>
      </c>
      <c r="E6" s="1" t="s">
        <v>1612</v>
      </c>
      <c r="F6" s="1" t="s">
        <v>529</v>
      </c>
      <c r="G6" s="1" t="s">
        <v>1599</v>
      </c>
      <c r="H6" s="1" t="s">
        <v>20</v>
      </c>
      <c r="I6" s="1" t="s">
        <v>1598</v>
      </c>
      <c r="J6" s="1">
        <v>24</v>
      </c>
      <c r="K6" s="1" t="s">
        <v>1596</v>
      </c>
      <c r="L6" s="1">
        <v>24</v>
      </c>
      <c r="M6" s="66" t="s">
        <v>1597</v>
      </c>
      <c r="N6" s="17" t="str">
        <f t="shared" si="0"/>
        <v>case 5:sRetTemplate = "elem_mag_el001";  break;  //  Magma Paraelemental, Elder || FQ: Rare || 24 CR 24 HD</v>
      </c>
    </row>
    <row r="7" spans="1:14" ht="15" customHeight="1">
      <c r="A7" s="62" t="s">
        <v>1594</v>
      </c>
      <c r="B7" s="1">
        <f t="shared" si="1"/>
        <v>6</v>
      </c>
      <c r="C7" s="27" t="s">
        <v>1593</v>
      </c>
      <c r="D7" s="1" t="s">
        <v>513</v>
      </c>
      <c r="E7" s="1" t="s">
        <v>1612</v>
      </c>
      <c r="F7" s="1" t="s">
        <v>512</v>
      </c>
      <c r="G7" s="1" t="s">
        <v>1599</v>
      </c>
      <c r="H7" s="1" t="s">
        <v>20</v>
      </c>
      <c r="I7" s="1" t="s">
        <v>1598</v>
      </c>
      <c r="J7" s="1">
        <v>37</v>
      </c>
      <c r="K7" s="1" t="s">
        <v>1596</v>
      </c>
      <c r="L7" s="1">
        <v>24</v>
      </c>
      <c r="M7" s="20" t="s">
        <v>1597</v>
      </c>
      <c r="N7" s="17" t="str">
        <f t="shared" si="0"/>
        <v>case 6:sRetTemplate = "elem_fire_el001";  break;  //  [AR] Fire Elemental, Elder || FQ: Rare || 37 CR 24 HD</v>
      </c>
    </row>
    <row r="8" spans="1:14" ht="15" customHeight="1">
      <c r="A8" s="62" t="s">
        <v>1594</v>
      </c>
      <c r="B8" s="1">
        <f t="shared" si="1"/>
        <v>7</v>
      </c>
      <c r="C8" s="27" t="s">
        <v>1593</v>
      </c>
      <c r="D8" s="1" t="s">
        <v>515</v>
      </c>
      <c r="E8" s="1" t="s">
        <v>1612</v>
      </c>
      <c r="F8" s="1" t="s">
        <v>514</v>
      </c>
      <c r="G8" s="1" t="s">
        <v>1599</v>
      </c>
      <c r="H8" s="1" t="s">
        <v>222</v>
      </c>
      <c r="I8" s="1" t="s">
        <v>1598</v>
      </c>
      <c r="J8" s="1">
        <v>72</v>
      </c>
      <c r="K8" s="1" t="s">
        <v>1596</v>
      </c>
      <c r="L8" s="1">
        <v>60</v>
      </c>
      <c r="M8" s="20" t="s">
        <v>1597</v>
      </c>
      <c r="N8" s="17" t="str">
        <f t="shared" si="0"/>
        <v>case 7:sRetTemplate = "elem_fire_pr001";  break;  //  Fire Elemental, Primal || FQ: Very  Rare || 72 CR 60 HD</v>
      </c>
    </row>
    <row r="9" spans="1:14" ht="15" customHeight="1">
      <c r="A9" s="62" t="s">
        <v>1594</v>
      </c>
      <c r="B9" s="1">
        <f t="shared" si="1"/>
        <v>8</v>
      </c>
      <c r="C9" s="27" t="s">
        <v>1593</v>
      </c>
      <c r="D9" s="1" t="s">
        <v>515</v>
      </c>
      <c r="E9" s="1" t="s">
        <v>1612</v>
      </c>
      <c r="F9" s="1" t="s">
        <v>531</v>
      </c>
      <c r="G9" s="1" t="s">
        <v>1599</v>
      </c>
      <c r="H9" s="1" t="s">
        <v>222</v>
      </c>
      <c r="I9" s="1" t="s">
        <v>1598</v>
      </c>
      <c r="J9" s="1">
        <v>72</v>
      </c>
      <c r="K9" s="1" t="s">
        <v>1596</v>
      </c>
      <c r="L9" s="1">
        <v>60</v>
      </c>
      <c r="M9" s="66" t="s">
        <v>1597</v>
      </c>
      <c r="N9" s="17" t="str">
        <f t="shared" si="0"/>
        <v>case 8:sRetTemplate = "elem_fire_pr001";  break;  //  Magma Paraelemental, Primal || FQ: Very  Rare || 72 CR 60 HD</v>
      </c>
    </row>
    <row r="10" spans="1:14" ht="15" customHeight="1">
      <c r="A10" s="62" t="s">
        <v>1594</v>
      </c>
      <c r="B10" s="1">
        <f t="shared" ref="B10:B17" si="2">SUM(B9+1)</f>
        <v>9</v>
      </c>
      <c r="C10" s="27" t="s">
        <v>1593</v>
      </c>
      <c r="D10" s="1" t="s">
        <v>528</v>
      </c>
      <c r="E10" s="1" t="s">
        <v>1612</v>
      </c>
      <c r="F10" s="1" t="s">
        <v>527</v>
      </c>
      <c r="G10" s="1" t="s">
        <v>1599</v>
      </c>
      <c r="H10" s="1" t="s">
        <v>20</v>
      </c>
      <c r="I10" s="1" t="s">
        <v>1598</v>
      </c>
      <c r="J10" s="1">
        <v>22</v>
      </c>
      <c r="K10" s="1" t="s">
        <v>1596</v>
      </c>
      <c r="L10" s="1">
        <v>21</v>
      </c>
      <c r="M10" s="66" t="s">
        <v>1597</v>
      </c>
      <c r="N10" s="17" t="str">
        <f>CONCATENATE(A10, B10,C10, D10, E10, F10,G10,H10,I10, J10, K10, L10, M10)</f>
        <v>case 9:sRetTemplate = "elem_mag_gr001";  break;  //  Magma Paraelemental, Greater || FQ: Rare || 22 CR 21 HD</v>
      </c>
    </row>
    <row r="11" spans="1:14" ht="15" customHeight="1">
      <c r="A11" s="62" t="s">
        <v>1594</v>
      </c>
      <c r="B11" s="1">
        <f t="shared" si="2"/>
        <v>10</v>
      </c>
      <c r="C11" s="27" t="s">
        <v>1593</v>
      </c>
      <c r="D11" s="1" t="s">
        <v>511</v>
      </c>
      <c r="E11" s="1" t="s">
        <v>1612</v>
      </c>
      <c r="F11" s="1" t="s">
        <v>510</v>
      </c>
      <c r="G11" s="1" t="s">
        <v>1599</v>
      </c>
      <c r="H11" s="1" t="s">
        <v>20</v>
      </c>
      <c r="I11" s="1" t="s">
        <v>1598</v>
      </c>
      <c r="J11" s="1">
        <v>32</v>
      </c>
      <c r="K11" s="1" t="s">
        <v>1596</v>
      </c>
      <c r="L11" s="1">
        <v>21</v>
      </c>
      <c r="M11" s="66" t="s">
        <v>1597</v>
      </c>
      <c r="N11" s="17" t="str">
        <f>CONCATENATE(A11, B11,C11, D11, E11, F11,G11,H11,I11, J11, K11, L11, M11)</f>
        <v>case 10:sRetTemplate = "elem_fire_gr001";  break;  //  [AR] Fire Elemental, Greater || FQ: Rare || 32 CR 21 HD</v>
      </c>
    </row>
    <row r="12" spans="1:14" ht="15" customHeight="1">
      <c r="A12" s="62" t="s">
        <v>1594</v>
      </c>
      <c r="B12" s="1">
        <f t="shared" si="2"/>
        <v>11</v>
      </c>
      <c r="C12" s="27" t="s">
        <v>1593</v>
      </c>
      <c r="D12" s="1" t="s">
        <v>530</v>
      </c>
      <c r="E12" s="1" t="s">
        <v>1612</v>
      </c>
      <c r="F12" s="1" t="s">
        <v>529</v>
      </c>
      <c r="G12" s="1" t="s">
        <v>1599</v>
      </c>
      <c r="H12" s="1" t="s">
        <v>20</v>
      </c>
      <c r="I12" s="1" t="s">
        <v>1598</v>
      </c>
      <c r="J12" s="1">
        <v>24</v>
      </c>
      <c r="K12" s="1" t="s">
        <v>1596</v>
      </c>
      <c r="L12" s="1">
        <v>24</v>
      </c>
      <c r="M12" s="66" t="s">
        <v>1597</v>
      </c>
      <c r="N12" s="17" t="str">
        <f>CONCATENATE(A12, B12,C12, D12, E12, F12,G12,H12,I12, J12, K12, L12, M12)</f>
        <v>case 11:sRetTemplate = "elem_mag_el001";  break;  //  Magma Paraelemental, Elder || FQ: Rare || 24 CR 24 HD</v>
      </c>
    </row>
    <row r="13" spans="1:14" ht="15" customHeight="1">
      <c r="A13" s="62" t="s">
        <v>1594</v>
      </c>
      <c r="B13" s="1">
        <f t="shared" si="2"/>
        <v>12</v>
      </c>
      <c r="C13" s="27" t="s">
        <v>1593</v>
      </c>
      <c r="D13" s="1" t="s">
        <v>513</v>
      </c>
      <c r="E13" s="1" t="s">
        <v>1612</v>
      </c>
      <c r="F13" s="1" t="s">
        <v>512</v>
      </c>
      <c r="G13" s="1" t="s">
        <v>1599</v>
      </c>
      <c r="H13" s="1" t="s">
        <v>20</v>
      </c>
      <c r="I13" s="1" t="s">
        <v>1598</v>
      </c>
      <c r="J13" s="1">
        <v>37</v>
      </c>
      <c r="K13" s="1" t="s">
        <v>1596</v>
      </c>
      <c r="L13" s="1">
        <v>24</v>
      </c>
      <c r="M13" s="20" t="s">
        <v>1597</v>
      </c>
      <c r="N13" s="17" t="str">
        <f>CONCATENATE(A13, B13,C13, D13, E13, F13,G13,H13,I13, J13, K13, L13, M13)</f>
        <v>case 12:sRetTemplate = "elem_fire_el001";  break;  //  [AR] Fire Elemental, Elder || FQ: Rare || 37 CR 24 HD</v>
      </c>
    </row>
    <row r="14" spans="1:14" ht="15" customHeight="1">
      <c r="A14" s="62" t="s">
        <v>1594</v>
      </c>
      <c r="B14" s="1">
        <f t="shared" si="2"/>
        <v>13</v>
      </c>
      <c r="C14" s="27" t="s">
        <v>1593</v>
      </c>
      <c r="D14" s="1" t="s">
        <v>511</v>
      </c>
      <c r="E14" s="1" t="s">
        <v>1612</v>
      </c>
      <c r="F14" s="1" t="s">
        <v>510</v>
      </c>
      <c r="G14" s="1" t="s">
        <v>1599</v>
      </c>
      <c r="H14" s="1" t="s">
        <v>20</v>
      </c>
      <c r="I14" s="1" t="s">
        <v>1598</v>
      </c>
      <c r="J14" s="1">
        <v>32</v>
      </c>
      <c r="K14" s="1" t="s">
        <v>1596</v>
      </c>
      <c r="L14" s="1">
        <v>21</v>
      </c>
      <c r="M14" s="66" t="s">
        <v>1597</v>
      </c>
      <c r="N14" s="17" t="str">
        <f>CONCATENATE(A14,B14, C14, D14, E14,F14,G14,H14, I14, J14, K14,L14, M14)</f>
        <v>case 13:sRetTemplate = "elem_fire_gr001";  break;  //  [AR] Fire Elemental, Greater || FQ: Rare || 32 CR 21 HD</v>
      </c>
    </row>
    <row r="15" spans="1:14" ht="15" customHeight="1">
      <c r="A15" s="62" t="s">
        <v>1594</v>
      </c>
      <c r="B15" s="1">
        <f t="shared" si="2"/>
        <v>14</v>
      </c>
      <c r="C15" s="27" t="s">
        <v>1593</v>
      </c>
      <c r="D15" s="1" t="s">
        <v>511</v>
      </c>
      <c r="E15" s="1" t="s">
        <v>1612</v>
      </c>
      <c r="F15" s="1" t="s">
        <v>510</v>
      </c>
      <c r="G15" s="1" t="s">
        <v>1599</v>
      </c>
      <c r="H15" s="1" t="s">
        <v>20</v>
      </c>
      <c r="I15" s="1" t="s">
        <v>1598</v>
      </c>
      <c r="J15" s="1">
        <v>32</v>
      </c>
      <c r="K15" s="1" t="s">
        <v>1596</v>
      </c>
      <c r="L15" s="1">
        <v>21</v>
      </c>
      <c r="M15" s="66" t="s">
        <v>1597</v>
      </c>
      <c r="N15" s="17" t="str">
        <f>CONCATENATE(A15,B15, C15, D15, E15,F15,G15,H15, I15, J15, K15,L15, M15)</f>
        <v>case 14:sRetTemplate = "elem_fire_gr001";  break;  //  [AR] Fire Elemental, Greater || FQ: Rare || 32 CR 21 HD</v>
      </c>
    </row>
    <row r="16" spans="1:14" ht="15" customHeight="1">
      <c r="A16" s="62" t="s">
        <v>1594</v>
      </c>
      <c r="B16" s="1">
        <f t="shared" si="2"/>
        <v>15</v>
      </c>
      <c r="C16" s="27" t="s">
        <v>1593</v>
      </c>
      <c r="D16" s="1" t="s">
        <v>528</v>
      </c>
      <c r="E16" s="1" t="s">
        <v>1612</v>
      </c>
      <c r="F16" s="1" t="s">
        <v>527</v>
      </c>
      <c r="G16" s="1" t="s">
        <v>1599</v>
      </c>
      <c r="H16" s="1" t="s">
        <v>20</v>
      </c>
      <c r="I16" s="1" t="s">
        <v>1598</v>
      </c>
      <c r="J16" s="1">
        <v>22</v>
      </c>
      <c r="K16" s="1" t="s">
        <v>1596</v>
      </c>
      <c r="L16" s="1">
        <v>21</v>
      </c>
      <c r="M16" s="66" t="s">
        <v>1597</v>
      </c>
      <c r="N16" s="17" t="str">
        <f>CONCATENATE(A16,B16, C16, D16, E16,F16,G16,H16, I16, J16, K16,L16, M16)</f>
        <v>case 15:sRetTemplate = "elem_mag_gr001";  break;  //  Magma Paraelemental, Greater || FQ: Rare || 22 CR 21 HD</v>
      </c>
    </row>
    <row r="17" spans="1:14" ht="15" customHeight="1">
      <c r="A17" s="62" t="s">
        <v>1594</v>
      </c>
      <c r="B17" s="1">
        <f t="shared" si="2"/>
        <v>16</v>
      </c>
      <c r="C17" s="27" t="s">
        <v>1593</v>
      </c>
      <c r="D17" s="1" t="s">
        <v>528</v>
      </c>
      <c r="E17" s="1" t="s">
        <v>1612</v>
      </c>
      <c r="F17" s="1" t="s">
        <v>527</v>
      </c>
      <c r="G17" s="1" t="s">
        <v>1599</v>
      </c>
      <c r="H17" s="1" t="s">
        <v>20</v>
      </c>
      <c r="I17" s="1" t="s">
        <v>1598</v>
      </c>
      <c r="J17" s="1">
        <v>22</v>
      </c>
      <c r="K17" s="1" t="s">
        <v>1596</v>
      </c>
      <c r="L17" s="1">
        <v>21</v>
      </c>
      <c r="M17" s="66" t="s">
        <v>1597</v>
      </c>
      <c r="N17" s="17" t="str">
        <f>CONCATENATE(A17,B17, C17, D17, E17,F17,G17,H17, I17, J17, K17,L17, M17)</f>
        <v>case 16:sRetTemplate = "elem_mag_gr001";  break;  //  Magma Paraelemental, Greater || FQ: Rare || 22 CR 21 HD</v>
      </c>
    </row>
    <row r="18" spans="1:14" ht="15" customHeight="1">
      <c r="A18" s="62"/>
      <c r="B18" s="1"/>
      <c r="C18" s="27"/>
      <c r="E18" s="1"/>
      <c r="G18" s="1"/>
      <c r="I18" s="1"/>
      <c r="K18" s="1"/>
      <c r="M18" s="66"/>
      <c r="N18" s="17"/>
    </row>
    <row r="19" spans="1:14" ht="15" customHeight="1">
      <c r="A19" s="62"/>
      <c r="B19" s="1"/>
      <c r="C19" s="27"/>
      <c r="E19" s="1"/>
      <c r="G19" s="1"/>
      <c r="I19" s="1"/>
      <c r="K19" s="1"/>
      <c r="M19" s="20"/>
      <c r="N19" s="17"/>
    </row>
    <row r="20" spans="1:14" ht="15" customHeight="1">
      <c r="A20" s="62"/>
      <c r="B20" s="1"/>
      <c r="C20" s="27"/>
      <c r="E20" s="1"/>
      <c r="G20" s="1"/>
      <c r="I20" s="1"/>
      <c r="K20" s="1"/>
      <c r="M20" s="20"/>
      <c r="N20" s="17"/>
    </row>
    <row r="21" spans="1:14" ht="15" customHeight="1">
      <c r="A21" s="62"/>
      <c r="B21" s="1"/>
      <c r="C21" s="27"/>
      <c r="E21" s="1"/>
      <c r="G21" s="1"/>
      <c r="I21" s="1"/>
      <c r="K21" s="1"/>
      <c r="M21" s="20"/>
      <c r="N21" s="17"/>
    </row>
    <row r="22" spans="1:14" ht="15" customHeight="1">
      <c r="A22" s="62"/>
      <c r="B22" s="1"/>
      <c r="C22" s="27"/>
      <c r="E22" s="1"/>
      <c r="G22" s="1"/>
      <c r="I22" s="1"/>
      <c r="K22" s="1"/>
      <c r="M22" s="20"/>
      <c r="N22" s="17"/>
    </row>
    <row r="23" spans="1:14" ht="15" customHeight="1">
      <c r="A23" s="62"/>
      <c r="B23" s="1"/>
      <c r="C23" s="27"/>
      <c r="E23" s="1"/>
      <c r="G23" s="1"/>
      <c r="I23" s="1"/>
      <c r="K23" s="1"/>
      <c r="M23" s="20"/>
      <c r="N23" s="17"/>
    </row>
    <row r="24" spans="1:14" ht="15" customHeight="1">
      <c r="A24" s="62"/>
      <c r="B24" s="1"/>
      <c r="C24" s="27"/>
      <c r="E24" s="1"/>
      <c r="G24" s="1"/>
      <c r="I24" s="1"/>
      <c r="K24" s="1"/>
      <c r="M24" s="20"/>
      <c r="N24" s="17"/>
    </row>
    <row r="25" spans="1:14" ht="15" customHeight="1">
      <c r="A25" s="62"/>
      <c r="B25" s="1"/>
      <c r="C25" s="27"/>
      <c r="E25" s="1"/>
      <c r="G25" s="1"/>
      <c r="I25" s="1"/>
      <c r="K25" s="1"/>
      <c r="M25" s="66"/>
      <c r="N25" s="17"/>
    </row>
    <row r="26" spans="1:14" ht="15" customHeight="1">
      <c r="A26" s="62"/>
      <c r="B26" s="1"/>
      <c r="C26" s="27"/>
      <c r="E26" s="1"/>
      <c r="G26" s="1"/>
      <c r="I26" s="1"/>
      <c r="K26" s="1"/>
      <c r="M26" s="66"/>
      <c r="N26" s="17"/>
    </row>
    <row r="27" spans="1:14" ht="15" customHeight="1">
      <c r="A27" s="62"/>
      <c r="B27" s="1"/>
      <c r="C27" s="27"/>
      <c r="E27" s="1"/>
      <c r="G27" s="1"/>
      <c r="I27" s="1"/>
      <c r="K27" s="1"/>
      <c r="M27" s="20"/>
    </row>
    <row r="28" spans="1:14" ht="15" customHeight="1">
      <c r="A28" s="62"/>
      <c r="B28" s="1"/>
      <c r="C28" s="27"/>
      <c r="E28" s="1"/>
      <c r="G28" s="1"/>
      <c r="I28" s="1"/>
      <c r="K28" s="1"/>
      <c r="M28" s="20"/>
    </row>
    <row r="29" spans="1:14" ht="15" customHeight="1">
      <c r="A29" s="62"/>
      <c r="B29" s="1"/>
      <c r="C29" s="27"/>
      <c r="E29" s="1"/>
      <c r="G29" s="1"/>
      <c r="I29" s="1"/>
      <c r="K29" s="1"/>
      <c r="M29" s="20"/>
    </row>
    <row r="30" spans="1:14" ht="15" customHeight="1">
      <c r="A30" s="62"/>
      <c r="B30" s="1"/>
      <c r="C30" s="27"/>
      <c r="E30" s="1"/>
      <c r="G30" s="1"/>
      <c r="I30" s="1"/>
      <c r="K30" s="1"/>
      <c r="M30" s="20"/>
    </row>
    <row r="31" spans="1:14" ht="15" customHeight="1">
      <c r="A31" s="62"/>
      <c r="B31" s="1"/>
      <c r="C31" s="27"/>
      <c r="E31" s="1"/>
      <c r="G31" s="1"/>
      <c r="I31" s="1"/>
      <c r="K31" s="1"/>
      <c r="M31" s="20"/>
    </row>
    <row r="32" spans="1:14" ht="15" customHeight="1">
      <c r="A32" s="62"/>
      <c r="B32" s="1"/>
      <c r="C32" s="27"/>
      <c r="E32" s="1"/>
      <c r="G32" s="1"/>
      <c r="I32" s="1"/>
      <c r="K32" s="1"/>
      <c r="M32" s="20"/>
    </row>
    <row r="33" spans="1:13" ht="15" customHeight="1">
      <c r="A33" s="62"/>
      <c r="B33" s="1"/>
      <c r="C33" s="27"/>
      <c r="E33" s="1"/>
      <c r="G33" s="1"/>
      <c r="I33" s="1"/>
      <c r="K33" s="1"/>
      <c r="M33" s="20"/>
    </row>
    <row r="34" spans="1:13" ht="15" customHeight="1">
      <c r="A34" s="62"/>
      <c r="B34" s="1"/>
      <c r="C34" s="27"/>
      <c r="E34" s="1"/>
      <c r="G34" s="1"/>
      <c r="I34" s="1"/>
      <c r="K34" s="1"/>
      <c r="M34" s="20"/>
    </row>
    <row r="35" spans="1:13" ht="15" customHeight="1">
      <c r="A35" s="62"/>
      <c r="B35" s="1"/>
      <c r="C35" s="27"/>
      <c r="E35" s="1"/>
      <c r="G35" s="1"/>
      <c r="I35" s="1"/>
      <c r="K35" s="1"/>
      <c r="M35" s="20"/>
    </row>
  </sheetData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>
  <dimension ref="A1:R108"/>
  <sheetViews>
    <sheetView workbookViewId="0">
      <pane ySplit="1" topLeftCell="A75" activePane="bottomLeft" state="frozen"/>
      <selection pane="bottomLeft" activeCell="A109" sqref="A109:XFD112"/>
    </sheetView>
  </sheetViews>
  <sheetFormatPr defaultColWidth="28" defaultRowHeight="15.95" customHeight="1"/>
  <cols>
    <col min="1" max="1" width="36.42578125" customWidth="1"/>
    <col min="2" max="2" width="22.85546875" customWidth="1"/>
    <col min="3" max="3" width="31.7109375" customWidth="1"/>
    <col min="4" max="4" width="14.5703125" customWidth="1"/>
    <col min="5" max="5" width="14.42578125" customWidth="1"/>
    <col min="6" max="6" width="16.85546875" customWidth="1"/>
  </cols>
  <sheetData>
    <row r="1" spans="1:18" s="7" customFormat="1" ht="12.75">
      <c r="A1" s="5" t="s">
        <v>0</v>
      </c>
      <c r="B1" s="5" t="s">
        <v>1</v>
      </c>
      <c r="C1" s="5" t="s">
        <v>2</v>
      </c>
      <c r="D1" s="5" t="s">
        <v>5</v>
      </c>
      <c r="E1" s="5" t="s">
        <v>7</v>
      </c>
      <c r="F1" s="5" t="s">
        <v>9</v>
      </c>
      <c r="G1" s="25" t="s">
        <v>1632</v>
      </c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pans="1:18" s="7" customFormat="1" ht="12.75">
      <c r="A2" s="1" t="s">
        <v>649</v>
      </c>
      <c r="B2" s="1" t="s">
        <v>650</v>
      </c>
      <c r="C2" s="1" t="s">
        <v>304</v>
      </c>
      <c r="D2" s="1" t="s">
        <v>206</v>
      </c>
      <c r="E2" s="1" t="s">
        <v>652</v>
      </c>
      <c r="F2" s="1">
        <v>1</v>
      </c>
      <c r="G2" s="27" t="s">
        <v>60</v>
      </c>
      <c r="H2" s="8"/>
      <c r="I2" s="8"/>
      <c r="J2" s="8"/>
      <c r="K2" s="8"/>
      <c r="L2" s="8"/>
      <c r="M2" s="8"/>
      <c r="N2" s="8"/>
      <c r="O2" s="8"/>
      <c r="P2" s="8"/>
      <c r="Q2" s="8"/>
      <c r="R2" s="8"/>
    </row>
    <row r="3" spans="1:18" s="7" customFormat="1" ht="12.75">
      <c r="A3" s="1" t="s">
        <v>302</v>
      </c>
      <c r="B3" s="1" t="s">
        <v>303</v>
      </c>
      <c r="C3" s="1" t="s">
        <v>304</v>
      </c>
      <c r="D3" s="1" t="s">
        <v>206</v>
      </c>
      <c r="E3" s="1">
        <v>1</v>
      </c>
      <c r="F3" s="1">
        <v>1</v>
      </c>
      <c r="G3" s="27" t="s">
        <v>60</v>
      </c>
      <c r="H3" s="8"/>
      <c r="I3" s="8"/>
      <c r="J3" s="8"/>
      <c r="K3" s="8"/>
      <c r="L3" s="8"/>
      <c r="M3" s="8"/>
      <c r="N3" s="8"/>
      <c r="O3" s="8"/>
      <c r="P3" s="8"/>
      <c r="Q3" s="8"/>
      <c r="R3" s="8"/>
    </row>
    <row r="4" spans="1:18" s="7" customFormat="1" ht="12.75">
      <c r="A4" s="1" t="s">
        <v>1429</v>
      </c>
      <c r="B4" s="1" t="s">
        <v>1430</v>
      </c>
      <c r="C4" s="1" t="s">
        <v>205</v>
      </c>
      <c r="D4" s="1" t="s">
        <v>20</v>
      </c>
      <c r="E4" s="1">
        <v>1</v>
      </c>
      <c r="F4" s="1">
        <v>1</v>
      </c>
      <c r="G4" s="27" t="s">
        <v>60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</row>
    <row r="5" spans="1:18" s="7" customFormat="1" ht="12.75">
      <c r="A5" s="1" t="s">
        <v>393</v>
      </c>
      <c r="B5" s="1" t="s">
        <v>394</v>
      </c>
      <c r="C5" s="1" t="s">
        <v>304</v>
      </c>
      <c r="D5" s="1" t="s">
        <v>61</v>
      </c>
      <c r="E5" s="1">
        <v>1</v>
      </c>
      <c r="F5" s="1">
        <v>1</v>
      </c>
      <c r="G5" s="27" t="s">
        <v>1637</v>
      </c>
      <c r="H5" s="8"/>
      <c r="I5" s="8"/>
      <c r="J5" s="8"/>
      <c r="K5" s="8"/>
      <c r="L5" s="8"/>
      <c r="M5" s="8"/>
      <c r="N5" s="8"/>
      <c r="O5" s="8"/>
      <c r="P5" s="8"/>
      <c r="Q5" s="8"/>
      <c r="R5" s="8"/>
    </row>
    <row r="6" spans="1:18" s="7" customFormat="1" ht="12.75">
      <c r="A6" s="1" t="s">
        <v>396</v>
      </c>
      <c r="B6" s="1" t="s">
        <v>397</v>
      </c>
      <c r="C6" s="1" t="s">
        <v>304</v>
      </c>
      <c r="D6" s="1" t="s">
        <v>61</v>
      </c>
      <c r="E6" s="1">
        <v>1</v>
      </c>
      <c r="F6" s="1">
        <v>1</v>
      </c>
      <c r="G6" s="28" t="s">
        <v>1637</v>
      </c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s="7" customFormat="1" ht="12.75">
      <c r="A7" s="1" t="s">
        <v>1497</v>
      </c>
      <c r="B7" s="1" t="s">
        <v>1498</v>
      </c>
      <c r="C7" s="1" t="s">
        <v>1457</v>
      </c>
      <c r="D7" s="1" t="s">
        <v>61</v>
      </c>
      <c r="E7" s="1">
        <v>0.5</v>
      </c>
      <c r="F7" s="1">
        <v>1</v>
      </c>
      <c r="G7" s="28" t="s">
        <v>1637</v>
      </c>
      <c r="H7" s="8"/>
      <c r="I7" s="8"/>
      <c r="J7" s="8"/>
      <c r="K7" s="8"/>
      <c r="L7" s="8"/>
      <c r="M7" s="8"/>
      <c r="N7" s="8"/>
      <c r="O7" s="8"/>
      <c r="P7" s="8"/>
      <c r="Q7" s="8"/>
      <c r="R7" s="8"/>
    </row>
    <row r="8" spans="1:18" s="7" customFormat="1" ht="12.75">
      <c r="A8" s="1" t="s">
        <v>903</v>
      </c>
      <c r="B8" s="1" t="s">
        <v>904</v>
      </c>
      <c r="C8" s="1" t="s">
        <v>170</v>
      </c>
      <c r="D8" s="1" t="s">
        <v>72</v>
      </c>
      <c r="E8" s="1">
        <v>0.5</v>
      </c>
      <c r="F8" s="1">
        <v>1</v>
      </c>
      <c r="G8" s="28" t="s">
        <v>1637</v>
      </c>
      <c r="H8" s="8"/>
      <c r="I8" s="8"/>
      <c r="J8" s="8"/>
      <c r="K8" s="8"/>
      <c r="L8" s="8"/>
      <c r="M8" s="8"/>
      <c r="N8" s="8"/>
      <c r="O8" s="8"/>
      <c r="P8" s="8"/>
      <c r="Q8" s="8"/>
      <c r="R8" s="8"/>
    </row>
    <row r="9" spans="1:18" s="7" customFormat="1" ht="12.75">
      <c r="A9" s="1" t="s">
        <v>623</v>
      </c>
      <c r="B9" s="1" t="s">
        <v>624</v>
      </c>
      <c r="C9" s="1" t="s">
        <v>304</v>
      </c>
      <c r="D9" s="1" t="s">
        <v>206</v>
      </c>
      <c r="E9" s="1">
        <v>2</v>
      </c>
      <c r="F9" s="1">
        <v>2</v>
      </c>
      <c r="G9" s="27" t="s">
        <v>60</v>
      </c>
      <c r="H9" s="8"/>
      <c r="I9" s="8"/>
      <c r="J9" s="8"/>
      <c r="K9" s="8"/>
      <c r="L9" s="8"/>
      <c r="M9" s="8"/>
      <c r="N9" s="8"/>
      <c r="O9" s="8"/>
      <c r="P9" s="8"/>
      <c r="Q9" s="8"/>
      <c r="R9" s="8"/>
    </row>
    <row r="10" spans="1:18" s="7" customFormat="1" ht="12.75">
      <c r="A10" s="1" t="s">
        <v>485</v>
      </c>
      <c r="B10" s="1" t="s">
        <v>486</v>
      </c>
      <c r="C10" s="1" t="s">
        <v>487</v>
      </c>
      <c r="D10" s="1" t="s">
        <v>20</v>
      </c>
      <c r="E10" s="1">
        <v>4</v>
      </c>
      <c r="F10" s="1">
        <v>2</v>
      </c>
      <c r="G10" s="27" t="s">
        <v>60</v>
      </c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</row>
    <row r="11" spans="1:18" s="7" customFormat="1" ht="12.75">
      <c r="A11" s="1" t="s">
        <v>549</v>
      </c>
      <c r="B11" s="1" t="s">
        <v>550</v>
      </c>
      <c r="C11" s="1" t="s">
        <v>551</v>
      </c>
      <c r="D11" s="1" t="s">
        <v>20</v>
      </c>
      <c r="E11" s="1">
        <v>3</v>
      </c>
      <c r="F11" s="1">
        <v>2</v>
      </c>
      <c r="G11" s="27" t="s">
        <v>60</v>
      </c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</row>
    <row r="12" spans="1:18" s="7" customFormat="1" ht="12.75">
      <c r="A12" s="1" t="s">
        <v>882</v>
      </c>
      <c r="B12" s="1" t="s">
        <v>883</v>
      </c>
      <c r="C12" s="1" t="s">
        <v>315</v>
      </c>
      <c r="D12" s="1" t="s">
        <v>61</v>
      </c>
      <c r="E12" s="1">
        <v>2</v>
      </c>
      <c r="F12" s="1">
        <v>2</v>
      </c>
      <c r="G12" s="27" t="s">
        <v>60</v>
      </c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</row>
    <row r="13" spans="1:18" s="7" customFormat="1" ht="12.75">
      <c r="A13" s="1" t="s">
        <v>209</v>
      </c>
      <c r="B13" s="1" t="s">
        <v>210</v>
      </c>
      <c r="C13" s="1" t="s">
        <v>205</v>
      </c>
      <c r="D13" s="1" t="s">
        <v>61</v>
      </c>
      <c r="E13" s="1">
        <v>2</v>
      </c>
      <c r="F13" s="1">
        <v>2</v>
      </c>
      <c r="G13" s="27" t="s">
        <v>60</v>
      </c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</row>
    <row r="14" spans="1:18" s="7" customFormat="1" ht="12.75">
      <c r="A14" s="1" t="s">
        <v>996</v>
      </c>
      <c r="B14" s="1" t="s">
        <v>997</v>
      </c>
      <c r="C14" s="1" t="s">
        <v>304</v>
      </c>
      <c r="D14" s="1" t="s">
        <v>206</v>
      </c>
      <c r="E14" s="1">
        <v>1</v>
      </c>
      <c r="F14" s="1">
        <v>2</v>
      </c>
      <c r="G14" s="27" t="s">
        <v>1637</v>
      </c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</row>
    <row r="15" spans="1:18" s="7" customFormat="1" ht="12.75">
      <c r="A15" s="1" t="s">
        <v>1031</v>
      </c>
      <c r="B15" s="1" t="s">
        <v>1032</v>
      </c>
      <c r="C15" s="1" t="s">
        <v>304</v>
      </c>
      <c r="D15" s="1" t="s">
        <v>392</v>
      </c>
      <c r="E15" s="1">
        <v>2</v>
      </c>
      <c r="F15" s="1">
        <v>2</v>
      </c>
      <c r="G15" s="27" t="s">
        <v>1637</v>
      </c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</row>
    <row r="16" spans="1:18" s="7" customFormat="1" ht="12.75">
      <c r="A16" s="1" t="s">
        <v>1033</v>
      </c>
      <c r="B16" s="1" t="s">
        <v>1034</v>
      </c>
      <c r="C16" s="1" t="s">
        <v>304</v>
      </c>
      <c r="D16" s="1" t="s">
        <v>392</v>
      </c>
      <c r="E16" s="1">
        <v>2</v>
      </c>
      <c r="F16" s="1">
        <v>2</v>
      </c>
      <c r="G16" s="27" t="s">
        <v>1637</v>
      </c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</row>
    <row r="17" spans="1:18" s="7" customFormat="1" ht="12.75">
      <c r="A17" s="1" t="s">
        <v>566</v>
      </c>
      <c r="B17" s="1" t="s">
        <v>567</v>
      </c>
      <c r="C17" s="1" t="s">
        <v>568</v>
      </c>
      <c r="D17" s="1" t="s">
        <v>20</v>
      </c>
      <c r="E17" s="1">
        <v>4</v>
      </c>
      <c r="F17" s="1">
        <v>2</v>
      </c>
      <c r="G17" s="28" t="s">
        <v>1637</v>
      </c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</row>
    <row r="18" spans="1:18" s="7" customFormat="1" ht="12.75">
      <c r="A18" s="1" t="s">
        <v>1023</v>
      </c>
      <c r="B18" s="1" t="s">
        <v>1024</v>
      </c>
      <c r="C18" s="1" t="s">
        <v>304</v>
      </c>
      <c r="D18" s="1" t="s">
        <v>61</v>
      </c>
      <c r="E18" s="1">
        <v>3</v>
      </c>
      <c r="F18" s="1">
        <v>3</v>
      </c>
      <c r="G18" s="27" t="s">
        <v>60</v>
      </c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</row>
    <row r="19" spans="1:18" s="7" customFormat="1" ht="12.75">
      <c r="A19" s="1" t="s">
        <v>836</v>
      </c>
      <c r="B19" s="1" t="s">
        <v>837</v>
      </c>
      <c r="C19" s="1" t="s">
        <v>312</v>
      </c>
      <c r="D19" s="1" t="s">
        <v>206</v>
      </c>
      <c r="E19" s="1">
        <v>3</v>
      </c>
      <c r="F19" s="1">
        <v>3</v>
      </c>
      <c r="G19" s="27" t="s">
        <v>60</v>
      </c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</row>
    <row r="20" spans="1:18" s="7" customFormat="1" ht="12.75">
      <c r="A20" s="1" t="s">
        <v>659</v>
      </c>
      <c r="B20" s="1" t="s">
        <v>660</v>
      </c>
      <c r="C20" s="1" t="s">
        <v>238</v>
      </c>
      <c r="D20" s="1" t="s">
        <v>20</v>
      </c>
      <c r="E20" s="1">
        <v>4</v>
      </c>
      <c r="F20" s="1">
        <v>3</v>
      </c>
      <c r="G20" s="27" t="s">
        <v>60</v>
      </c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</row>
    <row r="21" spans="1:18" s="7" customFormat="1" ht="12.75">
      <c r="A21" s="1" t="s">
        <v>48</v>
      </c>
      <c r="B21" s="1" t="s">
        <v>49</v>
      </c>
      <c r="C21" s="1" t="s">
        <v>31</v>
      </c>
      <c r="D21" s="1" t="s">
        <v>20</v>
      </c>
      <c r="E21" s="1">
        <v>4</v>
      </c>
      <c r="F21" s="1">
        <v>3</v>
      </c>
      <c r="G21" s="27" t="s">
        <v>60</v>
      </c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</row>
    <row r="22" spans="1:18" s="7" customFormat="1" ht="12.75">
      <c r="A22" s="1" t="s">
        <v>716</v>
      </c>
      <c r="B22" s="1" t="s">
        <v>717</v>
      </c>
      <c r="C22" s="1" t="s">
        <v>718</v>
      </c>
      <c r="D22" s="1" t="s">
        <v>72</v>
      </c>
      <c r="E22" s="1">
        <v>5</v>
      </c>
      <c r="F22" s="1">
        <v>3</v>
      </c>
      <c r="G22" s="27" t="s">
        <v>60</v>
      </c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</row>
    <row r="23" spans="1:18" s="7" customFormat="1" ht="12.75">
      <c r="A23" s="1" t="s">
        <v>1118</v>
      </c>
      <c r="B23" s="1" t="s">
        <v>1119</v>
      </c>
      <c r="C23" s="1" t="s">
        <v>205</v>
      </c>
      <c r="D23" s="1" t="s">
        <v>61</v>
      </c>
      <c r="E23" s="1">
        <v>4</v>
      </c>
      <c r="F23" s="1">
        <v>3</v>
      </c>
      <c r="G23" s="27" t="s">
        <v>60</v>
      </c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</row>
    <row r="24" spans="1:18" s="7" customFormat="1" ht="12.75">
      <c r="A24" s="1" t="s">
        <v>620</v>
      </c>
      <c r="B24" s="1" t="s">
        <v>621</v>
      </c>
      <c r="C24" s="1" t="s">
        <v>304</v>
      </c>
      <c r="D24" s="1" t="s">
        <v>61</v>
      </c>
      <c r="E24" s="1">
        <v>3</v>
      </c>
      <c r="F24" s="1">
        <v>3</v>
      </c>
      <c r="G24" s="27" t="s">
        <v>1637</v>
      </c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</row>
    <row r="25" spans="1:18" s="7" customFormat="1" ht="12.75">
      <c r="A25" s="1" t="s">
        <v>1481</v>
      </c>
      <c r="B25" s="1" t="s">
        <v>1482</v>
      </c>
      <c r="C25" s="1" t="s">
        <v>304</v>
      </c>
      <c r="D25" s="1" t="s">
        <v>206</v>
      </c>
      <c r="E25" s="1">
        <v>3</v>
      </c>
      <c r="F25" s="1">
        <v>3</v>
      </c>
      <c r="G25" s="27" t="s">
        <v>1637</v>
      </c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</row>
    <row r="26" spans="1:18" s="7" customFormat="1" ht="12.75">
      <c r="A26" s="1" t="s">
        <v>1483</v>
      </c>
      <c r="B26" s="1" t="s">
        <v>1484</v>
      </c>
      <c r="C26" s="1" t="s">
        <v>1457</v>
      </c>
      <c r="D26" s="1" t="s">
        <v>72</v>
      </c>
      <c r="E26" s="1">
        <v>4</v>
      </c>
      <c r="F26" s="1">
        <v>3</v>
      </c>
      <c r="G26" s="27" t="s">
        <v>1637</v>
      </c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</row>
    <row r="27" spans="1:18" s="7" customFormat="1" ht="12.75">
      <c r="A27" s="1" t="s">
        <v>440</v>
      </c>
      <c r="B27" s="1" t="s">
        <v>441</v>
      </c>
      <c r="C27" s="1" t="s">
        <v>442</v>
      </c>
      <c r="D27" s="1" t="s">
        <v>20</v>
      </c>
      <c r="E27" s="1">
        <v>3</v>
      </c>
      <c r="F27" s="1">
        <v>3</v>
      </c>
      <c r="G27" s="27" t="s">
        <v>1637</v>
      </c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</row>
    <row r="28" spans="1:18" s="7" customFormat="1" ht="12.75">
      <c r="A28" s="1" t="s">
        <v>433</v>
      </c>
      <c r="B28" s="1" t="s">
        <v>434</v>
      </c>
      <c r="C28" s="1" t="s">
        <v>435</v>
      </c>
      <c r="D28" s="1" t="s">
        <v>61</v>
      </c>
      <c r="E28" s="1">
        <v>3</v>
      </c>
      <c r="F28" s="1">
        <v>3</v>
      </c>
      <c r="G28" s="27" t="s">
        <v>1637</v>
      </c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</row>
    <row r="29" spans="1:18" s="7" customFormat="1" ht="12.75">
      <c r="A29" s="1" t="s">
        <v>437</v>
      </c>
      <c r="B29" s="1" t="s">
        <v>438</v>
      </c>
      <c r="C29" s="1" t="s">
        <v>435</v>
      </c>
      <c r="D29" s="1" t="s">
        <v>61</v>
      </c>
      <c r="E29" s="1">
        <v>3</v>
      </c>
      <c r="F29" s="1">
        <v>3</v>
      </c>
      <c r="G29" s="27" t="s">
        <v>1637</v>
      </c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</row>
    <row r="30" spans="1:18" s="7" customFormat="1" ht="12.75">
      <c r="A30" s="1" t="s">
        <v>388</v>
      </c>
      <c r="B30" s="1" t="s">
        <v>389</v>
      </c>
      <c r="C30" s="1" t="s">
        <v>238</v>
      </c>
      <c r="D30" s="1" t="s">
        <v>20</v>
      </c>
      <c r="E30" s="1">
        <v>3</v>
      </c>
      <c r="F30" s="1">
        <v>3</v>
      </c>
      <c r="G30" s="27" t="s">
        <v>1637</v>
      </c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</row>
    <row r="31" spans="1:18" s="7" customFormat="1" ht="12.75">
      <c r="A31" s="1" t="s">
        <v>1160</v>
      </c>
      <c r="B31" s="1" t="s">
        <v>1161</v>
      </c>
      <c r="C31" s="1" t="s">
        <v>238</v>
      </c>
      <c r="D31" s="1" t="s">
        <v>61</v>
      </c>
      <c r="E31" s="1">
        <v>9</v>
      </c>
      <c r="F31" s="1">
        <v>3</v>
      </c>
      <c r="G31" s="28" t="s">
        <v>1637</v>
      </c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</row>
    <row r="32" spans="1:18" s="7" customFormat="1" ht="12.75">
      <c r="A32" s="1" t="s">
        <v>1163</v>
      </c>
      <c r="B32" s="1" t="s">
        <v>1164</v>
      </c>
      <c r="C32" s="1" t="s">
        <v>238</v>
      </c>
      <c r="D32" s="1" t="s">
        <v>20</v>
      </c>
      <c r="E32" s="1">
        <v>12</v>
      </c>
      <c r="F32" s="1">
        <v>3</v>
      </c>
      <c r="G32" s="28" t="s">
        <v>1637</v>
      </c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</row>
    <row r="33" spans="1:18" s="7" customFormat="1" ht="12.75">
      <c r="A33" s="1" t="s">
        <v>628</v>
      </c>
      <c r="B33" s="1" t="s">
        <v>629</v>
      </c>
      <c r="C33" s="1" t="s">
        <v>304</v>
      </c>
      <c r="D33" s="1" t="s">
        <v>206</v>
      </c>
      <c r="E33" s="1">
        <v>4</v>
      </c>
      <c r="F33" s="1">
        <v>4</v>
      </c>
      <c r="G33" s="27" t="s">
        <v>60</v>
      </c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</row>
    <row r="34" spans="1:18" s="7" customFormat="1" ht="12.75">
      <c r="A34" s="1" t="s">
        <v>1633</v>
      </c>
      <c r="B34" s="1" t="s">
        <v>490</v>
      </c>
      <c r="C34" s="1" t="s">
        <v>487</v>
      </c>
      <c r="D34" s="1" t="s">
        <v>20</v>
      </c>
      <c r="E34" s="1">
        <v>7</v>
      </c>
      <c r="F34" s="1">
        <v>4</v>
      </c>
      <c r="G34" s="27" t="s">
        <v>60</v>
      </c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</row>
    <row r="35" spans="1:18" s="7" customFormat="1" ht="12.75">
      <c r="A35" s="1" t="s">
        <v>555</v>
      </c>
      <c r="B35" s="1" t="s">
        <v>556</v>
      </c>
      <c r="C35" s="1" t="s">
        <v>551</v>
      </c>
      <c r="D35" s="1" t="s">
        <v>20</v>
      </c>
      <c r="E35" s="1">
        <v>7</v>
      </c>
      <c r="F35" s="1">
        <v>4</v>
      </c>
      <c r="G35" s="27" t="s">
        <v>60</v>
      </c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</row>
    <row r="36" spans="1:18" s="7" customFormat="1" ht="12.75">
      <c r="A36" s="1" t="s">
        <v>449</v>
      </c>
      <c r="B36" s="1" t="s">
        <v>450</v>
      </c>
      <c r="C36" s="1" t="s">
        <v>446</v>
      </c>
      <c r="D36" s="1" t="s">
        <v>72</v>
      </c>
      <c r="E36" s="1">
        <v>3</v>
      </c>
      <c r="F36" s="1">
        <v>4</v>
      </c>
      <c r="G36" s="27" t="s">
        <v>60</v>
      </c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</row>
    <row r="37" spans="1:18" s="7" customFormat="1" ht="12.75">
      <c r="A37" s="1" t="s">
        <v>1137</v>
      </c>
      <c r="B37" s="1" t="s">
        <v>1138</v>
      </c>
      <c r="C37" s="1" t="s">
        <v>238</v>
      </c>
      <c r="D37" s="1" t="s">
        <v>61</v>
      </c>
      <c r="E37" s="1">
        <v>7</v>
      </c>
      <c r="F37" s="1">
        <v>4</v>
      </c>
      <c r="G37" s="27" t="s">
        <v>60</v>
      </c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</row>
    <row r="38" spans="1:18" s="7" customFormat="1" ht="12.75">
      <c r="A38" s="1" t="s">
        <v>713</v>
      </c>
      <c r="B38" s="1" t="s">
        <v>714</v>
      </c>
      <c r="C38" s="1" t="s">
        <v>715</v>
      </c>
      <c r="D38" s="1" t="s">
        <v>72</v>
      </c>
      <c r="E38" s="1">
        <v>5</v>
      </c>
      <c r="F38" s="1">
        <v>4</v>
      </c>
      <c r="G38" s="27" t="s">
        <v>60</v>
      </c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</row>
    <row r="39" spans="1:18" s="7" customFormat="1" ht="12.75">
      <c r="A39" s="1" t="s">
        <v>1489</v>
      </c>
      <c r="B39" s="1" t="s">
        <v>1490</v>
      </c>
      <c r="C39" s="1" t="s">
        <v>304</v>
      </c>
      <c r="D39" s="1" t="s">
        <v>206</v>
      </c>
      <c r="E39" s="1">
        <v>4</v>
      </c>
      <c r="F39" s="1">
        <v>4</v>
      </c>
      <c r="G39" s="27" t="s">
        <v>1637</v>
      </c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</row>
    <row r="40" spans="1:18" s="7" customFormat="1" ht="12.75">
      <c r="A40" s="1" t="s">
        <v>784</v>
      </c>
      <c r="B40" s="1" t="s">
        <v>785</v>
      </c>
      <c r="C40" s="1" t="s">
        <v>304</v>
      </c>
      <c r="D40" s="1" t="s">
        <v>61</v>
      </c>
      <c r="E40" s="1">
        <v>4</v>
      </c>
      <c r="F40" s="1">
        <v>4</v>
      </c>
      <c r="G40" s="28" t="s">
        <v>1637</v>
      </c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</row>
    <row r="41" spans="1:18" s="7" customFormat="1" ht="12.75">
      <c r="A41" s="1" t="s">
        <v>572</v>
      </c>
      <c r="B41" s="1" t="s">
        <v>573</v>
      </c>
      <c r="C41" s="1" t="s">
        <v>568</v>
      </c>
      <c r="D41" s="1" t="s">
        <v>20</v>
      </c>
      <c r="E41" s="1">
        <v>6</v>
      </c>
      <c r="F41" s="1">
        <v>4</v>
      </c>
      <c r="G41" s="28" t="s">
        <v>1637</v>
      </c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</row>
    <row r="42" spans="1:18" s="7" customFormat="1" ht="12.75">
      <c r="A42" s="1" t="s">
        <v>439</v>
      </c>
      <c r="B42" s="1" t="s">
        <v>427</v>
      </c>
      <c r="C42" s="1" t="s">
        <v>435</v>
      </c>
      <c r="D42" s="1" t="s">
        <v>61</v>
      </c>
      <c r="E42" s="1">
        <v>3</v>
      </c>
      <c r="F42" s="1">
        <v>4</v>
      </c>
      <c r="G42" s="27" t="s">
        <v>1637</v>
      </c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</row>
    <row r="43" spans="1:18" s="7" customFormat="1" ht="12.75">
      <c r="A43" s="1" t="s">
        <v>426</v>
      </c>
      <c r="B43" s="1" t="s">
        <v>427</v>
      </c>
      <c r="C43" s="1" t="s">
        <v>428</v>
      </c>
      <c r="D43" s="1" t="s">
        <v>72</v>
      </c>
      <c r="E43" s="1">
        <v>4</v>
      </c>
      <c r="F43" s="1">
        <v>4</v>
      </c>
      <c r="G43" s="27" t="s">
        <v>1637</v>
      </c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</row>
    <row r="44" spans="1:18" s="7" customFormat="1" ht="12.75">
      <c r="A44" s="1" t="s">
        <v>1310</v>
      </c>
      <c r="B44" s="1" t="s">
        <v>1311</v>
      </c>
      <c r="C44" s="1" t="s">
        <v>238</v>
      </c>
      <c r="D44" s="1" t="s">
        <v>61</v>
      </c>
      <c r="E44" s="1">
        <v>6</v>
      </c>
      <c r="F44" s="1">
        <v>5</v>
      </c>
      <c r="G44" s="27" t="s">
        <v>60</v>
      </c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</row>
    <row r="45" spans="1:18" s="7" customFormat="1" ht="12.75">
      <c r="A45" s="1" t="s">
        <v>689</v>
      </c>
      <c r="B45" s="1" t="s">
        <v>690</v>
      </c>
      <c r="C45" s="1" t="s">
        <v>238</v>
      </c>
      <c r="D45" s="1" t="s">
        <v>61</v>
      </c>
      <c r="E45" s="1">
        <v>5</v>
      </c>
      <c r="F45" s="1">
        <v>5</v>
      </c>
      <c r="G45" s="27" t="s">
        <v>60</v>
      </c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</row>
    <row r="46" spans="1:18" s="7" customFormat="1" ht="12.75">
      <c r="A46" s="1" t="s">
        <v>1410</v>
      </c>
      <c r="B46" s="1" t="s">
        <v>1411</v>
      </c>
      <c r="C46" s="1" t="s">
        <v>170</v>
      </c>
      <c r="D46" s="1" t="s">
        <v>20</v>
      </c>
      <c r="E46" s="1">
        <v>3</v>
      </c>
      <c r="F46" s="1">
        <v>5</v>
      </c>
      <c r="G46" s="27" t="s">
        <v>60</v>
      </c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</row>
    <row r="47" spans="1:18" s="7" customFormat="1" ht="12.75">
      <c r="A47" s="1" t="s">
        <v>1127</v>
      </c>
      <c r="B47" s="1" t="s">
        <v>1128</v>
      </c>
      <c r="C47" s="1" t="s">
        <v>205</v>
      </c>
      <c r="D47" s="1" t="s">
        <v>20</v>
      </c>
      <c r="E47" s="1">
        <v>5</v>
      </c>
      <c r="F47" s="1">
        <v>5</v>
      </c>
      <c r="G47" s="27" t="s">
        <v>60</v>
      </c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</row>
    <row r="48" spans="1:18" s="7" customFormat="1" ht="12.75">
      <c r="A48" s="1" t="s">
        <v>645</v>
      </c>
      <c r="B48" s="1" t="s">
        <v>646</v>
      </c>
      <c r="C48" s="1" t="s">
        <v>304</v>
      </c>
      <c r="D48" s="1" t="s">
        <v>61</v>
      </c>
      <c r="E48" s="1">
        <v>5</v>
      </c>
      <c r="F48" s="1">
        <v>5</v>
      </c>
      <c r="G48" s="28" t="s">
        <v>1637</v>
      </c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</row>
    <row r="49" spans="1:18" s="7" customFormat="1" ht="12.75">
      <c r="A49" s="1" t="s">
        <v>647</v>
      </c>
      <c r="B49" s="1" t="s">
        <v>648</v>
      </c>
      <c r="C49" s="1" t="s">
        <v>304</v>
      </c>
      <c r="D49" s="1" t="s">
        <v>61</v>
      </c>
      <c r="E49" s="1">
        <v>5</v>
      </c>
      <c r="F49" s="1">
        <v>5</v>
      </c>
      <c r="G49" s="28" t="s">
        <v>1637</v>
      </c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</row>
    <row r="50" spans="1:18" s="7" customFormat="1" ht="12.75">
      <c r="A50" s="1" t="s">
        <v>307</v>
      </c>
      <c r="B50" s="1" t="s">
        <v>308</v>
      </c>
      <c r="C50" s="1" t="s">
        <v>309</v>
      </c>
      <c r="D50" s="1" t="s">
        <v>61</v>
      </c>
      <c r="E50" s="1">
        <v>5</v>
      </c>
      <c r="F50" s="1">
        <v>5</v>
      </c>
      <c r="G50" s="28" t="s">
        <v>1637</v>
      </c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</row>
    <row r="51" spans="1:18" s="7" customFormat="1" ht="12.75">
      <c r="A51" s="1" t="s">
        <v>272</v>
      </c>
      <c r="B51" s="1" t="s">
        <v>273</v>
      </c>
      <c r="C51" s="1" t="s">
        <v>274</v>
      </c>
      <c r="D51" s="1" t="s">
        <v>20</v>
      </c>
      <c r="E51" s="1">
        <v>5</v>
      </c>
      <c r="F51" s="1">
        <v>6</v>
      </c>
      <c r="G51" s="27" t="s">
        <v>60</v>
      </c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</row>
    <row r="52" spans="1:18" s="7" customFormat="1" ht="12.75">
      <c r="A52" s="1" t="s">
        <v>1025</v>
      </c>
      <c r="B52" s="1" t="s">
        <v>1026</v>
      </c>
      <c r="C52" s="1" t="s">
        <v>304</v>
      </c>
      <c r="D52" s="1" t="s">
        <v>20</v>
      </c>
      <c r="E52" s="1">
        <v>5</v>
      </c>
      <c r="F52" s="1">
        <v>6</v>
      </c>
      <c r="G52" s="27" t="s">
        <v>60</v>
      </c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</row>
    <row r="53" spans="1:18" s="7" customFormat="1" ht="12.75">
      <c r="A53" s="1" t="s">
        <v>1145</v>
      </c>
      <c r="B53" s="1" t="s">
        <v>1146</v>
      </c>
      <c r="C53" s="1" t="s">
        <v>238</v>
      </c>
      <c r="D53" s="1" t="s">
        <v>20</v>
      </c>
      <c r="E53" s="1">
        <v>7</v>
      </c>
      <c r="F53" s="1">
        <v>6</v>
      </c>
      <c r="G53" s="27" t="s">
        <v>60</v>
      </c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</row>
    <row r="54" spans="1:18" s="7" customFormat="1" ht="12.75">
      <c r="A54" s="1" t="s">
        <v>791</v>
      </c>
      <c r="B54" s="1" t="s">
        <v>792</v>
      </c>
      <c r="C54" s="1" t="s">
        <v>238</v>
      </c>
      <c r="D54" s="1" t="s">
        <v>20</v>
      </c>
      <c r="E54" s="1">
        <v>6</v>
      </c>
      <c r="F54" s="1">
        <v>6</v>
      </c>
      <c r="G54" s="27" t="s">
        <v>60</v>
      </c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</row>
    <row r="55" spans="1:18" s="7" customFormat="1" ht="12.75">
      <c r="A55" s="1" t="s">
        <v>313</v>
      </c>
      <c r="B55" s="1" t="s">
        <v>314</v>
      </c>
      <c r="C55" s="1" t="s">
        <v>315</v>
      </c>
      <c r="D55" s="1" t="s">
        <v>61</v>
      </c>
      <c r="E55" s="1">
        <v>5</v>
      </c>
      <c r="F55" s="1">
        <v>6</v>
      </c>
      <c r="G55" s="27" t="s">
        <v>60</v>
      </c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</row>
    <row r="56" spans="1:18" s="7" customFormat="1" ht="12.75">
      <c r="A56" s="1" t="s">
        <v>431</v>
      </c>
      <c r="B56" s="1" t="s">
        <v>432</v>
      </c>
      <c r="C56" s="1" t="s">
        <v>428</v>
      </c>
      <c r="D56" s="1" t="s">
        <v>72</v>
      </c>
      <c r="E56" s="1">
        <v>6</v>
      </c>
      <c r="F56" s="1">
        <v>6</v>
      </c>
      <c r="G56" s="27" t="s">
        <v>60</v>
      </c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</row>
    <row r="57" spans="1:18" s="7" customFormat="1" ht="12.75">
      <c r="A57" s="1" t="s">
        <v>777</v>
      </c>
      <c r="B57" s="1" t="s">
        <v>778</v>
      </c>
      <c r="C57" s="1" t="s">
        <v>779</v>
      </c>
      <c r="D57" s="1" t="s">
        <v>72</v>
      </c>
      <c r="E57" s="1">
        <v>8</v>
      </c>
      <c r="F57" s="1">
        <v>6</v>
      </c>
      <c r="G57" s="27" t="s">
        <v>60</v>
      </c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</row>
    <row r="58" spans="1:18" s="7" customFormat="1" ht="12.75">
      <c r="A58" s="1" t="s">
        <v>444</v>
      </c>
      <c r="B58" s="1" t="s">
        <v>445</v>
      </c>
      <c r="C58" s="1" t="s">
        <v>446</v>
      </c>
      <c r="D58" s="1" t="s">
        <v>61</v>
      </c>
      <c r="E58" s="1">
        <v>7</v>
      </c>
      <c r="F58" s="1">
        <v>7</v>
      </c>
      <c r="G58" s="27" t="s">
        <v>60</v>
      </c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</row>
    <row r="59" spans="1:18" s="7" customFormat="1" ht="12.75">
      <c r="A59" s="1" t="s">
        <v>1347</v>
      </c>
      <c r="B59" s="1" t="s">
        <v>1348</v>
      </c>
      <c r="C59" s="1" t="s">
        <v>835</v>
      </c>
      <c r="D59" s="1" t="s">
        <v>72</v>
      </c>
      <c r="E59" s="1">
        <v>12</v>
      </c>
      <c r="F59" s="1">
        <v>7</v>
      </c>
      <c r="G59" s="27" t="s">
        <v>60</v>
      </c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</row>
    <row r="60" spans="1:18" s="7" customFormat="1" ht="12.75">
      <c r="A60" s="1" t="s">
        <v>719</v>
      </c>
      <c r="B60" s="1" t="s">
        <v>720</v>
      </c>
      <c r="C60" s="1" t="s">
        <v>683</v>
      </c>
      <c r="D60" s="1" t="s">
        <v>72</v>
      </c>
      <c r="E60" s="1">
        <v>9</v>
      </c>
      <c r="F60" s="1">
        <v>8</v>
      </c>
      <c r="G60" s="27" t="s">
        <v>60</v>
      </c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</row>
    <row r="61" spans="1:18" s="7" customFormat="1" ht="12.75">
      <c r="A61" s="1" t="s">
        <v>491</v>
      </c>
      <c r="B61" s="1" t="s">
        <v>492</v>
      </c>
      <c r="C61" s="1" t="s">
        <v>487</v>
      </c>
      <c r="D61" s="1" t="s">
        <v>20</v>
      </c>
      <c r="E61" s="1">
        <v>13</v>
      </c>
      <c r="F61" s="1">
        <v>8</v>
      </c>
      <c r="G61" s="27" t="s">
        <v>60</v>
      </c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</row>
    <row r="62" spans="1:18" s="7" customFormat="1" ht="12.75">
      <c r="A62" s="1" t="s">
        <v>557</v>
      </c>
      <c r="B62" s="1" t="s">
        <v>558</v>
      </c>
      <c r="C62" s="1" t="s">
        <v>551</v>
      </c>
      <c r="D62" s="1" t="s">
        <v>20</v>
      </c>
      <c r="E62" s="1">
        <v>13</v>
      </c>
      <c r="F62" s="1">
        <v>8</v>
      </c>
      <c r="G62" s="27" t="s">
        <v>60</v>
      </c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</row>
    <row r="63" spans="1:18" s="7" customFormat="1" ht="12.75">
      <c r="A63" s="1" t="s">
        <v>447</v>
      </c>
      <c r="B63" s="1" t="s">
        <v>448</v>
      </c>
      <c r="C63" s="1" t="s">
        <v>435</v>
      </c>
      <c r="D63" s="12" t="s">
        <v>20</v>
      </c>
      <c r="E63" s="1">
        <v>7</v>
      </c>
      <c r="F63" s="1">
        <v>8</v>
      </c>
      <c r="G63" s="27" t="s">
        <v>60</v>
      </c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</row>
    <row r="64" spans="1:18" s="7" customFormat="1" ht="12.75">
      <c r="A64" s="1" t="s">
        <v>1139</v>
      </c>
      <c r="B64" s="1" t="s">
        <v>1140</v>
      </c>
      <c r="C64" s="1" t="s">
        <v>238</v>
      </c>
      <c r="D64" s="1" t="s">
        <v>20</v>
      </c>
      <c r="E64" s="1">
        <v>9</v>
      </c>
      <c r="F64" s="1">
        <v>8</v>
      </c>
      <c r="G64" s="27" t="s">
        <v>60</v>
      </c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</row>
    <row r="65" spans="1:18" s="7" customFormat="1" ht="12.75">
      <c r="A65" s="1" t="s">
        <v>1344</v>
      </c>
      <c r="B65" s="1" t="s">
        <v>1345</v>
      </c>
      <c r="C65" s="1" t="s">
        <v>1346</v>
      </c>
      <c r="D65" s="1" t="s">
        <v>72</v>
      </c>
      <c r="E65" s="1">
        <v>10</v>
      </c>
      <c r="F65" s="1">
        <v>8</v>
      </c>
      <c r="G65" s="27" t="s">
        <v>60</v>
      </c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</row>
    <row r="66" spans="1:18" s="7" customFormat="1" ht="12.75">
      <c r="A66" s="1" t="s">
        <v>182</v>
      </c>
      <c r="B66" s="1" t="s">
        <v>183</v>
      </c>
      <c r="C66" s="1" t="s">
        <v>179</v>
      </c>
      <c r="D66" s="1" t="s">
        <v>61</v>
      </c>
      <c r="E66" s="1">
        <v>7</v>
      </c>
      <c r="F66" s="1">
        <v>8</v>
      </c>
      <c r="G66" s="27" t="s">
        <v>60</v>
      </c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</row>
    <row r="67" spans="1:18" s="7" customFormat="1" ht="12.75">
      <c r="A67" s="1" t="s">
        <v>574</v>
      </c>
      <c r="B67" s="1" t="s">
        <v>575</v>
      </c>
      <c r="C67" s="1" t="s">
        <v>568</v>
      </c>
      <c r="D67" s="1" t="s">
        <v>20</v>
      </c>
      <c r="E67" s="1">
        <v>13</v>
      </c>
      <c r="F67" s="1">
        <v>8</v>
      </c>
      <c r="G67" s="28" t="s">
        <v>1637</v>
      </c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</row>
    <row r="68" spans="1:18" s="7" customFormat="1" ht="12.75">
      <c r="A68" s="1" t="s">
        <v>1312</v>
      </c>
      <c r="B68" s="1" t="s">
        <v>1313</v>
      </c>
      <c r="C68" s="1" t="s">
        <v>238</v>
      </c>
      <c r="D68" s="1" t="s">
        <v>61</v>
      </c>
      <c r="E68" s="1">
        <v>9</v>
      </c>
      <c r="F68" s="1">
        <v>9</v>
      </c>
      <c r="G68" s="27" t="s">
        <v>60</v>
      </c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</row>
    <row r="69" spans="1:18" s="7" customFormat="1" ht="12.75">
      <c r="A69" s="12" t="s">
        <v>1625</v>
      </c>
      <c r="B69" s="12" t="s">
        <v>1626</v>
      </c>
      <c r="C69" s="1" t="s">
        <v>435</v>
      </c>
      <c r="D69" s="12" t="s">
        <v>72</v>
      </c>
      <c r="E69" s="1">
        <v>9</v>
      </c>
      <c r="F69" s="1">
        <v>10</v>
      </c>
      <c r="G69" s="27" t="s">
        <v>60</v>
      </c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</row>
    <row r="70" spans="1:18" s="7" customFormat="1" ht="12.75">
      <c r="A70" s="1" t="s">
        <v>317</v>
      </c>
      <c r="B70" s="1" t="s">
        <v>318</v>
      </c>
      <c r="C70" s="1" t="s">
        <v>315</v>
      </c>
      <c r="D70" s="1" t="s">
        <v>20</v>
      </c>
      <c r="E70" s="1">
        <v>11</v>
      </c>
      <c r="F70" s="1">
        <v>10</v>
      </c>
      <c r="G70" s="27" t="s">
        <v>60</v>
      </c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</row>
    <row r="71" spans="1:18" s="7" customFormat="1" ht="12.75">
      <c r="A71" s="1" t="s">
        <v>1189</v>
      </c>
      <c r="B71" s="1" t="s">
        <v>1190</v>
      </c>
      <c r="C71" s="1" t="s">
        <v>59</v>
      </c>
      <c r="D71" s="1" t="s">
        <v>20</v>
      </c>
      <c r="E71" s="1">
        <v>15</v>
      </c>
      <c r="F71" s="1">
        <v>11</v>
      </c>
      <c r="G71" s="27" t="s">
        <v>60</v>
      </c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</row>
    <row r="72" spans="1:18" s="7" customFormat="1" ht="12.75">
      <c r="A72" s="9" t="s">
        <v>1628</v>
      </c>
      <c r="B72" s="9" t="s">
        <v>1627</v>
      </c>
      <c r="C72" s="9" t="s">
        <v>1629</v>
      </c>
      <c r="D72" s="9" t="s">
        <v>20</v>
      </c>
      <c r="E72" s="11">
        <v>11</v>
      </c>
      <c r="F72" s="11">
        <v>12</v>
      </c>
      <c r="G72" s="27" t="s">
        <v>60</v>
      </c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</row>
    <row r="73" spans="1:18" s="7" customFormat="1" ht="12.75">
      <c r="A73" s="1" t="s">
        <v>838</v>
      </c>
      <c r="B73" s="1" t="s">
        <v>839</v>
      </c>
      <c r="C73" s="1" t="s">
        <v>312</v>
      </c>
      <c r="D73" s="1" t="s">
        <v>61</v>
      </c>
      <c r="E73" s="1">
        <v>11</v>
      </c>
      <c r="F73" s="1">
        <v>12</v>
      </c>
      <c r="G73" s="27" t="s">
        <v>60</v>
      </c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</row>
    <row r="74" spans="1:18" s="7" customFormat="1" ht="12.75">
      <c r="A74" s="1" t="s">
        <v>889</v>
      </c>
      <c r="B74" s="1" t="s">
        <v>890</v>
      </c>
      <c r="C74" s="1" t="s">
        <v>315</v>
      </c>
      <c r="D74" s="1" t="s">
        <v>20</v>
      </c>
      <c r="E74" s="1">
        <v>14</v>
      </c>
      <c r="F74" s="1">
        <v>12</v>
      </c>
      <c r="G74" s="27" t="s">
        <v>60</v>
      </c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</row>
    <row r="75" spans="1:18" s="7" customFormat="1" ht="12.75">
      <c r="A75" s="1" t="s">
        <v>887</v>
      </c>
      <c r="B75" s="1" t="s">
        <v>888</v>
      </c>
      <c r="C75" s="1" t="s">
        <v>315</v>
      </c>
      <c r="D75" s="1" t="s">
        <v>20</v>
      </c>
      <c r="E75" s="1">
        <v>13</v>
      </c>
      <c r="F75" s="1">
        <v>12</v>
      </c>
      <c r="G75" s="27" t="s">
        <v>60</v>
      </c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</row>
    <row r="76" spans="1:18" s="7" customFormat="1" ht="12.75">
      <c r="A76" s="1" t="s">
        <v>310</v>
      </c>
      <c r="B76" s="1" t="s">
        <v>311</v>
      </c>
      <c r="C76" s="1" t="s">
        <v>312</v>
      </c>
      <c r="D76" s="1" t="s">
        <v>20</v>
      </c>
      <c r="E76" s="1">
        <v>10</v>
      </c>
      <c r="F76" s="1">
        <v>12</v>
      </c>
      <c r="G76" s="28" t="s">
        <v>1637</v>
      </c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</row>
    <row r="77" spans="1:18" s="7" customFormat="1" ht="12.75">
      <c r="A77" s="1" t="s">
        <v>1355</v>
      </c>
      <c r="B77" s="1" t="s">
        <v>1356</v>
      </c>
      <c r="C77" s="1" t="s">
        <v>1357</v>
      </c>
      <c r="D77" s="1" t="s">
        <v>20</v>
      </c>
      <c r="E77" s="1">
        <v>11</v>
      </c>
      <c r="F77" s="1">
        <v>14</v>
      </c>
      <c r="G77" s="27" t="s">
        <v>60</v>
      </c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</row>
    <row r="78" spans="1:18" s="7" customFormat="1" ht="12.75">
      <c r="A78" s="12" t="s">
        <v>1658</v>
      </c>
      <c r="B78" s="12" t="s">
        <v>1659</v>
      </c>
      <c r="C78" s="12" t="s">
        <v>170</v>
      </c>
      <c r="D78" s="12" t="s">
        <v>61</v>
      </c>
      <c r="E78" s="67">
        <v>15</v>
      </c>
      <c r="F78" s="67">
        <v>15</v>
      </c>
      <c r="G78" s="27" t="s">
        <v>60</v>
      </c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</row>
    <row r="79" spans="1:18" s="7" customFormat="1" ht="12.75">
      <c r="A79" s="1" t="s">
        <v>493</v>
      </c>
      <c r="B79" s="1" t="s">
        <v>494</v>
      </c>
      <c r="C79" s="1" t="s">
        <v>487</v>
      </c>
      <c r="D79" s="1" t="s">
        <v>20</v>
      </c>
      <c r="E79" s="1">
        <v>25</v>
      </c>
      <c r="F79" s="1">
        <v>16</v>
      </c>
      <c r="G79" s="27" t="s">
        <v>60</v>
      </c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</row>
    <row r="80" spans="1:18" s="7" customFormat="1" ht="12.75">
      <c r="A80" s="1" t="s">
        <v>559</v>
      </c>
      <c r="B80" s="1" t="s">
        <v>560</v>
      </c>
      <c r="C80" s="1" t="s">
        <v>551</v>
      </c>
      <c r="D80" s="1" t="s">
        <v>20</v>
      </c>
      <c r="E80" s="1">
        <v>17</v>
      </c>
      <c r="F80" s="1">
        <v>16</v>
      </c>
      <c r="G80" s="27" t="s">
        <v>60</v>
      </c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</row>
    <row r="81" spans="1:18" s="7" customFormat="1" ht="12.75">
      <c r="A81" s="1" t="s">
        <v>576</v>
      </c>
      <c r="B81" s="1" t="s">
        <v>577</v>
      </c>
      <c r="C81" s="1" t="s">
        <v>568</v>
      </c>
      <c r="D81" s="1" t="s">
        <v>20</v>
      </c>
      <c r="E81" s="1">
        <v>24</v>
      </c>
      <c r="F81" s="1">
        <v>16</v>
      </c>
      <c r="G81" s="28" t="s">
        <v>1637</v>
      </c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</row>
    <row r="82" spans="1:18" s="7" customFormat="1" ht="12.75">
      <c r="A82" s="1" t="s">
        <v>1103</v>
      </c>
      <c r="B82" s="1" t="s">
        <v>1104</v>
      </c>
      <c r="C82" s="1"/>
      <c r="D82" s="1" t="s">
        <v>61</v>
      </c>
      <c r="E82" s="1">
        <v>17</v>
      </c>
      <c r="F82" s="1">
        <v>16</v>
      </c>
      <c r="G82" s="27" t="s">
        <v>1637</v>
      </c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</row>
    <row r="83" spans="1:18" s="7" customFormat="1" ht="12.75">
      <c r="A83" s="1" t="s">
        <v>840</v>
      </c>
      <c r="B83" s="1" t="s">
        <v>841</v>
      </c>
      <c r="C83" s="1" t="s">
        <v>312</v>
      </c>
      <c r="D83" s="1" t="s">
        <v>61</v>
      </c>
      <c r="E83" s="1">
        <v>17</v>
      </c>
      <c r="F83" s="1">
        <v>17</v>
      </c>
      <c r="G83" s="27" t="s">
        <v>60</v>
      </c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</row>
    <row r="84" spans="1:18" s="7" customFormat="1" ht="12.75">
      <c r="A84" s="12" t="s">
        <v>1660</v>
      </c>
      <c r="B84" s="12" t="s">
        <v>1661</v>
      </c>
      <c r="C84" s="12" t="s">
        <v>170</v>
      </c>
      <c r="D84" s="12" t="s">
        <v>61</v>
      </c>
      <c r="E84" s="67">
        <v>19</v>
      </c>
      <c r="F84" s="67">
        <v>19</v>
      </c>
      <c r="G84" s="27" t="s">
        <v>60</v>
      </c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</row>
    <row r="85" spans="1:18" s="7" customFormat="1" ht="12.75">
      <c r="A85" s="1" t="s">
        <v>1587</v>
      </c>
      <c r="B85" s="1" t="s">
        <v>1588</v>
      </c>
      <c r="C85" s="1" t="s">
        <v>1589</v>
      </c>
      <c r="D85" s="1" t="s">
        <v>72</v>
      </c>
      <c r="E85" s="1">
        <v>23</v>
      </c>
      <c r="F85" s="1">
        <v>20</v>
      </c>
      <c r="G85" s="27" t="s">
        <v>60</v>
      </c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</row>
    <row r="86" spans="1:18" s="7" customFormat="1" ht="12.75">
      <c r="A86" s="1" t="s">
        <v>245</v>
      </c>
      <c r="B86" s="1" t="s">
        <v>246</v>
      </c>
      <c r="C86" s="1" t="s">
        <v>247</v>
      </c>
      <c r="D86" s="1" t="s">
        <v>72</v>
      </c>
      <c r="E86" s="1">
        <v>16</v>
      </c>
      <c r="F86" s="1">
        <v>20</v>
      </c>
      <c r="G86" s="27" t="s">
        <v>60</v>
      </c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</row>
    <row r="87" spans="1:18" s="7" customFormat="1" ht="12.75">
      <c r="A87" s="1" t="s">
        <v>252</v>
      </c>
      <c r="B87" s="1" t="s">
        <v>253</v>
      </c>
      <c r="C87" s="1" t="s">
        <v>254</v>
      </c>
      <c r="D87" s="1" t="s">
        <v>72</v>
      </c>
      <c r="E87" s="1">
        <v>16</v>
      </c>
      <c r="F87" s="1">
        <v>20</v>
      </c>
      <c r="G87" s="27" t="s">
        <v>60</v>
      </c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</row>
    <row r="88" spans="1:18" s="7" customFormat="1" ht="12.75">
      <c r="A88" s="1" t="s">
        <v>1191</v>
      </c>
      <c r="B88" s="1" t="s">
        <v>1192</v>
      </c>
      <c r="C88" s="1" t="s">
        <v>59</v>
      </c>
      <c r="D88" s="1" t="s">
        <v>72</v>
      </c>
      <c r="E88" s="1">
        <v>24</v>
      </c>
      <c r="F88" s="1">
        <v>20</v>
      </c>
      <c r="G88" s="27" t="s">
        <v>60</v>
      </c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</row>
    <row r="89" spans="1:18" s="7" customFormat="1" ht="12.75">
      <c r="A89" s="1" t="s">
        <v>495</v>
      </c>
      <c r="B89" s="1" t="s">
        <v>496</v>
      </c>
      <c r="C89" s="1" t="s">
        <v>487</v>
      </c>
      <c r="D89" s="1" t="s">
        <v>20</v>
      </c>
      <c r="E89" s="1">
        <v>33</v>
      </c>
      <c r="F89" s="1">
        <v>21</v>
      </c>
      <c r="G89" s="27" t="s">
        <v>60</v>
      </c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</row>
    <row r="90" spans="1:18" s="7" customFormat="1" ht="12.75">
      <c r="A90" s="1" t="s">
        <v>561</v>
      </c>
      <c r="B90" s="1" t="s">
        <v>562</v>
      </c>
      <c r="C90" s="1" t="s">
        <v>551</v>
      </c>
      <c r="D90" s="1" t="s">
        <v>20</v>
      </c>
      <c r="E90" s="1">
        <v>32</v>
      </c>
      <c r="F90" s="1">
        <v>21</v>
      </c>
      <c r="G90" s="27" t="s">
        <v>60</v>
      </c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</row>
    <row r="91" spans="1:18" s="7" customFormat="1" ht="12.75">
      <c r="A91" s="1" t="s">
        <v>578</v>
      </c>
      <c r="B91" s="1" t="s">
        <v>579</v>
      </c>
      <c r="C91" s="1" t="s">
        <v>568</v>
      </c>
      <c r="D91" s="1" t="s">
        <v>20</v>
      </c>
      <c r="E91" s="1">
        <v>32</v>
      </c>
      <c r="F91" s="1">
        <v>21</v>
      </c>
      <c r="G91" s="28" t="s">
        <v>1637</v>
      </c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</row>
    <row r="92" spans="1:18" s="7" customFormat="1" ht="12.75">
      <c r="A92" s="12" t="s">
        <v>1662</v>
      </c>
      <c r="B92" s="12" t="s">
        <v>1663</v>
      </c>
      <c r="C92" s="12" t="s">
        <v>170</v>
      </c>
      <c r="D92" s="12" t="s">
        <v>61</v>
      </c>
      <c r="E92" s="67">
        <v>23</v>
      </c>
      <c r="F92" s="67">
        <v>23</v>
      </c>
      <c r="G92" s="27" t="s">
        <v>60</v>
      </c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</row>
    <row r="93" spans="1:18" s="7" customFormat="1" ht="12.75">
      <c r="A93" s="1" t="s">
        <v>497</v>
      </c>
      <c r="B93" s="1" t="s">
        <v>498</v>
      </c>
      <c r="C93" s="1" t="s">
        <v>487</v>
      </c>
      <c r="D93" s="1" t="s">
        <v>20</v>
      </c>
      <c r="E93" s="1">
        <v>37</v>
      </c>
      <c r="F93" s="1">
        <v>24</v>
      </c>
      <c r="G93" s="27" t="s">
        <v>60</v>
      </c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</row>
    <row r="94" spans="1:18" s="7" customFormat="1" ht="12.75">
      <c r="A94" s="1" t="s">
        <v>563</v>
      </c>
      <c r="B94" s="1" t="s">
        <v>564</v>
      </c>
      <c r="C94" s="1" t="s">
        <v>551</v>
      </c>
      <c r="D94" s="1" t="s">
        <v>20</v>
      </c>
      <c r="E94" s="1">
        <v>36</v>
      </c>
      <c r="F94" s="1">
        <v>24</v>
      </c>
      <c r="G94" s="27" t="s">
        <v>60</v>
      </c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</row>
    <row r="95" spans="1:18" s="7" customFormat="1" ht="12.75">
      <c r="A95" s="1" t="s">
        <v>580</v>
      </c>
      <c r="B95" s="1" t="s">
        <v>581</v>
      </c>
      <c r="C95" s="1" t="s">
        <v>568</v>
      </c>
      <c r="D95" s="1" t="s">
        <v>20</v>
      </c>
      <c r="E95" s="1">
        <v>36</v>
      </c>
      <c r="F95" s="1">
        <v>24</v>
      </c>
      <c r="G95" s="28" t="s">
        <v>1637</v>
      </c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</row>
    <row r="96" spans="1:18" s="7" customFormat="1" ht="12.75">
      <c r="A96" s="1" t="s">
        <v>249</v>
      </c>
      <c r="B96" s="1" t="s">
        <v>250</v>
      </c>
      <c r="C96" s="1" t="s">
        <v>251</v>
      </c>
      <c r="D96" s="1" t="s">
        <v>72</v>
      </c>
      <c r="E96" s="1">
        <v>23</v>
      </c>
      <c r="F96" s="1">
        <v>25</v>
      </c>
      <c r="G96" s="27" t="s">
        <v>60</v>
      </c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</row>
    <row r="97" spans="1:18" s="7" customFormat="1" ht="12.75">
      <c r="A97" s="1" t="s">
        <v>241</v>
      </c>
      <c r="B97" s="1" t="s">
        <v>242</v>
      </c>
      <c r="C97" s="1" t="s">
        <v>243</v>
      </c>
      <c r="D97" s="1" t="s">
        <v>72</v>
      </c>
      <c r="E97" s="1">
        <v>19</v>
      </c>
      <c r="F97" s="1">
        <v>25</v>
      </c>
      <c r="G97" s="27" t="s">
        <v>60</v>
      </c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</row>
    <row r="98" spans="1:18" s="7" customFormat="1" ht="12.75">
      <c r="A98" s="12" t="s">
        <v>1664</v>
      </c>
      <c r="B98" s="12" t="s">
        <v>1665</v>
      </c>
      <c r="C98" s="12" t="s">
        <v>170</v>
      </c>
      <c r="D98" s="12" t="s">
        <v>61</v>
      </c>
      <c r="E98" s="67">
        <v>27</v>
      </c>
      <c r="F98" s="67">
        <v>27</v>
      </c>
      <c r="G98" s="27" t="s">
        <v>60</v>
      </c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</row>
    <row r="99" spans="1:18" s="7" customFormat="1" ht="12.75">
      <c r="A99" s="1" t="s">
        <v>1091</v>
      </c>
      <c r="B99" s="1" t="s">
        <v>1092</v>
      </c>
      <c r="C99" s="1" t="s">
        <v>711</v>
      </c>
      <c r="D99" s="1" t="s">
        <v>20</v>
      </c>
      <c r="E99" s="1">
        <v>30</v>
      </c>
      <c r="F99" s="1">
        <v>28</v>
      </c>
      <c r="G99" s="27" t="s">
        <v>60</v>
      </c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</row>
    <row r="100" spans="1:18" s="7" customFormat="1" ht="12.75">
      <c r="A100" s="1" t="s">
        <v>1089</v>
      </c>
      <c r="B100" s="1" t="s">
        <v>1090</v>
      </c>
      <c r="C100" s="1" t="s">
        <v>711</v>
      </c>
      <c r="D100" s="1" t="s">
        <v>20</v>
      </c>
      <c r="E100" s="1">
        <v>32</v>
      </c>
      <c r="F100" s="1">
        <v>30</v>
      </c>
      <c r="G100" s="27" t="s">
        <v>60</v>
      </c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</row>
    <row r="101" spans="1:18" s="7" customFormat="1" ht="12.75">
      <c r="A101" s="1" t="s">
        <v>159</v>
      </c>
      <c r="B101" s="1" t="s">
        <v>160</v>
      </c>
      <c r="C101" s="1" t="s">
        <v>161</v>
      </c>
      <c r="D101" s="1" t="s">
        <v>72</v>
      </c>
      <c r="E101" s="1">
        <v>32</v>
      </c>
      <c r="F101" s="1">
        <v>30</v>
      </c>
      <c r="G101" s="27" t="s">
        <v>60</v>
      </c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</row>
    <row r="102" spans="1:18" s="7" customFormat="1" ht="12.75">
      <c r="A102" s="12" t="s">
        <v>1666</v>
      </c>
      <c r="B102" s="12" t="s">
        <v>1667</v>
      </c>
      <c r="C102" s="12" t="s">
        <v>170</v>
      </c>
      <c r="D102" s="12" t="s">
        <v>61</v>
      </c>
      <c r="E102" s="67">
        <v>29</v>
      </c>
      <c r="F102" s="67">
        <v>31</v>
      </c>
      <c r="G102" s="27" t="s">
        <v>60</v>
      </c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</row>
    <row r="103" spans="1:18" s="7" customFormat="1" ht="12.75">
      <c r="A103" s="12" t="s">
        <v>1668</v>
      </c>
      <c r="B103" s="12" t="s">
        <v>1669</v>
      </c>
      <c r="C103" s="12" t="s">
        <v>170</v>
      </c>
      <c r="D103" s="12" t="s">
        <v>61</v>
      </c>
      <c r="E103" s="67">
        <v>32</v>
      </c>
      <c r="F103" s="67">
        <v>35</v>
      </c>
      <c r="G103" s="27" t="s">
        <v>60</v>
      </c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</row>
    <row r="104" spans="1:18" s="7" customFormat="1" ht="12.75">
      <c r="A104" s="1" t="s">
        <v>499</v>
      </c>
      <c r="B104" s="1" t="s">
        <v>500</v>
      </c>
      <c r="C104" s="1" t="s">
        <v>487</v>
      </c>
      <c r="D104" s="1" t="s">
        <v>222</v>
      </c>
      <c r="E104" s="1">
        <v>109</v>
      </c>
      <c r="F104" s="1">
        <v>60</v>
      </c>
      <c r="G104" s="27" t="s">
        <v>60</v>
      </c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</row>
    <row r="105" spans="1:18" s="7" customFormat="1" ht="12.75">
      <c r="A105" s="1" t="s">
        <v>376</v>
      </c>
      <c r="B105" s="1" t="s">
        <v>377</v>
      </c>
      <c r="C105" s="1" t="s">
        <v>205</v>
      </c>
      <c r="D105" s="1" t="s">
        <v>72</v>
      </c>
      <c r="E105" s="1">
        <v>177</v>
      </c>
      <c r="F105" s="1">
        <v>60</v>
      </c>
      <c r="G105" s="27" t="s">
        <v>60</v>
      </c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</row>
    <row r="106" spans="1:18" s="7" customFormat="1" ht="12.75">
      <c r="A106" s="1" t="s">
        <v>378</v>
      </c>
      <c r="B106" s="1" t="s">
        <v>379</v>
      </c>
      <c r="C106" s="1" t="s">
        <v>205</v>
      </c>
      <c r="D106" s="1" t="s">
        <v>72</v>
      </c>
      <c r="E106" s="1">
        <v>139</v>
      </c>
      <c r="F106" s="1">
        <v>60</v>
      </c>
      <c r="G106" s="27" t="s">
        <v>60</v>
      </c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</row>
    <row r="107" spans="1:18" s="7" customFormat="1" ht="12.75">
      <c r="A107" s="1" t="s">
        <v>374</v>
      </c>
      <c r="B107" s="1" t="s">
        <v>375</v>
      </c>
      <c r="C107" s="1" t="s">
        <v>205</v>
      </c>
      <c r="D107" s="1" t="s">
        <v>72</v>
      </c>
      <c r="E107" s="1">
        <v>121</v>
      </c>
      <c r="F107" s="1">
        <v>60</v>
      </c>
      <c r="G107" s="27" t="s">
        <v>60</v>
      </c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</row>
    <row r="108" spans="1:18" s="7" customFormat="1" ht="12.75">
      <c r="A108" s="1" t="s">
        <v>1135</v>
      </c>
      <c r="B108" s="1" t="s">
        <v>1136</v>
      </c>
      <c r="C108" s="1" t="s">
        <v>238</v>
      </c>
      <c r="D108" s="1" t="s">
        <v>72</v>
      </c>
      <c r="E108" s="1">
        <v>52</v>
      </c>
      <c r="F108" s="1">
        <v>60</v>
      </c>
      <c r="G108" s="28" t="s">
        <v>1637</v>
      </c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</row>
  </sheetData>
  <sortState ref="A2:G259">
    <sortCondition ref="F1"/>
  </sortState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>
  <dimension ref="A1:R111"/>
  <sheetViews>
    <sheetView workbookViewId="0">
      <pane ySplit="1" topLeftCell="A74" activePane="bottomLeft" state="frozen"/>
      <selection pane="bottomLeft" activeCell="G95" sqref="A95:G108"/>
    </sheetView>
  </sheetViews>
  <sheetFormatPr defaultColWidth="28" defaultRowHeight="15.95" customHeight="1"/>
  <cols>
    <col min="1" max="1" width="29" customWidth="1"/>
    <col min="2" max="2" width="16.7109375" customWidth="1"/>
    <col min="3" max="3" width="30.7109375" customWidth="1"/>
    <col min="4" max="4" width="10.5703125" customWidth="1"/>
    <col min="5" max="5" width="9.5703125" customWidth="1"/>
    <col min="6" max="6" width="12" customWidth="1"/>
    <col min="7" max="7" width="11.140625" customWidth="1"/>
    <col min="8" max="11" width="28" style="17"/>
  </cols>
  <sheetData>
    <row r="1" spans="1:18" s="7" customFormat="1" ht="12.75">
      <c r="A1" s="5" t="s">
        <v>0</v>
      </c>
      <c r="B1" s="5" t="s">
        <v>1</v>
      </c>
      <c r="C1" s="5" t="s">
        <v>2</v>
      </c>
      <c r="D1" s="5" t="s">
        <v>5</v>
      </c>
      <c r="E1" s="5" t="s">
        <v>7</v>
      </c>
      <c r="F1" s="5" t="s">
        <v>9</v>
      </c>
      <c r="G1" s="25" t="s">
        <v>1632</v>
      </c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pans="1:18" s="7" customFormat="1" ht="15.95" customHeight="1">
      <c r="A2" s="1" t="s">
        <v>649</v>
      </c>
      <c r="B2" s="1" t="s">
        <v>650</v>
      </c>
      <c r="C2" s="1" t="s">
        <v>304</v>
      </c>
      <c r="D2" s="1" t="s">
        <v>206</v>
      </c>
      <c r="E2" s="1" t="s">
        <v>652</v>
      </c>
      <c r="F2" s="1">
        <v>1</v>
      </c>
      <c r="G2" s="27" t="s">
        <v>60</v>
      </c>
      <c r="H2" s="75"/>
      <c r="I2" s="75"/>
      <c r="J2" s="75"/>
      <c r="K2" s="75"/>
      <c r="L2" s="8"/>
      <c r="M2" s="8"/>
      <c r="N2" s="8"/>
      <c r="O2" s="8"/>
      <c r="P2" s="8"/>
      <c r="Q2" s="8"/>
      <c r="R2" s="8"/>
    </row>
    <row r="3" spans="1:18" s="7" customFormat="1" ht="15.95" customHeight="1">
      <c r="A3" s="1" t="s">
        <v>302</v>
      </c>
      <c r="B3" s="1" t="s">
        <v>303</v>
      </c>
      <c r="C3" s="1" t="s">
        <v>304</v>
      </c>
      <c r="D3" s="1" t="s">
        <v>206</v>
      </c>
      <c r="E3" s="1">
        <v>1</v>
      </c>
      <c r="F3" s="1">
        <v>1</v>
      </c>
      <c r="G3" s="27" t="s">
        <v>60</v>
      </c>
      <c r="H3" s="75"/>
      <c r="I3" s="75"/>
      <c r="J3" s="75"/>
      <c r="K3" s="75"/>
      <c r="L3" s="8"/>
      <c r="M3" s="8"/>
      <c r="N3" s="8"/>
      <c r="O3" s="8"/>
      <c r="P3" s="8"/>
      <c r="Q3" s="8"/>
      <c r="R3" s="8"/>
    </row>
    <row r="4" spans="1:18" s="7" customFormat="1" ht="15.95" customHeight="1">
      <c r="A4" s="1" t="s">
        <v>1429</v>
      </c>
      <c r="B4" s="1" t="s">
        <v>1430</v>
      </c>
      <c r="C4" s="1" t="s">
        <v>205</v>
      </c>
      <c r="D4" s="1" t="s">
        <v>20</v>
      </c>
      <c r="E4" s="1">
        <v>1</v>
      </c>
      <c r="F4" s="1">
        <v>1</v>
      </c>
      <c r="G4" s="27" t="s">
        <v>60</v>
      </c>
      <c r="H4" s="75"/>
      <c r="I4" s="75"/>
      <c r="J4" s="75"/>
      <c r="K4" s="75"/>
      <c r="L4" s="8"/>
      <c r="M4" s="8"/>
      <c r="N4" s="8"/>
      <c r="O4" s="8"/>
      <c r="P4" s="8"/>
      <c r="Q4" s="8"/>
      <c r="R4" s="8"/>
    </row>
    <row r="5" spans="1:18" s="7" customFormat="1" ht="15.95" customHeight="1">
      <c r="A5" s="1" t="s">
        <v>1531</v>
      </c>
      <c r="B5" s="1" t="s">
        <v>1532</v>
      </c>
      <c r="C5" s="1" t="s">
        <v>1533</v>
      </c>
      <c r="D5" s="1" t="s">
        <v>20</v>
      </c>
      <c r="E5" s="1">
        <v>2</v>
      </c>
      <c r="F5" s="1">
        <v>1</v>
      </c>
      <c r="G5" s="27" t="s">
        <v>1639</v>
      </c>
      <c r="H5" s="75"/>
      <c r="I5" s="75"/>
      <c r="J5" s="75"/>
      <c r="K5" s="75"/>
      <c r="L5" s="8"/>
      <c r="M5" s="8"/>
      <c r="N5" s="8"/>
      <c r="O5" s="8"/>
      <c r="P5" s="8"/>
      <c r="Q5" s="8"/>
      <c r="R5" s="8"/>
    </row>
    <row r="6" spans="1:18" s="7" customFormat="1" ht="15.95" customHeight="1">
      <c r="A6" s="1" t="s">
        <v>194</v>
      </c>
      <c r="B6" s="1" t="s">
        <v>195</v>
      </c>
      <c r="C6" s="1" t="s">
        <v>59</v>
      </c>
      <c r="D6" s="1" t="s">
        <v>20</v>
      </c>
      <c r="E6" s="1">
        <v>3</v>
      </c>
      <c r="F6" s="1">
        <v>1</v>
      </c>
      <c r="G6" s="27" t="s">
        <v>1639</v>
      </c>
      <c r="H6" s="75"/>
      <c r="I6" s="75"/>
      <c r="J6" s="75"/>
      <c r="K6" s="75"/>
      <c r="L6" s="8"/>
      <c r="M6" s="8"/>
      <c r="N6" s="8"/>
      <c r="O6" s="8"/>
      <c r="P6" s="8"/>
      <c r="Q6" s="8"/>
      <c r="R6" s="8"/>
    </row>
    <row r="7" spans="1:18" s="7" customFormat="1" ht="15.95" customHeight="1">
      <c r="A7" s="1" t="s">
        <v>198</v>
      </c>
      <c r="B7" s="1" t="s">
        <v>199</v>
      </c>
      <c r="C7" s="1" t="s">
        <v>59</v>
      </c>
      <c r="D7" s="1" t="s">
        <v>72</v>
      </c>
      <c r="E7" s="1">
        <v>3</v>
      </c>
      <c r="F7" s="1">
        <v>1</v>
      </c>
      <c r="G7" s="27" t="s">
        <v>1639</v>
      </c>
      <c r="H7" s="75"/>
      <c r="I7" s="75"/>
      <c r="J7" s="75"/>
      <c r="K7" s="75"/>
      <c r="L7" s="8"/>
      <c r="M7" s="8"/>
      <c r="N7" s="8"/>
      <c r="O7" s="8"/>
      <c r="P7" s="8"/>
      <c r="Q7" s="8"/>
      <c r="R7" s="8"/>
    </row>
    <row r="8" spans="1:18" s="7" customFormat="1" ht="15.95" customHeight="1">
      <c r="A8" s="1" t="s">
        <v>73</v>
      </c>
      <c r="B8" s="1" t="s">
        <v>74</v>
      </c>
      <c r="C8" s="1" t="s">
        <v>59</v>
      </c>
      <c r="D8" s="1" t="s">
        <v>20</v>
      </c>
      <c r="E8" s="1">
        <v>1</v>
      </c>
      <c r="F8" s="1">
        <v>1</v>
      </c>
      <c r="G8" s="27" t="s">
        <v>1639</v>
      </c>
      <c r="H8" s="75"/>
      <c r="I8" s="75"/>
      <c r="J8" s="75"/>
      <c r="K8" s="75"/>
      <c r="L8" s="8"/>
      <c r="M8" s="8"/>
      <c r="N8" s="8"/>
      <c r="O8" s="8"/>
      <c r="P8" s="8"/>
      <c r="Q8" s="8"/>
      <c r="R8" s="8"/>
    </row>
    <row r="9" spans="1:18" s="7" customFormat="1" ht="15.95" customHeight="1">
      <c r="A9" s="1" t="s">
        <v>77</v>
      </c>
      <c r="B9" s="1" t="s">
        <v>78</v>
      </c>
      <c r="C9" s="1" t="s">
        <v>59</v>
      </c>
      <c r="D9" s="1" t="s">
        <v>61</v>
      </c>
      <c r="E9" s="1">
        <v>1</v>
      </c>
      <c r="F9" s="1">
        <v>1</v>
      </c>
      <c r="G9" s="27" t="s">
        <v>1639</v>
      </c>
      <c r="H9" s="75"/>
      <c r="I9" s="75"/>
      <c r="J9" s="75"/>
      <c r="K9" s="75"/>
      <c r="L9" s="8"/>
      <c r="M9" s="8"/>
      <c r="N9" s="8"/>
      <c r="O9" s="8"/>
      <c r="P9" s="8"/>
      <c r="Q9" s="8"/>
      <c r="R9" s="8"/>
    </row>
    <row r="10" spans="1:18" s="7" customFormat="1" ht="15.95" customHeight="1">
      <c r="A10" s="1" t="s">
        <v>79</v>
      </c>
      <c r="B10" s="1" t="s">
        <v>80</v>
      </c>
      <c r="C10" s="1" t="s">
        <v>59</v>
      </c>
      <c r="D10" s="1" t="s">
        <v>61</v>
      </c>
      <c r="E10" s="1">
        <v>1</v>
      </c>
      <c r="F10" s="1">
        <v>1</v>
      </c>
      <c r="G10" s="27" t="s">
        <v>1639</v>
      </c>
      <c r="H10" s="75"/>
      <c r="I10" s="75"/>
      <c r="J10" s="75"/>
      <c r="K10" s="75"/>
      <c r="L10" s="8"/>
      <c r="M10" s="8"/>
      <c r="N10" s="8"/>
      <c r="O10" s="8"/>
      <c r="P10" s="8"/>
      <c r="Q10" s="8"/>
      <c r="R10" s="8"/>
    </row>
    <row r="11" spans="1:18" s="7" customFormat="1" ht="15.95" customHeight="1">
      <c r="A11" s="1" t="s">
        <v>105</v>
      </c>
      <c r="B11" s="1" t="s">
        <v>106</v>
      </c>
      <c r="C11" s="1" t="s">
        <v>101</v>
      </c>
      <c r="D11" s="1" t="s">
        <v>61</v>
      </c>
      <c r="E11" s="1">
        <v>3</v>
      </c>
      <c r="F11" s="1">
        <v>1</v>
      </c>
      <c r="G11" s="27" t="s">
        <v>1639</v>
      </c>
      <c r="H11" s="75"/>
      <c r="I11" s="75"/>
      <c r="J11" s="75"/>
      <c r="K11" s="75"/>
      <c r="L11" s="8"/>
      <c r="M11" s="8"/>
      <c r="N11" s="8"/>
      <c r="O11" s="8"/>
      <c r="P11" s="8"/>
      <c r="Q11" s="8"/>
      <c r="R11" s="8"/>
    </row>
    <row r="12" spans="1:18" s="7" customFormat="1" ht="15.95" customHeight="1">
      <c r="A12" s="1" t="s">
        <v>623</v>
      </c>
      <c r="B12" s="1" t="s">
        <v>624</v>
      </c>
      <c r="C12" s="1" t="s">
        <v>304</v>
      </c>
      <c r="D12" s="1" t="s">
        <v>206</v>
      </c>
      <c r="E12" s="1">
        <v>2</v>
      </c>
      <c r="F12" s="1">
        <v>2</v>
      </c>
      <c r="G12" s="27" t="s">
        <v>60</v>
      </c>
      <c r="H12" s="75"/>
      <c r="I12" s="75"/>
      <c r="J12" s="75"/>
      <c r="K12" s="75"/>
      <c r="L12" s="8"/>
      <c r="M12" s="8"/>
      <c r="N12" s="8"/>
      <c r="O12" s="8"/>
      <c r="P12" s="8"/>
      <c r="Q12" s="8"/>
      <c r="R12" s="8"/>
    </row>
    <row r="13" spans="1:18" s="7" customFormat="1" ht="15.95" customHeight="1">
      <c r="A13" s="1" t="s">
        <v>485</v>
      </c>
      <c r="B13" s="1" t="s">
        <v>486</v>
      </c>
      <c r="C13" s="1" t="s">
        <v>487</v>
      </c>
      <c r="D13" s="1" t="s">
        <v>20</v>
      </c>
      <c r="E13" s="1">
        <v>4</v>
      </c>
      <c r="F13" s="1">
        <v>2</v>
      </c>
      <c r="G13" s="27" t="s">
        <v>60</v>
      </c>
      <c r="H13" s="75"/>
      <c r="I13" s="75"/>
      <c r="J13" s="75"/>
      <c r="K13" s="75"/>
      <c r="L13" s="8"/>
      <c r="M13" s="8"/>
      <c r="N13" s="8"/>
      <c r="O13" s="8"/>
      <c r="P13" s="8"/>
      <c r="Q13" s="8"/>
      <c r="R13" s="8"/>
    </row>
    <row r="14" spans="1:18" s="7" customFormat="1" ht="15.95" customHeight="1">
      <c r="A14" s="1" t="s">
        <v>549</v>
      </c>
      <c r="B14" s="1" t="s">
        <v>550</v>
      </c>
      <c r="C14" s="1" t="s">
        <v>551</v>
      </c>
      <c r="D14" s="1" t="s">
        <v>20</v>
      </c>
      <c r="E14" s="1">
        <v>3</v>
      </c>
      <c r="F14" s="1">
        <v>2</v>
      </c>
      <c r="G14" s="27" t="s">
        <v>60</v>
      </c>
      <c r="H14" s="75"/>
      <c r="I14" s="75"/>
      <c r="J14" s="75"/>
      <c r="K14" s="75"/>
      <c r="L14" s="8"/>
      <c r="M14" s="8"/>
      <c r="N14" s="8"/>
      <c r="O14" s="8"/>
      <c r="P14" s="8"/>
      <c r="Q14" s="8"/>
      <c r="R14" s="8"/>
    </row>
    <row r="15" spans="1:18" s="7" customFormat="1" ht="15.95" customHeight="1">
      <c r="A15" s="1" t="s">
        <v>882</v>
      </c>
      <c r="B15" s="1" t="s">
        <v>883</v>
      </c>
      <c r="C15" s="1" t="s">
        <v>315</v>
      </c>
      <c r="D15" s="1" t="s">
        <v>61</v>
      </c>
      <c r="E15" s="1">
        <v>2</v>
      </c>
      <c r="F15" s="1">
        <v>2</v>
      </c>
      <c r="G15" s="27" t="s">
        <v>60</v>
      </c>
      <c r="H15" s="75"/>
      <c r="I15" s="75"/>
      <c r="J15" s="75"/>
      <c r="K15" s="75"/>
      <c r="L15" s="8"/>
      <c r="M15" s="8"/>
      <c r="N15" s="8"/>
      <c r="O15" s="8"/>
      <c r="P15" s="8"/>
      <c r="Q15" s="8"/>
      <c r="R15" s="8"/>
    </row>
    <row r="16" spans="1:18" s="7" customFormat="1" ht="15.95" customHeight="1">
      <c r="A16" s="1" t="s">
        <v>209</v>
      </c>
      <c r="B16" s="1" t="s">
        <v>210</v>
      </c>
      <c r="C16" s="1" t="s">
        <v>205</v>
      </c>
      <c r="D16" s="1" t="s">
        <v>61</v>
      </c>
      <c r="E16" s="1">
        <v>2</v>
      </c>
      <c r="F16" s="1">
        <v>2</v>
      </c>
      <c r="G16" s="27" t="s">
        <v>60</v>
      </c>
      <c r="H16" s="75"/>
      <c r="I16" s="75"/>
      <c r="J16" s="75"/>
      <c r="K16" s="75"/>
      <c r="L16" s="8"/>
      <c r="M16" s="8"/>
      <c r="N16" s="8"/>
      <c r="O16" s="8"/>
      <c r="P16" s="8"/>
      <c r="Q16" s="8"/>
      <c r="R16" s="8"/>
    </row>
    <row r="17" spans="1:18" s="7" customFormat="1" ht="15.95" customHeight="1">
      <c r="A17" s="1" t="s">
        <v>974</v>
      </c>
      <c r="B17" s="1" t="s">
        <v>975</v>
      </c>
      <c r="C17" s="1" t="s">
        <v>304</v>
      </c>
      <c r="D17" s="1" t="s">
        <v>61</v>
      </c>
      <c r="E17" s="1">
        <v>2</v>
      </c>
      <c r="F17" s="1">
        <v>2</v>
      </c>
      <c r="G17" s="27" t="s">
        <v>1639</v>
      </c>
      <c r="H17" s="75"/>
      <c r="I17" s="75"/>
      <c r="J17" s="75"/>
      <c r="K17" s="75"/>
      <c r="L17" s="8"/>
      <c r="M17" s="8"/>
      <c r="N17" s="8"/>
      <c r="O17" s="8"/>
      <c r="P17" s="8"/>
      <c r="Q17" s="8"/>
      <c r="R17" s="8"/>
    </row>
    <row r="18" spans="1:18" s="7" customFormat="1" ht="15.95" customHeight="1">
      <c r="A18" s="1" t="s">
        <v>75</v>
      </c>
      <c r="B18" s="1" t="s">
        <v>76</v>
      </c>
      <c r="C18" s="1" t="s">
        <v>59</v>
      </c>
      <c r="D18" s="1" t="s">
        <v>61</v>
      </c>
      <c r="E18" s="1">
        <v>2</v>
      </c>
      <c r="F18" s="1">
        <v>2</v>
      </c>
      <c r="G18" s="27" t="s">
        <v>1639</v>
      </c>
      <c r="H18" s="75"/>
      <c r="I18" s="75"/>
      <c r="J18" s="75"/>
      <c r="K18" s="75"/>
      <c r="L18" s="8"/>
      <c r="M18" s="8"/>
      <c r="N18" s="8"/>
      <c r="O18" s="8"/>
      <c r="P18" s="8"/>
      <c r="Q18" s="8"/>
      <c r="R18" s="8"/>
    </row>
    <row r="19" spans="1:18" s="7" customFormat="1" ht="15.95" customHeight="1">
      <c r="A19" s="1" t="s">
        <v>75</v>
      </c>
      <c r="B19" s="1" t="s">
        <v>76</v>
      </c>
      <c r="C19" s="1" t="s">
        <v>59</v>
      </c>
      <c r="D19" s="1" t="s">
        <v>61</v>
      </c>
      <c r="E19" s="1">
        <v>2</v>
      </c>
      <c r="F19" s="1">
        <v>2</v>
      </c>
      <c r="G19" s="27" t="s">
        <v>1639</v>
      </c>
      <c r="H19" s="75"/>
      <c r="I19" s="75"/>
      <c r="J19" s="75"/>
      <c r="K19" s="75"/>
      <c r="L19" s="8"/>
      <c r="M19" s="8"/>
      <c r="N19" s="8"/>
      <c r="O19" s="8"/>
      <c r="P19" s="8"/>
      <c r="Q19" s="8"/>
      <c r="R19" s="8"/>
    </row>
    <row r="20" spans="1:18" s="7" customFormat="1" ht="15.95" customHeight="1">
      <c r="A20" s="1" t="s">
        <v>1023</v>
      </c>
      <c r="B20" s="1" t="s">
        <v>1024</v>
      </c>
      <c r="C20" s="1" t="s">
        <v>304</v>
      </c>
      <c r="D20" s="1" t="s">
        <v>61</v>
      </c>
      <c r="E20" s="1">
        <v>3</v>
      </c>
      <c r="F20" s="1">
        <v>3</v>
      </c>
      <c r="G20" s="27" t="s">
        <v>60</v>
      </c>
      <c r="H20" s="75"/>
      <c r="I20" s="75"/>
      <c r="J20" s="75"/>
      <c r="K20" s="75"/>
      <c r="L20" s="8"/>
      <c r="M20" s="8"/>
      <c r="N20" s="8"/>
      <c r="O20" s="8"/>
      <c r="P20" s="8"/>
      <c r="Q20" s="8"/>
      <c r="R20" s="8"/>
    </row>
    <row r="21" spans="1:18" s="7" customFormat="1" ht="15.95" customHeight="1">
      <c r="A21" s="1" t="s">
        <v>836</v>
      </c>
      <c r="B21" s="1" t="s">
        <v>837</v>
      </c>
      <c r="C21" s="1" t="s">
        <v>312</v>
      </c>
      <c r="D21" s="1" t="s">
        <v>206</v>
      </c>
      <c r="E21" s="1">
        <v>3</v>
      </c>
      <c r="F21" s="1">
        <v>3</v>
      </c>
      <c r="G21" s="27" t="s">
        <v>60</v>
      </c>
      <c r="H21" s="75"/>
      <c r="I21" s="75"/>
      <c r="J21" s="75"/>
      <c r="K21" s="75"/>
      <c r="L21" s="8"/>
      <c r="M21" s="8"/>
      <c r="N21" s="8"/>
      <c r="O21" s="8"/>
      <c r="P21" s="8"/>
      <c r="Q21" s="8"/>
      <c r="R21" s="8"/>
    </row>
    <row r="22" spans="1:18" s="7" customFormat="1" ht="15.95" customHeight="1">
      <c r="A22" s="1" t="s">
        <v>659</v>
      </c>
      <c r="B22" s="1" t="s">
        <v>660</v>
      </c>
      <c r="C22" s="1" t="s">
        <v>238</v>
      </c>
      <c r="D22" s="1" t="s">
        <v>20</v>
      </c>
      <c r="E22" s="1">
        <v>4</v>
      </c>
      <c r="F22" s="1">
        <v>3</v>
      </c>
      <c r="G22" s="27" t="s">
        <v>60</v>
      </c>
      <c r="H22" s="75"/>
      <c r="I22" s="75"/>
      <c r="J22" s="75"/>
      <c r="K22" s="75"/>
      <c r="L22" s="8"/>
      <c r="M22" s="8"/>
      <c r="N22" s="8"/>
      <c r="O22" s="8"/>
      <c r="P22" s="8"/>
      <c r="Q22" s="8"/>
      <c r="R22" s="8"/>
    </row>
    <row r="23" spans="1:18" s="7" customFormat="1" ht="15.95" customHeight="1">
      <c r="A23" s="1" t="s">
        <v>48</v>
      </c>
      <c r="B23" s="1" t="s">
        <v>49</v>
      </c>
      <c r="C23" s="1" t="s">
        <v>31</v>
      </c>
      <c r="D23" s="1" t="s">
        <v>20</v>
      </c>
      <c r="E23" s="1">
        <v>4</v>
      </c>
      <c r="F23" s="1">
        <v>3</v>
      </c>
      <c r="G23" s="27" t="s">
        <v>60</v>
      </c>
      <c r="H23" s="75"/>
      <c r="I23" s="75"/>
      <c r="J23" s="75"/>
      <c r="K23" s="75"/>
      <c r="L23" s="8"/>
      <c r="M23" s="8"/>
      <c r="N23" s="8"/>
      <c r="O23" s="8"/>
      <c r="P23" s="8"/>
      <c r="Q23" s="8"/>
      <c r="R23" s="8"/>
    </row>
    <row r="24" spans="1:18" s="7" customFormat="1" ht="15.95" customHeight="1">
      <c r="A24" s="1" t="s">
        <v>716</v>
      </c>
      <c r="B24" s="1" t="s">
        <v>717</v>
      </c>
      <c r="C24" s="1" t="s">
        <v>718</v>
      </c>
      <c r="D24" s="1" t="s">
        <v>72</v>
      </c>
      <c r="E24" s="1">
        <v>5</v>
      </c>
      <c r="F24" s="1">
        <v>3</v>
      </c>
      <c r="G24" s="27" t="s">
        <v>60</v>
      </c>
      <c r="H24" s="75"/>
      <c r="I24" s="75"/>
      <c r="J24" s="75"/>
      <c r="K24" s="75"/>
      <c r="L24" s="8"/>
      <c r="M24" s="8"/>
      <c r="N24" s="8"/>
      <c r="O24" s="8"/>
      <c r="P24" s="8"/>
      <c r="Q24" s="8"/>
      <c r="R24" s="8"/>
    </row>
    <row r="25" spans="1:18" s="7" customFormat="1" ht="15.95" customHeight="1">
      <c r="A25" s="1" t="s">
        <v>1118</v>
      </c>
      <c r="B25" s="1" t="s">
        <v>1119</v>
      </c>
      <c r="C25" s="1" t="s">
        <v>205</v>
      </c>
      <c r="D25" s="1" t="s">
        <v>61</v>
      </c>
      <c r="E25" s="1">
        <v>4</v>
      </c>
      <c r="F25" s="1">
        <v>3</v>
      </c>
      <c r="G25" s="27" t="s">
        <v>60</v>
      </c>
      <c r="H25" s="75"/>
      <c r="I25" s="75"/>
      <c r="J25" s="75"/>
      <c r="K25" s="75"/>
      <c r="L25" s="8"/>
      <c r="M25" s="8"/>
      <c r="N25" s="8"/>
      <c r="O25" s="8"/>
      <c r="P25" s="8"/>
      <c r="Q25" s="8"/>
      <c r="R25" s="8"/>
    </row>
    <row r="26" spans="1:18" s="7" customFormat="1" ht="15.95" customHeight="1">
      <c r="A26" s="1" t="s">
        <v>1254</v>
      </c>
      <c r="B26" s="1" t="s">
        <v>100</v>
      </c>
      <c r="C26" s="1" t="s">
        <v>59</v>
      </c>
      <c r="D26" s="1" t="s">
        <v>61</v>
      </c>
      <c r="E26" s="1">
        <v>4</v>
      </c>
      <c r="F26" s="1">
        <v>3</v>
      </c>
      <c r="G26" s="27" t="s">
        <v>1639</v>
      </c>
      <c r="H26" s="75"/>
      <c r="I26" s="75"/>
      <c r="J26" s="75"/>
      <c r="K26" s="75"/>
      <c r="L26" s="8"/>
      <c r="M26" s="8"/>
      <c r="N26" s="8"/>
      <c r="O26" s="8"/>
      <c r="P26" s="8"/>
      <c r="Q26" s="8"/>
      <c r="R26" s="8"/>
    </row>
    <row r="27" spans="1:18" s="7" customFormat="1" ht="15.95" customHeight="1">
      <c r="A27" s="1" t="s">
        <v>99</v>
      </c>
      <c r="B27" s="1" t="s">
        <v>100</v>
      </c>
      <c r="C27" s="1" t="s">
        <v>101</v>
      </c>
      <c r="D27" s="1" t="s">
        <v>20</v>
      </c>
      <c r="E27" s="1">
        <v>4</v>
      </c>
      <c r="F27" s="1">
        <v>3</v>
      </c>
      <c r="G27" s="27" t="s">
        <v>1639</v>
      </c>
      <c r="H27" s="75"/>
      <c r="I27" s="75"/>
      <c r="J27" s="75"/>
      <c r="K27" s="75"/>
      <c r="L27" s="8"/>
      <c r="M27" s="8"/>
      <c r="N27" s="8"/>
      <c r="O27" s="8"/>
      <c r="P27" s="8"/>
      <c r="Q27" s="8"/>
      <c r="R27" s="8"/>
    </row>
    <row r="28" spans="1:18" s="7" customFormat="1" ht="15.95" customHeight="1">
      <c r="A28" s="1" t="s">
        <v>628</v>
      </c>
      <c r="B28" s="1" t="s">
        <v>629</v>
      </c>
      <c r="C28" s="1" t="s">
        <v>304</v>
      </c>
      <c r="D28" s="1" t="s">
        <v>206</v>
      </c>
      <c r="E28" s="1">
        <v>4</v>
      </c>
      <c r="F28" s="1">
        <v>4</v>
      </c>
      <c r="G28" s="27" t="s">
        <v>60</v>
      </c>
      <c r="H28" s="75"/>
      <c r="I28" s="75"/>
      <c r="J28" s="75"/>
      <c r="K28" s="75"/>
      <c r="L28" s="8"/>
      <c r="M28" s="8"/>
      <c r="N28" s="8"/>
      <c r="O28" s="8"/>
      <c r="P28" s="8"/>
      <c r="Q28" s="8"/>
      <c r="R28" s="8"/>
    </row>
    <row r="29" spans="1:18" s="7" customFormat="1" ht="15.95" customHeight="1">
      <c r="A29" s="1" t="s">
        <v>1633</v>
      </c>
      <c r="B29" s="1" t="s">
        <v>490</v>
      </c>
      <c r="C29" s="1" t="s">
        <v>487</v>
      </c>
      <c r="D29" s="1" t="s">
        <v>20</v>
      </c>
      <c r="E29" s="1">
        <v>7</v>
      </c>
      <c r="F29" s="1">
        <v>4</v>
      </c>
      <c r="G29" s="27" t="s">
        <v>60</v>
      </c>
      <c r="H29" s="75"/>
      <c r="I29" s="75"/>
      <c r="J29" s="75"/>
      <c r="K29" s="75"/>
      <c r="L29" s="8"/>
      <c r="M29" s="8"/>
      <c r="N29" s="8"/>
      <c r="O29" s="8"/>
      <c r="P29" s="8"/>
      <c r="Q29" s="8"/>
      <c r="R29" s="8"/>
    </row>
    <row r="30" spans="1:18" s="7" customFormat="1" ht="15.95" customHeight="1">
      <c r="A30" s="1" t="s">
        <v>555</v>
      </c>
      <c r="B30" s="1" t="s">
        <v>556</v>
      </c>
      <c r="C30" s="1" t="s">
        <v>551</v>
      </c>
      <c r="D30" s="1" t="s">
        <v>20</v>
      </c>
      <c r="E30" s="1">
        <v>7</v>
      </c>
      <c r="F30" s="1">
        <v>4</v>
      </c>
      <c r="G30" s="27" t="s">
        <v>60</v>
      </c>
      <c r="H30" s="75"/>
      <c r="I30" s="75"/>
      <c r="J30" s="75"/>
      <c r="K30" s="75"/>
      <c r="L30" s="8"/>
      <c r="M30" s="8"/>
      <c r="N30" s="8"/>
      <c r="O30" s="8"/>
      <c r="P30" s="8"/>
      <c r="Q30" s="8"/>
      <c r="R30" s="8"/>
    </row>
    <row r="31" spans="1:18" s="7" customFormat="1" ht="15.95" customHeight="1">
      <c r="A31" s="1" t="s">
        <v>449</v>
      </c>
      <c r="B31" s="1" t="s">
        <v>450</v>
      </c>
      <c r="C31" s="1" t="s">
        <v>446</v>
      </c>
      <c r="D31" s="1" t="s">
        <v>72</v>
      </c>
      <c r="E31" s="1">
        <v>3</v>
      </c>
      <c r="F31" s="1">
        <v>4</v>
      </c>
      <c r="G31" s="27" t="s">
        <v>60</v>
      </c>
      <c r="H31" s="75"/>
      <c r="I31" s="75"/>
      <c r="J31" s="75"/>
      <c r="K31" s="75"/>
      <c r="L31" s="8"/>
      <c r="M31" s="8"/>
      <c r="N31" s="8"/>
      <c r="O31" s="8"/>
      <c r="P31" s="8"/>
      <c r="Q31" s="8"/>
      <c r="R31" s="8"/>
    </row>
    <row r="32" spans="1:18" s="7" customFormat="1" ht="15.95" customHeight="1">
      <c r="A32" s="1" t="s">
        <v>1137</v>
      </c>
      <c r="B32" s="1" t="s">
        <v>1138</v>
      </c>
      <c r="C32" s="1" t="s">
        <v>238</v>
      </c>
      <c r="D32" s="1" t="s">
        <v>61</v>
      </c>
      <c r="E32" s="1">
        <v>7</v>
      </c>
      <c r="F32" s="1">
        <v>4</v>
      </c>
      <c r="G32" s="27" t="s">
        <v>60</v>
      </c>
      <c r="H32" s="75"/>
      <c r="I32" s="75"/>
      <c r="J32" s="75"/>
      <c r="K32" s="75"/>
      <c r="L32" s="8"/>
      <c r="M32" s="8"/>
      <c r="N32" s="8"/>
      <c r="O32" s="8"/>
      <c r="P32" s="8"/>
      <c r="Q32" s="8"/>
      <c r="R32" s="8"/>
    </row>
    <row r="33" spans="1:18" s="7" customFormat="1" ht="15.95" customHeight="1">
      <c r="A33" s="1" t="s">
        <v>713</v>
      </c>
      <c r="B33" s="1" t="s">
        <v>714</v>
      </c>
      <c r="C33" s="1" t="s">
        <v>715</v>
      </c>
      <c r="D33" s="1" t="s">
        <v>72</v>
      </c>
      <c r="E33" s="1">
        <v>5</v>
      </c>
      <c r="F33" s="1">
        <v>4</v>
      </c>
      <c r="G33" s="27" t="s">
        <v>60</v>
      </c>
      <c r="H33" s="75"/>
      <c r="I33" s="75"/>
      <c r="J33" s="75"/>
      <c r="K33" s="75"/>
      <c r="L33" s="8"/>
      <c r="M33" s="8"/>
      <c r="N33" s="8"/>
      <c r="O33" s="8"/>
      <c r="P33" s="8"/>
      <c r="Q33" s="8"/>
      <c r="R33" s="8"/>
    </row>
    <row r="34" spans="1:18" s="7" customFormat="1" ht="15.95" customHeight="1">
      <c r="A34" s="1" t="s">
        <v>299</v>
      </c>
      <c r="B34" s="1" t="s">
        <v>300</v>
      </c>
      <c r="C34" s="1" t="s">
        <v>301</v>
      </c>
      <c r="D34" s="1" t="s">
        <v>20</v>
      </c>
      <c r="E34" s="1">
        <v>5</v>
      </c>
      <c r="F34" s="1">
        <v>4</v>
      </c>
      <c r="G34" s="27" t="s">
        <v>1639</v>
      </c>
      <c r="H34" s="75"/>
      <c r="I34" s="75"/>
      <c r="J34" s="75"/>
      <c r="K34" s="75"/>
      <c r="L34" s="8"/>
      <c r="M34" s="8"/>
      <c r="N34" s="8"/>
      <c r="O34" s="8"/>
      <c r="P34" s="8"/>
      <c r="Q34" s="8"/>
      <c r="R34" s="8"/>
    </row>
    <row r="35" spans="1:18" s="7" customFormat="1" ht="15.95" customHeight="1">
      <c r="A35" s="1" t="s">
        <v>1214</v>
      </c>
      <c r="B35" s="1" t="s">
        <v>1215</v>
      </c>
      <c r="C35" s="1" t="s">
        <v>59</v>
      </c>
      <c r="D35" s="1" t="s">
        <v>20</v>
      </c>
      <c r="E35" s="1">
        <v>5</v>
      </c>
      <c r="F35" s="1">
        <v>4</v>
      </c>
      <c r="G35" s="27" t="s">
        <v>1639</v>
      </c>
      <c r="H35" s="75"/>
      <c r="I35" s="75"/>
      <c r="J35" s="75"/>
      <c r="K35" s="75"/>
      <c r="L35" s="8"/>
      <c r="M35" s="8"/>
      <c r="N35" s="8"/>
      <c r="O35" s="8"/>
      <c r="P35" s="8"/>
      <c r="Q35" s="8"/>
      <c r="R35" s="8"/>
    </row>
    <row r="36" spans="1:18" s="7" customFormat="1" ht="15.95" customHeight="1">
      <c r="A36" s="1" t="s">
        <v>1310</v>
      </c>
      <c r="B36" s="1" t="s">
        <v>1311</v>
      </c>
      <c r="C36" s="1" t="s">
        <v>238</v>
      </c>
      <c r="D36" s="1" t="s">
        <v>61</v>
      </c>
      <c r="E36" s="1">
        <v>6</v>
      </c>
      <c r="F36" s="1">
        <v>5</v>
      </c>
      <c r="G36" s="27" t="s">
        <v>60</v>
      </c>
      <c r="H36" s="75"/>
      <c r="I36" s="75"/>
      <c r="J36" s="75"/>
      <c r="K36" s="75"/>
      <c r="L36" s="8"/>
      <c r="M36" s="8"/>
      <c r="N36" s="8"/>
      <c r="O36" s="8"/>
      <c r="P36" s="8"/>
      <c r="Q36" s="8"/>
      <c r="R36" s="8"/>
    </row>
    <row r="37" spans="1:18" s="7" customFormat="1" ht="15.95" customHeight="1">
      <c r="A37" s="1" t="s">
        <v>689</v>
      </c>
      <c r="B37" s="1" t="s">
        <v>690</v>
      </c>
      <c r="C37" s="1" t="s">
        <v>238</v>
      </c>
      <c r="D37" s="1" t="s">
        <v>61</v>
      </c>
      <c r="E37" s="1">
        <v>5</v>
      </c>
      <c r="F37" s="1">
        <v>5</v>
      </c>
      <c r="G37" s="27" t="s">
        <v>60</v>
      </c>
      <c r="H37" s="75"/>
      <c r="I37" s="75"/>
      <c r="J37" s="75"/>
      <c r="K37" s="75"/>
      <c r="L37" s="8"/>
      <c r="M37" s="8"/>
      <c r="N37" s="8"/>
      <c r="O37" s="8"/>
      <c r="P37" s="8"/>
      <c r="Q37" s="8"/>
      <c r="R37" s="8"/>
    </row>
    <row r="38" spans="1:18" s="7" customFormat="1" ht="15.95" customHeight="1">
      <c r="A38" s="1" t="s">
        <v>1410</v>
      </c>
      <c r="B38" s="1" t="s">
        <v>1411</v>
      </c>
      <c r="C38" s="1" t="s">
        <v>170</v>
      </c>
      <c r="D38" s="1" t="s">
        <v>20</v>
      </c>
      <c r="E38" s="1">
        <v>3</v>
      </c>
      <c r="F38" s="1">
        <v>5</v>
      </c>
      <c r="G38" s="27" t="s">
        <v>60</v>
      </c>
      <c r="H38" s="75"/>
      <c r="I38" s="75"/>
      <c r="J38" s="75"/>
      <c r="K38" s="75"/>
      <c r="L38" s="8"/>
      <c r="M38" s="8"/>
      <c r="N38" s="8"/>
      <c r="O38" s="8"/>
      <c r="P38" s="8"/>
      <c r="Q38" s="8"/>
      <c r="R38" s="8"/>
    </row>
    <row r="39" spans="1:18" s="7" customFormat="1" ht="15.95" customHeight="1">
      <c r="A39" s="1" t="s">
        <v>1127</v>
      </c>
      <c r="B39" s="1" t="s">
        <v>1128</v>
      </c>
      <c r="C39" s="1" t="s">
        <v>205</v>
      </c>
      <c r="D39" s="1" t="s">
        <v>20</v>
      </c>
      <c r="E39" s="1">
        <v>5</v>
      </c>
      <c r="F39" s="1">
        <v>5</v>
      </c>
      <c r="G39" s="27" t="s">
        <v>60</v>
      </c>
      <c r="H39" s="75"/>
      <c r="I39" s="75"/>
      <c r="J39" s="75"/>
      <c r="K39" s="75"/>
      <c r="L39" s="8"/>
      <c r="M39" s="8"/>
      <c r="N39" s="8"/>
      <c r="O39" s="8"/>
      <c r="P39" s="8"/>
      <c r="Q39" s="8"/>
      <c r="R39" s="8"/>
    </row>
    <row r="40" spans="1:18" s="7" customFormat="1" ht="15.95" customHeight="1">
      <c r="A40" s="1" t="s">
        <v>1695</v>
      </c>
      <c r="B40" s="1" t="s">
        <v>1696</v>
      </c>
      <c r="C40" s="1" t="s">
        <v>238</v>
      </c>
      <c r="D40" s="1" t="s">
        <v>61</v>
      </c>
      <c r="E40" s="1">
        <v>6</v>
      </c>
      <c r="F40" s="1">
        <v>5</v>
      </c>
      <c r="G40" s="27" t="s">
        <v>1639</v>
      </c>
      <c r="H40" s="75"/>
      <c r="I40" s="75"/>
      <c r="J40" s="75"/>
      <c r="K40" s="75"/>
      <c r="L40" s="8"/>
      <c r="M40" s="8"/>
      <c r="N40" s="8"/>
      <c r="O40" s="8"/>
      <c r="P40" s="8"/>
      <c r="Q40" s="8"/>
      <c r="R40" s="8"/>
    </row>
    <row r="41" spans="1:18" s="7" customFormat="1" ht="15.95" customHeight="1">
      <c r="A41" s="1" t="s">
        <v>144</v>
      </c>
      <c r="B41" s="1" t="s">
        <v>145</v>
      </c>
      <c r="C41" s="1" t="s">
        <v>59</v>
      </c>
      <c r="D41" s="1" t="s">
        <v>72</v>
      </c>
      <c r="E41" s="1">
        <v>7</v>
      </c>
      <c r="F41" s="1">
        <v>5</v>
      </c>
      <c r="G41" s="27" t="s">
        <v>1639</v>
      </c>
      <c r="H41" s="75"/>
      <c r="I41" s="75"/>
      <c r="J41" s="75"/>
      <c r="K41" s="75"/>
      <c r="L41" s="8"/>
      <c r="M41" s="8"/>
      <c r="N41" s="8"/>
      <c r="O41" s="8"/>
      <c r="P41" s="8"/>
      <c r="Q41" s="8"/>
      <c r="R41" s="8"/>
    </row>
    <row r="42" spans="1:18" s="7" customFormat="1" ht="15.95" customHeight="1">
      <c r="A42" s="1" t="s">
        <v>272</v>
      </c>
      <c r="B42" s="1" t="s">
        <v>273</v>
      </c>
      <c r="C42" s="1" t="s">
        <v>274</v>
      </c>
      <c r="D42" s="1" t="s">
        <v>20</v>
      </c>
      <c r="E42" s="1">
        <v>5</v>
      </c>
      <c r="F42" s="1">
        <v>6</v>
      </c>
      <c r="G42" s="27" t="s">
        <v>60</v>
      </c>
      <c r="H42" s="75"/>
      <c r="I42" s="75"/>
      <c r="J42" s="75"/>
      <c r="K42" s="75"/>
      <c r="L42" s="8"/>
      <c r="M42" s="8"/>
      <c r="N42" s="8"/>
      <c r="O42" s="8"/>
      <c r="P42" s="8"/>
      <c r="Q42" s="8"/>
      <c r="R42" s="8"/>
    </row>
    <row r="43" spans="1:18" s="7" customFormat="1" ht="15.95" customHeight="1">
      <c r="A43" s="1" t="s">
        <v>1025</v>
      </c>
      <c r="B43" s="1" t="s">
        <v>1026</v>
      </c>
      <c r="C43" s="1" t="s">
        <v>304</v>
      </c>
      <c r="D43" s="1" t="s">
        <v>20</v>
      </c>
      <c r="E43" s="1">
        <v>5</v>
      </c>
      <c r="F43" s="1">
        <v>6</v>
      </c>
      <c r="G43" s="27" t="s">
        <v>60</v>
      </c>
      <c r="H43" s="75"/>
      <c r="I43" s="75"/>
      <c r="J43" s="75"/>
      <c r="K43" s="75"/>
      <c r="L43" s="8"/>
      <c r="M43" s="8"/>
      <c r="N43" s="8"/>
      <c r="O43" s="8"/>
      <c r="P43" s="8"/>
      <c r="Q43" s="8"/>
      <c r="R43" s="8"/>
    </row>
    <row r="44" spans="1:18" s="7" customFormat="1" ht="15.95" customHeight="1">
      <c r="A44" s="1" t="s">
        <v>1145</v>
      </c>
      <c r="B44" s="1" t="s">
        <v>1146</v>
      </c>
      <c r="C44" s="1" t="s">
        <v>238</v>
      </c>
      <c r="D44" s="1" t="s">
        <v>20</v>
      </c>
      <c r="E44" s="1">
        <v>7</v>
      </c>
      <c r="F44" s="1">
        <v>6</v>
      </c>
      <c r="G44" s="27" t="s">
        <v>60</v>
      </c>
      <c r="H44" s="76"/>
      <c r="I44" s="76"/>
      <c r="J44" s="76"/>
      <c r="K44" s="76"/>
      <c r="L44" s="10"/>
      <c r="M44" s="10"/>
      <c r="N44" s="10"/>
      <c r="O44" s="10"/>
      <c r="P44" s="10"/>
      <c r="Q44" s="10"/>
      <c r="R44" s="10"/>
    </row>
    <row r="45" spans="1:18" s="7" customFormat="1" ht="15.95" customHeight="1">
      <c r="A45" s="1" t="s">
        <v>791</v>
      </c>
      <c r="B45" s="1" t="s">
        <v>792</v>
      </c>
      <c r="C45" s="1" t="s">
        <v>238</v>
      </c>
      <c r="D45" s="1" t="s">
        <v>20</v>
      </c>
      <c r="E45" s="1">
        <v>6</v>
      </c>
      <c r="F45" s="1">
        <v>6</v>
      </c>
      <c r="G45" s="27" t="s">
        <v>60</v>
      </c>
      <c r="H45" s="75"/>
      <c r="I45" s="75"/>
      <c r="J45" s="75"/>
      <c r="K45" s="75"/>
      <c r="L45" s="8"/>
      <c r="M45" s="8"/>
      <c r="N45" s="8"/>
      <c r="O45" s="8"/>
      <c r="P45" s="8"/>
      <c r="Q45" s="8"/>
      <c r="R45" s="8"/>
    </row>
    <row r="46" spans="1:18" s="7" customFormat="1" ht="15.95" customHeight="1">
      <c r="A46" s="1" t="s">
        <v>313</v>
      </c>
      <c r="B46" s="1" t="s">
        <v>314</v>
      </c>
      <c r="C46" s="1" t="s">
        <v>315</v>
      </c>
      <c r="D46" s="1" t="s">
        <v>61</v>
      </c>
      <c r="E46" s="1">
        <v>5</v>
      </c>
      <c r="F46" s="1">
        <v>6</v>
      </c>
      <c r="G46" s="27" t="s">
        <v>60</v>
      </c>
      <c r="H46" s="75"/>
      <c r="I46" s="75"/>
      <c r="J46" s="75"/>
      <c r="K46" s="75"/>
      <c r="L46" s="8"/>
      <c r="M46" s="8"/>
      <c r="N46" s="8"/>
      <c r="O46" s="8"/>
      <c r="P46" s="8"/>
      <c r="Q46" s="8"/>
      <c r="R46" s="8"/>
    </row>
    <row r="47" spans="1:18" s="7" customFormat="1" ht="15.95" customHeight="1">
      <c r="A47" s="1" t="s">
        <v>431</v>
      </c>
      <c r="B47" s="1" t="s">
        <v>432</v>
      </c>
      <c r="C47" s="1" t="s">
        <v>428</v>
      </c>
      <c r="D47" s="1" t="s">
        <v>72</v>
      </c>
      <c r="E47" s="1">
        <v>6</v>
      </c>
      <c r="F47" s="1">
        <v>6</v>
      </c>
      <c r="G47" s="27" t="s">
        <v>60</v>
      </c>
      <c r="H47" s="75"/>
      <c r="I47" s="75"/>
      <c r="J47" s="75"/>
      <c r="K47" s="75"/>
      <c r="L47" s="8"/>
      <c r="M47" s="8"/>
      <c r="N47" s="8"/>
      <c r="O47" s="8"/>
      <c r="P47" s="8"/>
      <c r="Q47" s="8"/>
      <c r="R47" s="8"/>
    </row>
    <row r="48" spans="1:18" s="7" customFormat="1" ht="15.95" customHeight="1">
      <c r="A48" s="1" t="s">
        <v>777</v>
      </c>
      <c r="B48" s="1" t="s">
        <v>778</v>
      </c>
      <c r="C48" s="1" t="s">
        <v>779</v>
      </c>
      <c r="D48" s="1" t="s">
        <v>72</v>
      </c>
      <c r="E48" s="1">
        <v>8</v>
      </c>
      <c r="F48" s="1">
        <v>6</v>
      </c>
      <c r="G48" s="27" t="s">
        <v>60</v>
      </c>
      <c r="H48" s="75"/>
      <c r="I48" s="75"/>
      <c r="J48" s="75"/>
      <c r="K48" s="75"/>
      <c r="L48" s="8"/>
      <c r="M48" s="8"/>
      <c r="N48" s="8"/>
      <c r="O48" s="8"/>
      <c r="P48" s="8"/>
      <c r="Q48" s="8"/>
      <c r="R48" s="8"/>
    </row>
    <row r="49" spans="1:18" s="7" customFormat="1" ht="15.95" customHeight="1">
      <c r="A49" s="1" t="s">
        <v>1407</v>
      </c>
      <c r="B49" s="1" t="s">
        <v>1408</v>
      </c>
      <c r="C49" s="1" t="s">
        <v>1409</v>
      </c>
      <c r="D49" s="1" t="s">
        <v>72</v>
      </c>
      <c r="E49" s="1">
        <v>8</v>
      </c>
      <c r="F49" s="1">
        <v>6</v>
      </c>
      <c r="G49" s="27" t="s">
        <v>1639</v>
      </c>
      <c r="H49" s="75"/>
      <c r="I49" s="75"/>
      <c r="J49" s="75"/>
      <c r="K49" s="75"/>
      <c r="L49" s="8"/>
      <c r="M49" s="8"/>
      <c r="N49" s="8"/>
      <c r="O49" s="8"/>
      <c r="P49" s="8"/>
      <c r="Q49" s="8"/>
      <c r="R49" s="8"/>
    </row>
    <row r="50" spans="1:18" s="7" customFormat="1" ht="15.95" customHeight="1">
      <c r="A50" s="1" t="s">
        <v>125</v>
      </c>
      <c r="B50" s="1" t="s">
        <v>126</v>
      </c>
      <c r="C50" s="1" t="s">
        <v>127</v>
      </c>
      <c r="D50" s="1" t="s">
        <v>72</v>
      </c>
      <c r="E50" s="1">
        <v>9</v>
      </c>
      <c r="F50" s="1">
        <v>6</v>
      </c>
      <c r="G50" s="27" t="s">
        <v>1639</v>
      </c>
      <c r="H50" s="75"/>
      <c r="I50" s="75"/>
      <c r="J50" s="75"/>
      <c r="K50" s="75"/>
      <c r="L50" s="8"/>
      <c r="M50" s="8"/>
      <c r="N50" s="8"/>
      <c r="O50" s="8"/>
      <c r="P50" s="8"/>
      <c r="Q50" s="8"/>
      <c r="R50" s="8"/>
    </row>
    <row r="51" spans="1:18" s="7" customFormat="1" ht="15.95" customHeight="1">
      <c r="A51" s="1" t="s">
        <v>444</v>
      </c>
      <c r="B51" s="1" t="s">
        <v>445</v>
      </c>
      <c r="C51" s="1" t="s">
        <v>446</v>
      </c>
      <c r="D51" s="1" t="s">
        <v>61</v>
      </c>
      <c r="E51" s="1">
        <v>7</v>
      </c>
      <c r="F51" s="1">
        <v>7</v>
      </c>
      <c r="G51" s="27" t="s">
        <v>60</v>
      </c>
      <c r="H51" s="75"/>
      <c r="I51" s="75"/>
      <c r="J51" s="75"/>
      <c r="K51" s="75"/>
      <c r="L51" s="8"/>
      <c r="M51" s="8"/>
      <c r="N51" s="8"/>
      <c r="O51" s="8"/>
      <c r="P51" s="8"/>
      <c r="Q51" s="8"/>
      <c r="R51" s="8"/>
    </row>
    <row r="52" spans="1:18" s="7" customFormat="1" ht="15.95" customHeight="1">
      <c r="A52" s="1" t="s">
        <v>1347</v>
      </c>
      <c r="B52" s="1" t="s">
        <v>1348</v>
      </c>
      <c r="C52" s="1" t="s">
        <v>835</v>
      </c>
      <c r="D52" s="1" t="s">
        <v>72</v>
      </c>
      <c r="E52" s="1">
        <v>12</v>
      </c>
      <c r="F52" s="1">
        <v>7</v>
      </c>
      <c r="G52" s="27" t="s">
        <v>60</v>
      </c>
      <c r="H52" s="75"/>
      <c r="I52" s="75"/>
      <c r="J52" s="75"/>
      <c r="K52" s="75"/>
      <c r="L52" s="8"/>
      <c r="M52" s="8"/>
      <c r="N52" s="8"/>
      <c r="O52" s="8"/>
      <c r="P52" s="8"/>
      <c r="Q52" s="8"/>
      <c r="R52" s="8"/>
    </row>
    <row r="53" spans="1:18" s="7" customFormat="1" ht="15.95" customHeight="1">
      <c r="A53" s="1" t="s">
        <v>1165</v>
      </c>
      <c r="B53" s="1" t="s">
        <v>1166</v>
      </c>
      <c r="C53" s="1" t="s">
        <v>1167</v>
      </c>
      <c r="D53" s="1" t="s">
        <v>72</v>
      </c>
      <c r="E53" s="1"/>
      <c r="F53" s="1">
        <v>7</v>
      </c>
      <c r="G53" s="27" t="s">
        <v>60</v>
      </c>
      <c r="H53" s="75"/>
      <c r="I53" s="75"/>
      <c r="J53" s="75"/>
      <c r="K53" s="75"/>
      <c r="L53" s="8"/>
      <c r="M53" s="8"/>
      <c r="N53" s="8"/>
      <c r="O53" s="8"/>
      <c r="P53" s="8"/>
      <c r="Q53" s="8"/>
      <c r="R53" s="8"/>
    </row>
    <row r="54" spans="1:18" s="7" customFormat="1" ht="15.95" customHeight="1">
      <c r="A54" s="1" t="s">
        <v>719</v>
      </c>
      <c r="B54" s="1" t="s">
        <v>720</v>
      </c>
      <c r="C54" s="1" t="s">
        <v>683</v>
      </c>
      <c r="D54" s="1" t="s">
        <v>72</v>
      </c>
      <c r="E54" s="1">
        <v>9</v>
      </c>
      <c r="F54" s="1">
        <v>8</v>
      </c>
      <c r="G54" s="27" t="s">
        <v>60</v>
      </c>
      <c r="H54" s="75"/>
      <c r="I54" s="75"/>
      <c r="J54" s="75"/>
      <c r="K54" s="75"/>
      <c r="L54" s="8"/>
      <c r="M54" s="8"/>
      <c r="N54" s="8"/>
      <c r="O54" s="8"/>
      <c r="P54" s="8"/>
      <c r="Q54" s="8"/>
      <c r="R54" s="8"/>
    </row>
    <row r="55" spans="1:18" s="7" customFormat="1" ht="15.95" customHeight="1">
      <c r="A55" s="1" t="s">
        <v>491</v>
      </c>
      <c r="B55" s="1" t="s">
        <v>492</v>
      </c>
      <c r="C55" s="1" t="s">
        <v>487</v>
      </c>
      <c r="D55" s="1" t="s">
        <v>20</v>
      </c>
      <c r="E55" s="1">
        <v>13</v>
      </c>
      <c r="F55" s="1">
        <v>8</v>
      </c>
      <c r="G55" s="27" t="s">
        <v>60</v>
      </c>
      <c r="H55" s="75"/>
      <c r="I55" s="75"/>
      <c r="J55" s="75"/>
      <c r="K55" s="75"/>
      <c r="L55" s="8"/>
      <c r="M55" s="8"/>
      <c r="N55" s="8"/>
      <c r="O55" s="8"/>
      <c r="P55" s="8"/>
      <c r="Q55" s="8"/>
      <c r="R55" s="8"/>
    </row>
    <row r="56" spans="1:18" s="7" customFormat="1" ht="15.95" customHeight="1">
      <c r="A56" s="1" t="s">
        <v>557</v>
      </c>
      <c r="B56" s="1" t="s">
        <v>558</v>
      </c>
      <c r="C56" s="1" t="s">
        <v>551</v>
      </c>
      <c r="D56" s="1" t="s">
        <v>20</v>
      </c>
      <c r="E56" s="1">
        <v>13</v>
      </c>
      <c r="F56" s="1">
        <v>8</v>
      </c>
      <c r="G56" s="27" t="s">
        <v>60</v>
      </c>
      <c r="H56" s="75"/>
      <c r="I56" s="75"/>
      <c r="J56" s="75"/>
      <c r="K56" s="75"/>
      <c r="L56" s="8"/>
      <c r="M56" s="8"/>
      <c r="N56" s="8"/>
      <c r="O56" s="8"/>
      <c r="P56" s="8"/>
      <c r="Q56" s="8"/>
      <c r="R56" s="8"/>
    </row>
    <row r="57" spans="1:18" s="7" customFormat="1" ht="15.95" customHeight="1">
      <c r="A57" s="1" t="s">
        <v>447</v>
      </c>
      <c r="B57" s="1" t="s">
        <v>448</v>
      </c>
      <c r="C57" s="1" t="s">
        <v>435</v>
      </c>
      <c r="D57" s="1" t="s">
        <v>20</v>
      </c>
      <c r="E57" s="1">
        <v>7</v>
      </c>
      <c r="F57" s="1">
        <v>8</v>
      </c>
      <c r="G57" s="27" t="s">
        <v>60</v>
      </c>
      <c r="H57" s="75"/>
      <c r="I57" s="75"/>
      <c r="J57" s="75"/>
      <c r="K57" s="75"/>
      <c r="L57" s="8"/>
      <c r="M57" s="8"/>
      <c r="N57" s="8"/>
      <c r="O57" s="8"/>
      <c r="P57" s="8"/>
      <c r="Q57" s="8"/>
      <c r="R57" s="8"/>
    </row>
    <row r="58" spans="1:18" s="7" customFormat="1" ht="15.95" customHeight="1">
      <c r="A58" s="1" t="s">
        <v>1139</v>
      </c>
      <c r="B58" s="1" t="s">
        <v>1140</v>
      </c>
      <c r="C58" s="1" t="s">
        <v>238</v>
      </c>
      <c r="D58" s="1" t="s">
        <v>20</v>
      </c>
      <c r="E58" s="1">
        <v>9</v>
      </c>
      <c r="F58" s="1">
        <v>8</v>
      </c>
      <c r="G58" s="27" t="s">
        <v>60</v>
      </c>
      <c r="H58" s="75"/>
      <c r="I58" s="75"/>
      <c r="J58" s="75"/>
      <c r="K58" s="75"/>
      <c r="L58" s="8"/>
      <c r="M58" s="8"/>
      <c r="N58" s="8"/>
      <c r="O58" s="8"/>
      <c r="P58" s="8"/>
      <c r="Q58" s="8"/>
      <c r="R58" s="8"/>
    </row>
    <row r="59" spans="1:18" s="7" customFormat="1" ht="15.95" customHeight="1">
      <c r="A59" s="1" t="s">
        <v>1344</v>
      </c>
      <c r="B59" s="1" t="s">
        <v>1345</v>
      </c>
      <c r="C59" s="1" t="s">
        <v>1346</v>
      </c>
      <c r="D59" s="1" t="s">
        <v>72</v>
      </c>
      <c r="E59" s="1">
        <v>10</v>
      </c>
      <c r="F59" s="1">
        <v>8</v>
      </c>
      <c r="G59" s="27" t="s">
        <v>60</v>
      </c>
      <c r="H59" s="75"/>
      <c r="I59" s="75"/>
      <c r="J59" s="75"/>
      <c r="K59" s="75"/>
      <c r="L59" s="8"/>
      <c r="M59" s="8"/>
      <c r="N59" s="8"/>
      <c r="O59" s="8"/>
      <c r="P59" s="8"/>
      <c r="Q59" s="8"/>
      <c r="R59" s="8"/>
    </row>
    <row r="60" spans="1:18" s="7" customFormat="1" ht="15.95" customHeight="1">
      <c r="A60" s="1" t="s">
        <v>182</v>
      </c>
      <c r="B60" s="1" t="s">
        <v>183</v>
      </c>
      <c r="C60" s="1" t="s">
        <v>179</v>
      </c>
      <c r="D60" s="1" t="s">
        <v>61</v>
      </c>
      <c r="E60" s="1">
        <v>7</v>
      </c>
      <c r="F60" s="1">
        <v>8</v>
      </c>
      <c r="G60" s="27" t="s">
        <v>60</v>
      </c>
      <c r="H60" s="75"/>
      <c r="I60" s="75"/>
      <c r="J60" s="75"/>
      <c r="K60" s="75"/>
      <c r="L60" s="8"/>
      <c r="M60" s="8"/>
      <c r="N60" s="8"/>
      <c r="O60" s="8"/>
      <c r="P60" s="8"/>
      <c r="Q60" s="8"/>
      <c r="R60" s="8"/>
    </row>
    <row r="61" spans="1:18" s="7" customFormat="1" ht="15.95" customHeight="1">
      <c r="A61" s="1" t="s">
        <v>1208</v>
      </c>
      <c r="B61" s="1" t="s">
        <v>1209</v>
      </c>
      <c r="C61" s="1" t="s">
        <v>59</v>
      </c>
      <c r="D61" s="1" t="s">
        <v>20</v>
      </c>
      <c r="E61" s="1">
        <v>14</v>
      </c>
      <c r="F61" s="1">
        <v>8</v>
      </c>
      <c r="G61" s="27" t="s">
        <v>1639</v>
      </c>
      <c r="H61" s="75"/>
      <c r="I61" s="75"/>
      <c r="J61" s="75"/>
      <c r="K61" s="75"/>
      <c r="L61" s="8"/>
      <c r="M61" s="8"/>
      <c r="N61" s="8"/>
      <c r="O61" s="8"/>
      <c r="P61" s="8"/>
      <c r="Q61" s="8"/>
      <c r="R61" s="8"/>
    </row>
    <row r="62" spans="1:18" s="7" customFormat="1" ht="15.95" customHeight="1">
      <c r="A62" s="1" t="s">
        <v>1312</v>
      </c>
      <c r="B62" s="1" t="s">
        <v>1313</v>
      </c>
      <c r="C62" s="1" t="s">
        <v>238</v>
      </c>
      <c r="D62" s="1" t="s">
        <v>61</v>
      </c>
      <c r="E62" s="1">
        <v>9</v>
      </c>
      <c r="F62" s="1">
        <v>9</v>
      </c>
      <c r="G62" s="27" t="s">
        <v>60</v>
      </c>
      <c r="H62" s="75"/>
      <c r="I62" s="75"/>
      <c r="J62" s="75"/>
      <c r="K62" s="75"/>
      <c r="L62" s="8"/>
      <c r="M62" s="8"/>
      <c r="N62" s="8"/>
      <c r="O62" s="8"/>
      <c r="P62" s="8"/>
      <c r="Q62" s="8"/>
      <c r="R62" s="8"/>
    </row>
    <row r="63" spans="1:18" s="7" customFormat="1" ht="15.95" customHeight="1">
      <c r="A63" s="1" t="s">
        <v>1230</v>
      </c>
      <c r="B63" s="1" t="s">
        <v>1231</v>
      </c>
      <c r="C63" s="1" t="s">
        <v>59</v>
      </c>
      <c r="D63" s="1" t="s">
        <v>61</v>
      </c>
      <c r="E63" s="1">
        <v>11</v>
      </c>
      <c r="F63" s="1">
        <v>9</v>
      </c>
      <c r="G63" s="27" t="s">
        <v>1639</v>
      </c>
      <c r="H63" s="75"/>
      <c r="I63" s="75"/>
      <c r="J63" s="75"/>
      <c r="K63" s="75"/>
      <c r="L63" s="8"/>
      <c r="M63" s="8"/>
      <c r="N63" s="8"/>
      <c r="O63" s="8"/>
      <c r="P63" s="8"/>
      <c r="Q63" s="8"/>
      <c r="R63" s="8"/>
    </row>
    <row r="64" spans="1:18" s="7" customFormat="1" ht="15.95" customHeight="1">
      <c r="A64" s="1" t="s">
        <v>1232</v>
      </c>
      <c r="B64" s="1" t="s">
        <v>1233</v>
      </c>
      <c r="C64" s="1" t="s">
        <v>59</v>
      </c>
      <c r="D64" s="1" t="s">
        <v>20</v>
      </c>
      <c r="E64" s="1">
        <v>14</v>
      </c>
      <c r="F64" s="1">
        <v>9</v>
      </c>
      <c r="G64" s="27" t="s">
        <v>1639</v>
      </c>
      <c r="H64" s="75"/>
      <c r="I64" s="75"/>
      <c r="J64" s="75"/>
      <c r="K64" s="75"/>
      <c r="L64" s="8"/>
      <c r="M64" s="8"/>
      <c r="N64" s="8"/>
      <c r="O64" s="8"/>
      <c r="P64" s="8"/>
      <c r="Q64" s="8"/>
      <c r="R64" s="8"/>
    </row>
    <row r="65" spans="1:18" s="7" customFormat="1" ht="15.95" customHeight="1">
      <c r="A65" s="1" t="s">
        <v>103</v>
      </c>
      <c r="B65" s="1" t="s">
        <v>104</v>
      </c>
      <c r="C65" s="1" t="s">
        <v>59</v>
      </c>
      <c r="D65" s="1" t="s">
        <v>20</v>
      </c>
      <c r="E65" s="1">
        <v>11</v>
      </c>
      <c r="F65" s="1">
        <v>9</v>
      </c>
      <c r="G65" s="27" t="s">
        <v>1639</v>
      </c>
      <c r="H65" s="75"/>
      <c r="I65" s="75"/>
      <c r="J65" s="75"/>
      <c r="K65" s="75"/>
      <c r="L65" s="8"/>
      <c r="M65" s="8"/>
      <c r="N65" s="8"/>
      <c r="O65" s="8"/>
      <c r="P65" s="8"/>
      <c r="Q65" s="8"/>
      <c r="R65" s="8"/>
    </row>
    <row r="66" spans="1:18" s="7" customFormat="1" ht="15.95" customHeight="1">
      <c r="A66" s="1" t="s">
        <v>1625</v>
      </c>
      <c r="B66" s="1" t="s">
        <v>1626</v>
      </c>
      <c r="C66" s="1" t="s">
        <v>435</v>
      </c>
      <c r="D66" s="1" t="s">
        <v>72</v>
      </c>
      <c r="E66" s="1">
        <v>9</v>
      </c>
      <c r="F66" s="1">
        <v>10</v>
      </c>
      <c r="G66" s="27" t="s">
        <v>60</v>
      </c>
      <c r="H66" s="75"/>
      <c r="I66" s="75"/>
      <c r="J66" s="75"/>
      <c r="K66" s="75"/>
      <c r="L66" s="8"/>
      <c r="M66" s="8"/>
      <c r="N66" s="8"/>
      <c r="O66" s="8"/>
      <c r="P66" s="8"/>
      <c r="Q66" s="8"/>
      <c r="R66" s="8"/>
    </row>
    <row r="67" spans="1:18" s="7" customFormat="1" ht="15.95" customHeight="1">
      <c r="A67" s="1" t="s">
        <v>317</v>
      </c>
      <c r="B67" s="1" t="s">
        <v>318</v>
      </c>
      <c r="C67" s="1" t="s">
        <v>315</v>
      </c>
      <c r="D67" s="1" t="s">
        <v>20</v>
      </c>
      <c r="E67" s="1">
        <v>11</v>
      </c>
      <c r="F67" s="1">
        <v>10</v>
      </c>
      <c r="G67" s="27" t="s">
        <v>60</v>
      </c>
      <c r="H67" s="75"/>
      <c r="I67" s="75"/>
      <c r="J67" s="75"/>
      <c r="K67" s="75"/>
      <c r="L67" s="8"/>
      <c r="M67" s="8"/>
      <c r="N67" s="8"/>
      <c r="O67" s="8"/>
      <c r="P67" s="8"/>
      <c r="Q67" s="8"/>
      <c r="R67" s="8"/>
    </row>
    <row r="68" spans="1:18" s="7" customFormat="1" ht="15.95" customHeight="1">
      <c r="A68" s="1" t="s">
        <v>1189</v>
      </c>
      <c r="B68" s="1" t="s">
        <v>1190</v>
      </c>
      <c r="C68" s="1" t="s">
        <v>59</v>
      </c>
      <c r="D68" s="1" t="s">
        <v>20</v>
      </c>
      <c r="E68" s="1">
        <v>15</v>
      </c>
      <c r="F68" s="1">
        <v>11</v>
      </c>
      <c r="G68" s="27" t="s">
        <v>60</v>
      </c>
      <c r="H68" s="75"/>
      <c r="I68" s="75"/>
      <c r="J68" s="75"/>
      <c r="K68" s="75"/>
      <c r="L68" s="8"/>
      <c r="M68" s="8"/>
      <c r="N68" s="8"/>
      <c r="O68" s="8"/>
      <c r="P68" s="8"/>
      <c r="Q68" s="8"/>
      <c r="R68" s="8"/>
    </row>
    <row r="69" spans="1:18" s="7" customFormat="1" ht="15.95" customHeight="1">
      <c r="A69" s="1" t="s">
        <v>1628</v>
      </c>
      <c r="B69" s="1" t="s">
        <v>1627</v>
      </c>
      <c r="C69" s="1" t="s">
        <v>1629</v>
      </c>
      <c r="D69" s="1" t="s">
        <v>20</v>
      </c>
      <c r="E69" s="1">
        <v>11</v>
      </c>
      <c r="F69" s="1">
        <v>12</v>
      </c>
      <c r="G69" s="27" t="s">
        <v>60</v>
      </c>
      <c r="H69" s="75"/>
      <c r="I69" s="75"/>
      <c r="J69" s="75"/>
      <c r="K69" s="75"/>
      <c r="L69" s="8"/>
      <c r="M69" s="8"/>
      <c r="N69" s="8"/>
      <c r="O69" s="8"/>
      <c r="P69" s="8"/>
      <c r="Q69" s="8"/>
      <c r="R69" s="8"/>
    </row>
    <row r="70" spans="1:18" s="7" customFormat="1" ht="15.95" customHeight="1">
      <c r="A70" s="1" t="s">
        <v>838</v>
      </c>
      <c r="B70" s="1" t="s">
        <v>839</v>
      </c>
      <c r="C70" s="1" t="s">
        <v>312</v>
      </c>
      <c r="D70" s="1" t="s">
        <v>61</v>
      </c>
      <c r="E70" s="1">
        <v>11</v>
      </c>
      <c r="F70" s="1">
        <v>12</v>
      </c>
      <c r="G70" s="27" t="s">
        <v>60</v>
      </c>
      <c r="H70" s="75"/>
      <c r="I70" s="75"/>
      <c r="J70" s="75"/>
      <c r="K70" s="75"/>
      <c r="L70" s="8"/>
      <c r="M70" s="8"/>
      <c r="N70" s="8"/>
      <c r="O70" s="8"/>
      <c r="P70" s="8"/>
      <c r="Q70" s="8"/>
      <c r="R70" s="8"/>
    </row>
    <row r="71" spans="1:18" s="7" customFormat="1" ht="15.95" customHeight="1">
      <c r="A71" s="1" t="s">
        <v>889</v>
      </c>
      <c r="B71" s="1" t="s">
        <v>890</v>
      </c>
      <c r="C71" s="1" t="s">
        <v>315</v>
      </c>
      <c r="D71" s="1" t="s">
        <v>20</v>
      </c>
      <c r="E71" s="1">
        <v>14</v>
      </c>
      <c r="F71" s="1">
        <v>12</v>
      </c>
      <c r="G71" s="27" t="s">
        <v>60</v>
      </c>
      <c r="H71" s="75"/>
      <c r="I71" s="75"/>
      <c r="J71" s="75"/>
      <c r="K71" s="75"/>
      <c r="L71" s="8"/>
      <c r="M71" s="8"/>
      <c r="N71" s="8"/>
      <c r="O71" s="8"/>
      <c r="P71" s="8"/>
      <c r="Q71" s="8"/>
      <c r="R71" s="8"/>
    </row>
    <row r="72" spans="1:18" s="7" customFormat="1" ht="15.95" customHeight="1">
      <c r="A72" s="1" t="s">
        <v>887</v>
      </c>
      <c r="B72" s="1" t="s">
        <v>888</v>
      </c>
      <c r="C72" s="1" t="s">
        <v>315</v>
      </c>
      <c r="D72" s="1" t="s">
        <v>20</v>
      </c>
      <c r="E72" s="1">
        <v>13</v>
      </c>
      <c r="F72" s="1">
        <v>12</v>
      </c>
      <c r="G72" s="27" t="s">
        <v>60</v>
      </c>
      <c r="H72" s="75"/>
      <c r="I72" s="75"/>
      <c r="J72" s="75"/>
      <c r="K72" s="75"/>
      <c r="L72" s="8"/>
      <c r="M72" s="8"/>
      <c r="N72" s="8"/>
      <c r="O72" s="8"/>
      <c r="P72" s="8"/>
      <c r="Q72" s="8"/>
      <c r="R72" s="8"/>
    </row>
    <row r="73" spans="1:18" s="7" customFormat="1" ht="15.95" customHeight="1">
      <c r="A73" s="1" t="s">
        <v>1355</v>
      </c>
      <c r="B73" s="1" t="s">
        <v>1356</v>
      </c>
      <c r="C73" s="1" t="s">
        <v>1357</v>
      </c>
      <c r="D73" s="1" t="s">
        <v>20</v>
      </c>
      <c r="E73" s="1">
        <v>11</v>
      </c>
      <c r="F73" s="1">
        <v>14</v>
      </c>
      <c r="G73" s="27" t="s">
        <v>60</v>
      </c>
      <c r="H73" s="75"/>
      <c r="I73" s="75"/>
      <c r="J73" s="75"/>
      <c r="K73" s="75"/>
      <c r="L73" s="8"/>
      <c r="M73" s="8"/>
      <c r="N73" s="8"/>
      <c r="O73" s="8"/>
      <c r="P73" s="8"/>
      <c r="Q73" s="8"/>
      <c r="R73" s="8"/>
    </row>
    <row r="74" spans="1:18" s="7" customFormat="1" ht="15.95" customHeight="1">
      <c r="A74" s="1" t="s">
        <v>763</v>
      </c>
      <c r="B74" s="1" t="s">
        <v>764</v>
      </c>
      <c r="C74" s="1" t="s">
        <v>238</v>
      </c>
      <c r="D74" s="1" t="s">
        <v>72</v>
      </c>
      <c r="E74" s="1">
        <v>15</v>
      </c>
      <c r="F74" s="1">
        <v>14</v>
      </c>
      <c r="G74" s="27" t="s">
        <v>1639</v>
      </c>
      <c r="H74" s="75"/>
      <c r="I74" s="75"/>
      <c r="J74" s="75"/>
      <c r="K74" s="75"/>
      <c r="L74" s="8"/>
      <c r="M74" s="8"/>
      <c r="N74" s="8"/>
      <c r="O74" s="8"/>
      <c r="P74" s="8"/>
      <c r="Q74" s="8"/>
      <c r="R74" s="8"/>
    </row>
    <row r="75" spans="1:18" s="7" customFormat="1" ht="15.95" customHeight="1">
      <c r="A75" s="1" t="s">
        <v>1658</v>
      </c>
      <c r="B75" s="1" t="s">
        <v>1659</v>
      </c>
      <c r="C75" s="1" t="s">
        <v>170</v>
      </c>
      <c r="D75" s="1" t="s">
        <v>61</v>
      </c>
      <c r="E75" s="1">
        <v>15</v>
      </c>
      <c r="F75" s="1">
        <v>15</v>
      </c>
      <c r="G75" s="27" t="s">
        <v>60</v>
      </c>
      <c r="H75" s="75"/>
      <c r="I75" s="75"/>
      <c r="J75" s="75"/>
      <c r="K75" s="75"/>
      <c r="L75" s="8"/>
      <c r="M75" s="8"/>
      <c r="N75" s="8"/>
      <c r="O75" s="8"/>
      <c r="P75" s="8"/>
      <c r="Q75" s="8"/>
      <c r="R75" s="8"/>
    </row>
    <row r="76" spans="1:18" s="7" customFormat="1" ht="15.95" customHeight="1">
      <c r="A76" s="1" t="s">
        <v>493</v>
      </c>
      <c r="B76" s="1" t="s">
        <v>494</v>
      </c>
      <c r="C76" s="1" t="s">
        <v>487</v>
      </c>
      <c r="D76" s="1" t="s">
        <v>20</v>
      </c>
      <c r="E76" s="1">
        <v>25</v>
      </c>
      <c r="F76" s="1">
        <v>16</v>
      </c>
      <c r="G76" s="27" t="s">
        <v>60</v>
      </c>
      <c r="H76" s="75"/>
      <c r="I76" s="75"/>
      <c r="J76" s="75"/>
      <c r="K76" s="75"/>
      <c r="L76" s="8"/>
      <c r="M76" s="8"/>
      <c r="N76" s="8"/>
      <c r="O76" s="8"/>
      <c r="P76" s="8"/>
      <c r="Q76" s="8"/>
      <c r="R76" s="8"/>
    </row>
    <row r="77" spans="1:18" s="7" customFormat="1" ht="15.95" customHeight="1">
      <c r="A77" s="1" t="s">
        <v>559</v>
      </c>
      <c r="B77" s="1" t="s">
        <v>560</v>
      </c>
      <c r="C77" s="1" t="s">
        <v>551</v>
      </c>
      <c r="D77" s="1" t="s">
        <v>20</v>
      </c>
      <c r="E77" s="1">
        <v>17</v>
      </c>
      <c r="F77" s="1">
        <v>16</v>
      </c>
      <c r="G77" s="27" t="s">
        <v>60</v>
      </c>
      <c r="H77" s="75"/>
      <c r="I77" s="75"/>
      <c r="J77" s="75"/>
      <c r="K77" s="75"/>
      <c r="L77" s="8"/>
      <c r="M77" s="8"/>
      <c r="N77" s="8"/>
      <c r="O77" s="8"/>
      <c r="P77" s="8"/>
      <c r="Q77" s="8"/>
      <c r="R77" s="8"/>
    </row>
    <row r="78" spans="1:18" s="7" customFormat="1" ht="15.95" customHeight="1">
      <c r="A78" s="1" t="s">
        <v>944</v>
      </c>
      <c r="B78" s="1" t="s">
        <v>945</v>
      </c>
      <c r="C78" s="1" t="s">
        <v>55</v>
      </c>
      <c r="D78" s="1" t="s">
        <v>72</v>
      </c>
      <c r="E78" s="1">
        <v>20</v>
      </c>
      <c r="F78" s="1">
        <v>16</v>
      </c>
      <c r="G78" s="27" t="s">
        <v>1639</v>
      </c>
      <c r="H78" s="75"/>
      <c r="I78" s="75"/>
      <c r="J78" s="75"/>
      <c r="K78" s="75"/>
      <c r="L78" s="8"/>
      <c r="M78" s="8"/>
      <c r="N78" s="8"/>
      <c r="O78" s="8"/>
      <c r="P78" s="8"/>
      <c r="Q78" s="8"/>
      <c r="R78" s="8"/>
    </row>
    <row r="79" spans="1:18" s="7" customFormat="1" ht="15.95" customHeight="1">
      <c r="A79" s="1" t="s">
        <v>147</v>
      </c>
      <c r="B79" s="1" t="s">
        <v>148</v>
      </c>
      <c r="C79" s="1" t="s">
        <v>59</v>
      </c>
      <c r="D79" s="1" t="s">
        <v>72</v>
      </c>
      <c r="E79" s="1">
        <v>23</v>
      </c>
      <c r="F79" s="1">
        <v>16</v>
      </c>
      <c r="G79" s="27" t="s">
        <v>1639</v>
      </c>
      <c r="H79" s="75"/>
      <c r="I79" s="75"/>
      <c r="J79" s="75"/>
      <c r="K79" s="75"/>
      <c r="L79" s="8"/>
      <c r="M79" s="8"/>
      <c r="N79" s="8"/>
      <c r="O79" s="8"/>
      <c r="P79" s="8"/>
      <c r="Q79" s="8"/>
      <c r="R79" s="8"/>
    </row>
    <row r="80" spans="1:18" s="7" customFormat="1" ht="15.95" customHeight="1">
      <c r="A80" s="1" t="s">
        <v>840</v>
      </c>
      <c r="B80" s="1" t="s">
        <v>841</v>
      </c>
      <c r="C80" s="1" t="s">
        <v>312</v>
      </c>
      <c r="D80" s="1" t="s">
        <v>61</v>
      </c>
      <c r="E80" s="1">
        <v>17</v>
      </c>
      <c r="F80" s="1">
        <v>17</v>
      </c>
      <c r="G80" s="27" t="s">
        <v>60</v>
      </c>
      <c r="H80" s="75"/>
      <c r="I80" s="75"/>
      <c r="J80" s="75"/>
      <c r="K80" s="75"/>
      <c r="L80" s="8"/>
      <c r="M80" s="8"/>
      <c r="N80" s="8"/>
      <c r="O80" s="8"/>
      <c r="P80" s="8"/>
      <c r="Q80" s="8"/>
      <c r="R80" s="8"/>
    </row>
    <row r="81" spans="1:18" s="7" customFormat="1" ht="15.95" customHeight="1">
      <c r="A81" s="1" t="s">
        <v>1244</v>
      </c>
      <c r="B81" s="1" t="s">
        <v>1245</v>
      </c>
      <c r="C81" s="1" t="s">
        <v>59</v>
      </c>
      <c r="D81" s="1" t="s">
        <v>72</v>
      </c>
      <c r="E81" s="1">
        <v>20</v>
      </c>
      <c r="F81" s="1">
        <v>18</v>
      </c>
      <c r="G81" s="27" t="s">
        <v>1639</v>
      </c>
      <c r="H81" s="75"/>
      <c r="I81" s="75"/>
      <c r="J81" s="75"/>
      <c r="K81" s="75"/>
      <c r="L81" s="8"/>
      <c r="M81" s="8"/>
      <c r="N81" s="8"/>
      <c r="O81" s="8"/>
      <c r="P81" s="8"/>
      <c r="Q81" s="8"/>
      <c r="R81" s="8"/>
    </row>
    <row r="82" spans="1:18" s="7" customFormat="1" ht="15.95" customHeight="1">
      <c r="A82" s="1" t="s">
        <v>1660</v>
      </c>
      <c r="B82" s="1" t="s">
        <v>1661</v>
      </c>
      <c r="C82" s="1" t="s">
        <v>170</v>
      </c>
      <c r="D82" s="1" t="s">
        <v>61</v>
      </c>
      <c r="E82" s="1">
        <v>19</v>
      </c>
      <c r="F82" s="1">
        <v>19</v>
      </c>
      <c r="G82" s="27" t="s">
        <v>60</v>
      </c>
      <c r="H82" s="76"/>
      <c r="I82" s="76"/>
      <c r="J82" s="76"/>
      <c r="K82" s="76"/>
      <c r="L82" s="10"/>
      <c r="M82" s="10"/>
      <c r="N82" s="10"/>
      <c r="O82" s="10"/>
      <c r="P82" s="10"/>
      <c r="Q82" s="10"/>
      <c r="R82" s="10"/>
    </row>
    <row r="83" spans="1:18" s="7" customFormat="1" ht="15.95" customHeight="1">
      <c r="A83" s="1" t="s">
        <v>1237</v>
      </c>
      <c r="B83" s="1" t="s">
        <v>1238</v>
      </c>
      <c r="C83" s="1" t="s">
        <v>59</v>
      </c>
      <c r="D83" s="1" t="s">
        <v>20</v>
      </c>
      <c r="E83" s="1">
        <v>24</v>
      </c>
      <c r="F83" s="1">
        <v>19</v>
      </c>
      <c r="G83" s="27" t="s">
        <v>1639</v>
      </c>
      <c r="H83" s="77"/>
      <c r="I83" s="77"/>
      <c r="J83" s="77"/>
      <c r="K83" s="77"/>
      <c r="L83" s="9"/>
      <c r="M83" s="9"/>
      <c r="N83" s="9"/>
      <c r="O83" s="9"/>
      <c r="P83" s="9"/>
      <c r="Q83" s="9"/>
      <c r="R83" s="9"/>
    </row>
    <row r="84" spans="1:18" s="7" customFormat="1" ht="15.95" customHeight="1">
      <c r="A84" s="1" t="s">
        <v>1235</v>
      </c>
      <c r="B84" s="1" t="s">
        <v>1236</v>
      </c>
      <c r="C84" s="1" t="s">
        <v>59</v>
      </c>
      <c r="D84" s="1" t="s">
        <v>20</v>
      </c>
      <c r="E84" s="1">
        <v>26</v>
      </c>
      <c r="F84" s="1">
        <v>19</v>
      </c>
      <c r="G84" s="27" t="s">
        <v>1639</v>
      </c>
      <c r="H84" s="77"/>
      <c r="I84" s="77"/>
      <c r="J84" s="77"/>
      <c r="K84" s="77"/>
      <c r="L84" s="9"/>
      <c r="M84" s="9"/>
      <c r="N84" s="9"/>
      <c r="O84" s="9"/>
      <c r="P84" s="9"/>
      <c r="Q84" s="9"/>
      <c r="R84" s="9"/>
    </row>
    <row r="85" spans="1:18" s="7" customFormat="1" ht="15.95" customHeight="1">
      <c r="A85" s="1" t="s">
        <v>1587</v>
      </c>
      <c r="B85" s="1" t="s">
        <v>1588</v>
      </c>
      <c r="C85" s="1" t="s">
        <v>1589</v>
      </c>
      <c r="D85" s="1" t="s">
        <v>72</v>
      </c>
      <c r="E85" s="1">
        <v>23</v>
      </c>
      <c r="F85" s="1">
        <v>20</v>
      </c>
      <c r="G85" s="27" t="s">
        <v>60</v>
      </c>
      <c r="H85" s="75"/>
      <c r="I85" s="75"/>
      <c r="J85" s="75"/>
      <c r="K85" s="75"/>
      <c r="L85" s="8"/>
      <c r="M85" s="8"/>
      <c r="N85" s="8"/>
      <c r="O85" s="8"/>
      <c r="P85" s="8"/>
      <c r="Q85" s="8"/>
      <c r="R85" s="8"/>
    </row>
    <row r="86" spans="1:18" s="7" customFormat="1" ht="15.95" customHeight="1">
      <c r="A86" s="1" t="s">
        <v>245</v>
      </c>
      <c r="B86" s="1" t="s">
        <v>246</v>
      </c>
      <c r="C86" s="1" t="s">
        <v>247</v>
      </c>
      <c r="D86" s="1" t="s">
        <v>72</v>
      </c>
      <c r="E86" s="1">
        <v>16</v>
      </c>
      <c r="F86" s="1">
        <v>20</v>
      </c>
      <c r="G86" s="27" t="s">
        <v>60</v>
      </c>
      <c r="H86" s="75"/>
      <c r="I86" s="75"/>
      <c r="J86" s="75"/>
      <c r="K86" s="75"/>
      <c r="L86" s="8"/>
      <c r="M86" s="8"/>
      <c r="N86" s="8"/>
      <c r="O86" s="8"/>
      <c r="P86" s="8"/>
      <c r="Q86" s="8"/>
      <c r="R86" s="8"/>
    </row>
    <row r="87" spans="1:18" s="7" customFormat="1" ht="15.95" customHeight="1">
      <c r="A87" s="1" t="s">
        <v>252</v>
      </c>
      <c r="B87" s="1" t="s">
        <v>253</v>
      </c>
      <c r="C87" s="1" t="s">
        <v>254</v>
      </c>
      <c r="D87" s="1" t="s">
        <v>72</v>
      </c>
      <c r="E87" s="1">
        <v>16</v>
      </c>
      <c r="F87" s="1">
        <v>20</v>
      </c>
      <c r="G87" s="27" t="s">
        <v>60</v>
      </c>
      <c r="H87" s="77"/>
      <c r="I87" s="77"/>
      <c r="J87" s="77"/>
      <c r="K87" s="77"/>
      <c r="L87" s="9"/>
      <c r="M87" s="9"/>
      <c r="N87" s="9"/>
      <c r="O87" s="9"/>
      <c r="P87" s="9"/>
      <c r="Q87" s="9"/>
      <c r="R87" s="9"/>
    </row>
    <row r="88" spans="1:18" s="7" customFormat="1" ht="15.95" customHeight="1">
      <c r="A88" s="1" t="s">
        <v>1191</v>
      </c>
      <c r="B88" s="1" t="s">
        <v>1192</v>
      </c>
      <c r="C88" s="1" t="s">
        <v>59</v>
      </c>
      <c r="D88" s="1" t="s">
        <v>72</v>
      </c>
      <c r="E88" s="1">
        <v>24</v>
      </c>
      <c r="F88" s="1">
        <v>20</v>
      </c>
      <c r="G88" s="27" t="s">
        <v>60</v>
      </c>
      <c r="H88" s="43"/>
      <c r="I88" s="43"/>
      <c r="J88" s="43"/>
      <c r="K88" s="43"/>
    </row>
    <row r="89" spans="1:18" s="7" customFormat="1" ht="15.95" customHeight="1">
      <c r="A89" s="1" t="s">
        <v>135</v>
      </c>
      <c r="B89" s="1" t="s">
        <v>136</v>
      </c>
      <c r="C89" s="1" t="s">
        <v>59</v>
      </c>
      <c r="D89" s="1" t="s">
        <v>72</v>
      </c>
      <c r="E89" s="1">
        <v>17</v>
      </c>
      <c r="F89" s="1">
        <v>20</v>
      </c>
      <c r="G89" s="27" t="s">
        <v>1639</v>
      </c>
      <c r="H89" s="75"/>
      <c r="I89" s="75"/>
      <c r="J89" s="75"/>
      <c r="K89" s="75"/>
      <c r="L89" s="8"/>
      <c r="M89" s="8"/>
      <c r="N89" s="8"/>
      <c r="O89" s="8"/>
      <c r="P89" s="8"/>
      <c r="Q89" s="8"/>
      <c r="R89" s="8"/>
    </row>
    <row r="90" spans="1:18" s="7" customFormat="1" ht="15.95" customHeight="1">
      <c r="A90" s="1" t="s">
        <v>495</v>
      </c>
      <c r="B90" s="1" t="s">
        <v>496</v>
      </c>
      <c r="C90" s="1" t="s">
        <v>487</v>
      </c>
      <c r="D90" s="1" t="s">
        <v>20</v>
      </c>
      <c r="E90" s="1">
        <v>33</v>
      </c>
      <c r="F90" s="1">
        <v>21</v>
      </c>
      <c r="G90" s="27" t="s">
        <v>60</v>
      </c>
      <c r="H90" s="75"/>
      <c r="I90" s="75"/>
      <c r="J90" s="75"/>
      <c r="K90" s="75"/>
      <c r="L90" s="8"/>
      <c r="M90" s="8"/>
      <c r="N90" s="8"/>
      <c r="O90" s="8"/>
      <c r="P90" s="8"/>
      <c r="Q90" s="8"/>
      <c r="R90" s="8"/>
    </row>
    <row r="91" spans="1:18" s="7" customFormat="1" ht="15.95" customHeight="1">
      <c r="A91" s="1" t="s">
        <v>561</v>
      </c>
      <c r="B91" s="1" t="s">
        <v>562</v>
      </c>
      <c r="C91" s="1" t="s">
        <v>551</v>
      </c>
      <c r="D91" s="1" t="s">
        <v>20</v>
      </c>
      <c r="E91" s="1">
        <v>32</v>
      </c>
      <c r="F91" s="1">
        <v>21</v>
      </c>
      <c r="G91" s="27" t="s">
        <v>60</v>
      </c>
      <c r="H91" s="75"/>
      <c r="I91" s="75"/>
      <c r="J91" s="75"/>
      <c r="K91" s="75"/>
      <c r="L91" s="8"/>
      <c r="M91" s="8"/>
      <c r="N91" s="8"/>
      <c r="O91" s="8"/>
      <c r="P91" s="8"/>
      <c r="Q91" s="8"/>
      <c r="R91" s="8"/>
    </row>
    <row r="92" spans="1:18" s="7" customFormat="1" ht="15.95" customHeight="1">
      <c r="A92" s="1" t="s">
        <v>1662</v>
      </c>
      <c r="B92" s="1" t="s">
        <v>1663</v>
      </c>
      <c r="C92" s="1" t="s">
        <v>170</v>
      </c>
      <c r="D92" s="1" t="s">
        <v>61</v>
      </c>
      <c r="E92" s="1">
        <v>23</v>
      </c>
      <c r="F92" s="1">
        <v>23</v>
      </c>
      <c r="G92" s="27" t="s">
        <v>60</v>
      </c>
      <c r="H92" s="75"/>
      <c r="I92" s="75"/>
      <c r="J92" s="75"/>
      <c r="K92" s="75"/>
      <c r="L92" s="8"/>
      <c r="M92" s="8"/>
      <c r="N92" s="8"/>
      <c r="O92" s="8"/>
      <c r="P92" s="8"/>
      <c r="Q92" s="8"/>
      <c r="R92" s="8"/>
    </row>
    <row r="93" spans="1:18" s="7" customFormat="1" ht="15.95" customHeight="1">
      <c r="A93" s="1" t="s">
        <v>497</v>
      </c>
      <c r="B93" s="1" t="s">
        <v>498</v>
      </c>
      <c r="C93" s="1" t="s">
        <v>487</v>
      </c>
      <c r="D93" s="1" t="s">
        <v>20</v>
      </c>
      <c r="E93" s="1">
        <v>37</v>
      </c>
      <c r="F93" s="1">
        <v>24</v>
      </c>
      <c r="G93" s="27" t="s">
        <v>60</v>
      </c>
      <c r="H93" s="75"/>
      <c r="I93" s="75"/>
      <c r="J93" s="75"/>
      <c r="K93" s="75"/>
      <c r="L93" s="8"/>
      <c r="M93" s="8"/>
      <c r="N93" s="8"/>
      <c r="O93" s="8"/>
      <c r="P93" s="8"/>
      <c r="Q93" s="8"/>
      <c r="R93" s="8"/>
    </row>
    <row r="94" spans="1:18" s="7" customFormat="1" ht="15.95" customHeight="1">
      <c r="A94" s="1" t="s">
        <v>563</v>
      </c>
      <c r="B94" s="1" t="s">
        <v>564</v>
      </c>
      <c r="C94" s="1" t="s">
        <v>551</v>
      </c>
      <c r="D94" s="1" t="s">
        <v>20</v>
      </c>
      <c r="E94" s="1">
        <v>36</v>
      </c>
      <c r="F94" s="1">
        <v>24</v>
      </c>
      <c r="G94" s="27" t="s">
        <v>60</v>
      </c>
      <c r="H94" s="75"/>
      <c r="I94" s="75"/>
      <c r="J94" s="75"/>
      <c r="K94" s="75"/>
      <c r="L94" s="8"/>
      <c r="M94" s="8"/>
      <c r="N94" s="8"/>
      <c r="O94" s="8"/>
      <c r="P94" s="8"/>
      <c r="Q94" s="8"/>
      <c r="R94" s="8"/>
    </row>
    <row r="95" spans="1:18" s="7" customFormat="1" ht="15.95" customHeight="1">
      <c r="A95" s="1" t="s">
        <v>249</v>
      </c>
      <c r="B95" s="1" t="s">
        <v>250</v>
      </c>
      <c r="C95" s="1" t="s">
        <v>251</v>
      </c>
      <c r="D95" s="1" t="s">
        <v>72</v>
      </c>
      <c r="E95" s="1">
        <v>23</v>
      </c>
      <c r="F95" s="1">
        <v>25</v>
      </c>
      <c r="G95" s="27" t="s">
        <v>60</v>
      </c>
      <c r="H95" s="75"/>
      <c r="I95" s="75"/>
      <c r="J95" s="75"/>
      <c r="K95" s="75"/>
      <c r="L95" s="8"/>
      <c r="M95" s="8"/>
      <c r="N95" s="8"/>
      <c r="O95" s="8"/>
      <c r="P95" s="8"/>
      <c r="Q95" s="8"/>
      <c r="R95" s="8"/>
    </row>
    <row r="96" spans="1:18" s="7" customFormat="1" ht="15.95" customHeight="1">
      <c r="A96" s="1" t="s">
        <v>241</v>
      </c>
      <c r="B96" s="1" t="s">
        <v>242</v>
      </c>
      <c r="C96" s="1" t="s">
        <v>243</v>
      </c>
      <c r="D96" s="1" t="s">
        <v>72</v>
      </c>
      <c r="E96" s="1">
        <v>19</v>
      </c>
      <c r="F96" s="1">
        <v>25</v>
      </c>
      <c r="G96" s="27" t="s">
        <v>60</v>
      </c>
      <c r="H96" s="75"/>
      <c r="I96" s="75"/>
      <c r="J96" s="75"/>
      <c r="K96" s="75"/>
      <c r="L96" s="8"/>
      <c r="M96" s="8"/>
      <c r="N96" s="8"/>
      <c r="O96" s="8"/>
      <c r="P96" s="8"/>
      <c r="Q96" s="8"/>
      <c r="R96" s="8"/>
    </row>
    <row r="97" spans="1:18" s="7" customFormat="1" ht="15.95" customHeight="1">
      <c r="A97" s="1" t="s">
        <v>946</v>
      </c>
      <c r="B97" s="1" t="s">
        <v>947</v>
      </c>
      <c r="C97" s="1" t="s">
        <v>55</v>
      </c>
      <c r="D97" s="1" t="s">
        <v>72</v>
      </c>
      <c r="E97" s="1">
        <v>28</v>
      </c>
      <c r="F97" s="1">
        <v>25</v>
      </c>
      <c r="G97" s="27" t="s">
        <v>1639</v>
      </c>
      <c r="H97" s="75"/>
      <c r="I97" s="75"/>
      <c r="J97" s="75"/>
      <c r="K97" s="75"/>
      <c r="L97" s="8"/>
      <c r="M97" s="8"/>
      <c r="N97" s="8"/>
      <c r="O97" s="8"/>
      <c r="P97" s="8"/>
      <c r="Q97" s="8"/>
      <c r="R97" s="8"/>
    </row>
    <row r="98" spans="1:18" s="7" customFormat="1" ht="15.95" customHeight="1">
      <c r="A98" s="1" t="s">
        <v>1664</v>
      </c>
      <c r="B98" s="1" t="s">
        <v>1665</v>
      </c>
      <c r="C98" s="1" t="s">
        <v>170</v>
      </c>
      <c r="D98" s="1" t="s">
        <v>61</v>
      </c>
      <c r="E98" s="1">
        <v>27</v>
      </c>
      <c r="F98" s="1">
        <v>27</v>
      </c>
      <c r="G98" s="27" t="s">
        <v>60</v>
      </c>
      <c r="H98" s="75"/>
      <c r="I98" s="75"/>
      <c r="J98" s="75"/>
      <c r="K98" s="75"/>
      <c r="L98" s="8"/>
      <c r="M98" s="8"/>
      <c r="N98" s="8"/>
      <c r="O98" s="8"/>
      <c r="P98" s="8"/>
      <c r="Q98" s="8"/>
      <c r="R98" s="8"/>
    </row>
    <row r="99" spans="1:18" s="7" customFormat="1" ht="15.95" customHeight="1">
      <c r="A99" s="1" t="s">
        <v>1091</v>
      </c>
      <c r="B99" s="1" t="s">
        <v>1092</v>
      </c>
      <c r="C99" s="1" t="s">
        <v>711</v>
      </c>
      <c r="D99" s="1" t="s">
        <v>20</v>
      </c>
      <c r="E99" s="1">
        <v>30</v>
      </c>
      <c r="F99" s="1">
        <v>28</v>
      </c>
      <c r="G99" s="27" t="s">
        <v>60</v>
      </c>
      <c r="H99" s="76"/>
      <c r="I99" s="76"/>
      <c r="J99" s="76"/>
      <c r="K99" s="76"/>
      <c r="L99" s="10"/>
      <c r="M99" s="10"/>
      <c r="N99" s="10"/>
      <c r="O99" s="10"/>
      <c r="P99" s="10"/>
      <c r="Q99" s="10"/>
      <c r="R99" s="10"/>
    </row>
    <row r="100" spans="1:18" s="7" customFormat="1" ht="15.95" customHeight="1">
      <c r="A100" s="1" t="s">
        <v>1089</v>
      </c>
      <c r="B100" s="1" t="s">
        <v>1090</v>
      </c>
      <c r="C100" s="1" t="s">
        <v>711</v>
      </c>
      <c r="D100" s="1" t="s">
        <v>20</v>
      </c>
      <c r="E100" s="1">
        <v>32</v>
      </c>
      <c r="F100" s="1">
        <v>30</v>
      </c>
      <c r="G100" s="27" t="s">
        <v>60</v>
      </c>
      <c r="H100" s="75"/>
      <c r="I100" s="75"/>
      <c r="J100" s="75"/>
      <c r="K100" s="75"/>
      <c r="L100" s="8"/>
      <c r="M100" s="8"/>
      <c r="N100" s="8"/>
      <c r="O100" s="8"/>
      <c r="P100" s="8"/>
      <c r="Q100" s="8"/>
      <c r="R100" s="8"/>
    </row>
    <row r="101" spans="1:18" s="7" customFormat="1" ht="15.95" customHeight="1">
      <c r="A101" s="1" t="s">
        <v>159</v>
      </c>
      <c r="B101" s="1" t="s">
        <v>160</v>
      </c>
      <c r="C101" s="1" t="s">
        <v>161</v>
      </c>
      <c r="D101" s="1" t="s">
        <v>72</v>
      </c>
      <c r="E101" s="1">
        <v>32</v>
      </c>
      <c r="F101" s="1">
        <v>30</v>
      </c>
      <c r="G101" s="27" t="s">
        <v>60</v>
      </c>
      <c r="H101" s="76"/>
      <c r="I101" s="76"/>
      <c r="J101" s="76"/>
      <c r="K101" s="76"/>
      <c r="L101" s="10"/>
      <c r="M101" s="10"/>
      <c r="N101" s="10"/>
      <c r="O101" s="10"/>
      <c r="P101" s="10"/>
      <c r="Q101" s="10"/>
      <c r="R101" s="10"/>
    </row>
    <row r="102" spans="1:18" s="7" customFormat="1" ht="15.95" customHeight="1">
      <c r="A102" s="1" t="s">
        <v>70</v>
      </c>
      <c r="B102" s="1" t="s">
        <v>71</v>
      </c>
      <c r="C102" s="1" t="s">
        <v>59</v>
      </c>
      <c r="D102" s="1" t="s">
        <v>72</v>
      </c>
      <c r="E102" s="1">
        <v>30</v>
      </c>
      <c r="F102" s="1">
        <v>30</v>
      </c>
      <c r="G102" s="27" t="s">
        <v>1639</v>
      </c>
      <c r="H102" s="75"/>
      <c r="I102" s="75"/>
      <c r="J102" s="75"/>
      <c r="K102" s="75"/>
      <c r="L102" s="8"/>
      <c r="M102" s="8"/>
      <c r="N102" s="8"/>
      <c r="O102" s="8"/>
      <c r="P102" s="8"/>
      <c r="Q102" s="8"/>
      <c r="R102" s="8"/>
    </row>
    <row r="103" spans="1:18" s="7" customFormat="1" ht="15.95" customHeight="1">
      <c r="A103" s="1" t="s">
        <v>1666</v>
      </c>
      <c r="B103" s="1" t="s">
        <v>1667</v>
      </c>
      <c r="C103" s="1" t="s">
        <v>170</v>
      </c>
      <c r="D103" s="1" t="s">
        <v>61</v>
      </c>
      <c r="E103" s="1">
        <v>29</v>
      </c>
      <c r="F103" s="1">
        <v>31</v>
      </c>
      <c r="G103" s="27" t="s">
        <v>60</v>
      </c>
      <c r="H103" s="75"/>
      <c r="I103" s="75"/>
      <c r="J103" s="75"/>
      <c r="K103" s="75"/>
      <c r="L103" s="8"/>
      <c r="M103" s="8"/>
      <c r="N103" s="8"/>
      <c r="O103" s="8"/>
      <c r="P103" s="8"/>
      <c r="Q103" s="8"/>
      <c r="R103" s="8"/>
    </row>
    <row r="104" spans="1:18" s="7" customFormat="1" ht="15.95" customHeight="1">
      <c r="A104" s="1" t="s">
        <v>1668</v>
      </c>
      <c r="B104" s="1" t="s">
        <v>1669</v>
      </c>
      <c r="C104" s="1" t="s">
        <v>170</v>
      </c>
      <c r="D104" s="1" t="s">
        <v>61</v>
      </c>
      <c r="E104" s="1">
        <v>32</v>
      </c>
      <c r="F104" s="1">
        <v>35</v>
      </c>
      <c r="G104" s="27" t="s">
        <v>60</v>
      </c>
      <c r="H104" s="76"/>
      <c r="I104" s="76"/>
      <c r="J104" s="76"/>
      <c r="K104" s="76"/>
      <c r="L104" s="10"/>
      <c r="M104" s="10"/>
      <c r="N104" s="10"/>
      <c r="O104" s="10"/>
      <c r="P104" s="10"/>
      <c r="Q104" s="10"/>
      <c r="R104" s="10"/>
    </row>
    <row r="105" spans="1:18" s="7" customFormat="1" ht="15.95" customHeight="1">
      <c r="A105" s="1" t="s">
        <v>499</v>
      </c>
      <c r="B105" s="1" t="s">
        <v>500</v>
      </c>
      <c r="C105" s="1" t="s">
        <v>487</v>
      </c>
      <c r="D105" s="1" t="s">
        <v>222</v>
      </c>
      <c r="E105" s="1">
        <v>109</v>
      </c>
      <c r="F105" s="1">
        <v>60</v>
      </c>
      <c r="G105" s="27" t="s">
        <v>60</v>
      </c>
      <c r="H105" s="76"/>
      <c r="I105" s="76"/>
      <c r="J105" s="76"/>
      <c r="K105" s="76"/>
      <c r="L105" s="10"/>
      <c r="M105" s="10"/>
      <c r="N105" s="10"/>
      <c r="O105" s="10"/>
      <c r="P105" s="10"/>
      <c r="Q105" s="10"/>
      <c r="R105" s="10"/>
    </row>
    <row r="106" spans="1:18" s="7" customFormat="1" ht="15.95" customHeight="1">
      <c r="A106" s="1" t="s">
        <v>376</v>
      </c>
      <c r="B106" s="1" t="s">
        <v>377</v>
      </c>
      <c r="C106" s="1" t="s">
        <v>205</v>
      </c>
      <c r="D106" s="1" t="s">
        <v>72</v>
      </c>
      <c r="E106" s="1">
        <v>177</v>
      </c>
      <c r="F106" s="1">
        <v>60</v>
      </c>
      <c r="G106" s="27" t="s">
        <v>60</v>
      </c>
      <c r="H106" s="75"/>
      <c r="I106" s="75"/>
      <c r="J106" s="75"/>
      <c r="K106" s="75"/>
      <c r="L106" s="8"/>
      <c r="M106" s="8"/>
      <c r="N106" s="8"/>
      <c r="O106" s="8"/>
      <c r="P106" s="8"/>
      <c r="Q106" s="8"/>
      <c r="R106" s="8"/>
    </row>
    <row r="107" spans="1:18" s="7" customFormat="1" ht="15.95" customHeight="1">
      <c r="A107" s="1" t="s">
        <v>378</v>
      </c>
      <c r="B107" s="1" t="s">
        <v>379</v>
      </c>
      <c r="C107" s="1" t="s">
        <v>205</v>
      </c>
      <c r="D107" s="1" t="s">
        <v>72</v>
      </c>
      <c r="E107" s="1">
        <v>139</v>
      </c>
      <c r="F107" s="1">
        <v>60</v>
      </c>
      <c r="G107" s="27" t="s">
        <v>60</v>
      </c>
      <c r="H107" s="75"/>
      <c r="I107" s="75"/>
      <c r="J107" s="75"/>
      <c r="K107" s="75"/>
      <c r="L107" s="8"/>
      <c r="M107" s="8"/>
      <c r="N107" s="8"/>
      <c r="O107" s="8"/>
      <c r="P107" s="8"/>
      <c r="Q107" s="8"/>
      <c r="R107" s="8"/>
    </row>
    <row r="108" spans="1:18" s="7" customFormat="1" ht="15.95" customHeight="1">
      <c r="A108" s="1" t="s">
        <v>374</v>
      </c>
      <c r="B108" s="1" t="s">
        <v>375</v>
      </c>
      <c r="C108" s="1" t="s">
        <v>205</v>
      </c>
      <c r="D108" s="1" t="s">
        <v>72</v>
      </c>
      <c r="E108" s="1">
        <v>121</v>
      </c>
      <c r="F108" s="1">
        <v>60</v>
      </c>
      <c r="G108" s="27" t="s">
        <v>60</v>
      </c>
      <c r="H108" s="75"/>
      <c r="I108" s="75"/>
      <c r="J108" s="75"/>
      <c r="K108" s="75"/>
      <c r="L108" s="8"/>
      <c r="M108" s="8"/>
      <c r="N108" s="8"/>
      <c r="O108" s="8"/>
      <c r="P108" s="8"/>
      <c r="Q108" s="8"/>
      <c r="R108" s="8"/>
    </row>
    <row r="109" spans="1:18" s="69" customFormat="1" ht="15.95" customHeight="1">
      <c r="A109" s="1" t="s">
        <v>565</v>
      </c>
      <c r="B109" s="1"/>
      <c r="C109" s="1" t="s">
        <v>551</v>
      </c>
      <c r="D109" s="1" t="s">
        <v>222</v>
      </c>
      <c r="E109" s="1"/>
      <c r="F109" s="1"/>
      <c r="G109" s="27" t="s">
        <v>60</v>
      </c>
      <c r="H109" s="74"/>
      <c r="I109" s="74"/>
      <c r="J109" s="74"/>
      <c r="K109" s="74"/>
      <c r="L109" s="68"/>
      <c r="M109" s="68"/>
      <c r="N109" s="68"/>
      <c r="O109" s="68"/>
      <c r="P109" s="68"/>
      <c r="Q109" s="68"/>
      <c r="R109" s="68"/>
    </row>
    <row r="110" spans="1:18" s="69" customFormat="1" ht="15.95" customHeight="1" thickBot="1">
      <c r="A110" s="4" t="s">
        <v>1575</v>
      </c>
      <c r="B110" s="4"/>
      <c r="C110" s="4" t="s">
        <v>1576</v>
      </c>
      <c r="D110" s="4" t="s">
        <v>20</v>
      </c>
      <c r="E110" s="4"/>
      <c r="F110" s="4"/>
      <c r="G110" s="32" t="s">
        <v>60</v>
      </c>
      <c r="H110" s="74"/>
      <c r="I110" s="74"/>
      <c r="J110" s="74"/>
      <c r="K110" s="74"/>
      <c r="L110" s="68"/>
      <c r="M110" s="68"/>
      <c r="N110" s="68"/>
      <c r="O110" s="68"/>
      <c r="P110" s="68"/>
      <c r="Q110" s="68"/>
      <c r="R110" s="68"/>
    </row>
    <row r="111" spans="1:18" s="69" customFormat="1" ht="15.95" customHeight="1">
      <c r="A111" s="13"/>
      <c r="B111" s="13"/>
      <c r="C111" s="13"/>
      <c r="D111" s="13"/>
      <c r="E111" s="13"/>
      <c r="F111" s="73"/>
      <c r="G111"/>
      <c r="H111" s="74"/>
      <c r="I111" s="74"/>
      <c r="J111" s="74"/>
      <c r="K111" s="74"/>
      <c r="L111" s="68"/>
      <c r="M111" s="68"/>
      <c r="N111" s="68"/>
      <c r="O111" s="68"/>
      <c r="P111" s="68"/>
      <c r="Q111" s="68"/>
      <c r="R111" s="68"/>
    </row>
  </sheetData>
  <sortState ref="A2:G112">
    <sortCondition ref="F1"/>
  </sortState>
  <pageMargins left="0.7" right="0.7" top="0.75" bottom="0.75" header="0.3" footer="0.3"/>
  <pageSetup orientation="portrait" horizontalDpi="4294967293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>
  <dimension ref="A1:N190"/>
  <sheetViews>
    <sheetView workbookViewId="0">
      <pane xSplit="1" ySplit="1" topLeftCell="B44" activePane="bottomRight" state="frozen"/>
      <selection pane="topRight" activeCell="B1" sqref="B1"/>
      <selection pane="bottomLeft" activeCell="A2" sqref="A2"/>
      <selection pane="bottomRight" activeCell="J123" sqref="J123"/>
    </sheetView>
  </sheetViews>
  <sheetFormatPr defaultColWidth="42.140625" defaultRowHeight="15" customHeight="1"/>
  <cols>
    <col min="1" max="1" width="6.140625" style="17" customWidth="1"/>
    <col min="2" max="2" width="11.5703125" style="17" customWidth="1"/>
    <col min="3" max="3" width="18" style="17" customWidth="1"/>
    <col min="4" max="4" width="17.85546875" style="17" customWidth="1"/>
    <col min="5" max="5" width="14.140625" style="17" customWidth="1"/>
    <col min="6" max="6" width="38.7109375" style="17" customWidth="1"/>
    <col min="7" max="7" width="10.140625" style="17" customWidth="1"/>
    <col min="8" max="8" width="12.140625" style="17" customWidth="1"/>
    <col min="9" max="9" width="6.28515625" style="17" customWidth="1"/>
    <col min="10" max="10" width="13.28515625" style="17" customWidth="1"/>
    <col min="11" max="11" width="5.42578125" style="17" customWidth="1"/>
    <col min="12" max="12" width="11.140625" style="17" customWidth="1"/>
    <col min="13" max="13" width="5.85546875" style="17" customWidth="1"/>
    <col min="14" max="14" width="103" style="17" customWidth="1"/>
    <col min="15" max="16384" width="42.140625" style="17"/>
  </cols>
  <sheetData>
    <row r="1" spans="1:14" ht="15" customHeight="1">
      <c r="A1" s="90" t="s">
        <v>1623</v>
      </c>
      <c r="B1" s="91" t="s">
        <v>1606</v>
      </c>
      <c r="C1" s="91" t="s">
        <v>1624</v>
      </c>
      <c r="D1" s="91" t="s">
        <v>1</v>
      </c>
      <c r="E1" s="92" t="s">
        <v>1608</v>
      </c>
      <c r="F1" s="91" t="s">
        <v>0</v>
      </c>
      <c r="G1" s="91" t="s">
        <v>1609</v>
      </c>
      <c r="H1" s="91" t="s">
        <v>5</v>
      </c>
      <c r="I1" s="91"/>
      <c r="J1" s="91" t="s">
        <v>7</v>
      </c>
      <c r="K1" s="91"/>
      <c r="L1" s="91" t="s">
        <v>9</v>
      </c>
      <c r="M1" s="88"/>
      <c r="N1" s="88"/>
    </row>
    <row r="2" spans="1:14" ht="15" customHeight="1">
      <c r="A2" s="80" t="s">
        <v>1594</v>
      </c>
      <c r="B2" s="1">
        <v>1</v>
      </c>
      <c r="C2" s="27" t="s">
        <v>1593</v>
      </c>
      <c r="D2" s="1" t="s">
        <v>650</v>
      </c>
      <c r="E2" s="1" t="s">
        <v>1612</v>
      </c>
      <c r="F2" s="12" t="s">
        <v>649</v>
      </c>
      <c r="G2" s="1" t="s">
        <v>1599</v>
      </c>
      <c r="H2" s="1" t="s">
        <v>206</v>
      </c>
      <c r="I2" s="1" t="s">
        <v>1598</v>
      </c>
      <c r="J2" s="1" t="s">
        <v>652</v>
      </c>
      <c r="K2" s="1" t="s">
        <v>1596</v>
      </c>
      <c r="L2" s="1">
        <v>1</v>
      </c>
      <c r="M2" s="1" t="s">
        <v>1597</v>
      </c>
      <c r="N2" s="1" t="str">
        <f t="shared" ref="N2:N13" si="0">CONCATENATE(A2, B2,C2, D2, E2, F2,G2,H2,I2, J2, K2, L2, M2)</f>
        <v>case 1:sRetTemplate = "ar_rat001";  break;  //  Rat, Common || FQ: Common || 1/6 CR CR 1 HD</v>
      </c>
    </row>
    <row r="3" spans="1:14" ht="15" customHeight="1">
      <c r="A3" s="80" t="s">
        <v>1594</v>
      </c>
      <c r="B3" s="1">
        <f t="shared" ref="B3:B34" si="1">SUM(B2+1)</f>
        <v>2</v>
      </c>
      <c r="C3" s="27" t="s">
        <v>1593</v>
      </c>
      <c r="D3" s="1" t="s">
        <v>1498</v>
      </c>
      <c r="E3" s="1" t="s">
        <v>1612</v>
      </c>
      <c r="F3" s="1" t="s">
        <v>1497</v>
      </c>
      <c r="G3" s="1" t="s">
        <v>1599</v>
      </c>
      <c r="H3" s="1" t="s">
        <v>61</v>
      </c>
      <c r="I3" s="1" t="s">
        <v>1598</v>
      </c>
      <c r="J3" s="1">
        <v>0.5</v>
      </c>
      <c r="K3" s="1" t="s">
        <v>1596</v>
      </c>
      <c r="L3" s="1">
        <v>1</v>
      </c>
      <c r="M3" s="1" t="s">
        <v>1597</v>
      </c>
      <c r="N3" s="1" t="str">
        <f t="shared" si="0"/>
        <v>case 2:sRetTemplate = "ds_critic001";  break;  //  Lizard: Critic || FQ: Uncommon || 0.5 CR 1 HD</v>
      </c>
    </row>
    <row r="4" spans="1:14" ht="15" customHeight="1">
      <c r="A4" s="14" t="s">
        <v>1594</v>
      </c>
      <c r="B4" s="1">
        <f t="shared" si="1"/>
        <v>3</v>
      </c>
      <c r="C4" s="27" t="s">
        <v>1593</v>
      </c>
      <c r="D4" s="1" t="s">
        <v>1498</v>
      </c>
      <c r="E4" s="1" t="s">
        <v>1612</v>
      </c>
      <c r="F4" s="1" t="s">
        <v>1497</v>
      </c>
      <c r="G4" s="1" t="s">
        <v>1599</v>
      </c>
      <c r="H4" s="1" t="s">
        <v>61</v>
      </c>
      <c r="I4" s="1" t="s">
        <v>1598</v>
      </c>
      <c r="J4" s="1">
        <v>0.5</v>
      </c>
      <c r="K4" s="1" t="s">
        <v>1596</v>
      </c>
      <c r="L4" s="1">
        <v>1</v>
      </c>
      <c r="M4" s="1" t="s">
        <v>1597</v>
      </c>
      <c r="N4" s="1" t="str">
        <f t="shared" si="0"/>
        <v>case 3:sRetTemplate = "ds_critic001";  break;  //  Lizard: Critic || FQ: Uncommon || 0.5 CR 1 HD</v>
      </c>
    </row>
    <row r="5" spans="1:14" ht="15" customHeight="1">
      <c r="A5" s="14" t="s">
        <v>1594</v>
      </c>
      <c r="B5" s="1">
        <f t="shared" si="1"/>
        <v>4</v>
      </c>
      <c r="C5" s="27" t="s">
        <v>1593</v>
      </c>
      <c r="D5" s="1" t="s">
        <v>1498</v>
      </c>
      <c r="E5" s="1" t="s">
        <v>1612</v>
      </c>
      <c r="F5" s="1" t="s">
        <v>1497</v>
      </c>
      <c r="G5" s="1" t="s">
        <v>1599</v>
      </c>
      <c r="H5" s="1" t="s">
        <v>61</v>
      </c>
      <c r="I5" s="1" t="s">
        <v>1598</v>
      </c>
      <c r="J5" s="1">
        <v>0.5</v>
      </c>
      <c r="K5" s="1" t="s">
        <v>1596</v>
      </c>
      <c r="L5" s="1">
        <v>1</v>
      </c>
      <c r="M5" s="1" t="s">
        <v>1597</v>
      </c>
      <c r="N5" s="1" t="str">
        <f t="shared" si="0"/>
        <v>case 4:sRetTemplate = "ds_critic001";  break;  //  Lizard: Critic || FQ: Uncommon || 0.5 CR 1 HD</v>
      </c>
    </row>
    <row r="6" spans="1:14" ht="15" customHeight="1">
      <c r="A6" s="14" t="s">
        <v>1594</v>
      </c>
      <c r="B6" s="1">
        <f t="shared" si="1"/>
        <v>5</v>
      </c>
      <c r="C6" s="27" t="s">
        <v>1593</v>
      </c>
      <c r="D6" s="1" t="s">
        <v>1498</v>
      </c>
      <c r="E6" s="1" t="s">
        <v>1612</v>
      </c>
      <c r="F6" s="1" t="s">
        <v>1497</v>
      </c>
      <c r="G6" s="1" t="s">
        <v>1599</v>
      </c>
      <c r="H6" s="1" t="s">
        <v>61</v>
      </c>
      <c r="I6" s="1" t="s">
        <v>1598</v>
      </c>
      <c r="J6" s="1">
        <v>0.5</v>
      </c>
      <c r="K6" s="1" t="s">
        <v>1596</v>
      </c>
      <c r="L6" s="1">
        <v>1</v>
      </c>
      <c r="M6" s="1" t="s">
        <v>1597</v>
      </c>
      <c r="N6" s="1" t="str">
        <f t="shared" si="0"/>
        <v>case 5:sRetTemplate = "ds_critic001";  break;  //  Lizard: Critic || FQ: Uncommon || 0.5 CR 1 HD</v>
      </c>
    </row>
    <row r="7" spans="1:14" ht="15" customHeight="1">
      <c r="A7" s="80" t="s">
        <v>1594</v>
      </c>
      <c r="B7" s="1">
        <f t="shared" si="1"/>
        <v>6</v>
      </c>
      <c r="C7" s="27" t="s">
        <v>1593</v>
      </c>
      <c r="D7" s="1" t="s">
        <v>904</v>
      </c>
      <c r="E7" s="1" t="s">
        <v>1612</v>
      </c>
      <c r="F7" s="1" t="s">
        <v>903</v>
      </c>
      <c r="G7" s="1" t="s">
        <v>1599</v>
      </c>
      <c r="H7" s="1" t="s">
        <v>72</v>
      </c>
      <c r="I7" s="1" t="s">
        <v>1598</v>
      </c>
      <c r="J7" s="1">
        <v>0.5</v>
      </c>
      <c r="K7" s="1" t="s">
        <v>1596</v>
      </c>
      <c r="L7" s="1">
        <v>1</v>
      </c>
      <c r="M7" s="1" t="s">
        <v>1597</v>
      </c>
      <c r="N7" s="1" t="str">
        <f t="shared" si="0"/>
        <v>case 6:sRetTemplate = "crp_twigblight";  break;  //  Twig Blight || FQ: Very Rare || 0.5 CR 1 HD</v>
      </c>
    </row>
    <row r="8" spans="1:14" ht="15" customHeight="1">
      <c r="A8" s="80" t="s">
        <v>1594</v>
      </c>
      <c r="B8" s="1">
        <f t="shared" si="1"/>
        <v>7</v>
      </c>
      <c r="C8" s="27" t="s">
        <v>1593</v>
      </c>
      <c r="D8" s="1" t="s">
        <v>1430</v>
      </c>
      <c r="E8" s="1" t="s">
        <v>1612</v>
      </c>
      <c r="F8" s="1" t="s">
        <v>1429</v>
      </c>
      <c r="G8" s="1" t="s">
        <v>1599</v>
      </c>
      <c r="H8" s="1" t="s">
        <v>20</v>
      </c>
      <c r="I8" s="1" t="s">
        <v>1598</v>
      </c>
      <c r="J8" s="1">
        <v>1</v>
      </c>
      <c r="K8" s="1" t="s">
        <v>1596</v>
      </c>
      <c r="L8" s="1">
        <v>1</v>
      </c>
      <c r="M8" s="1" t="s">
        <v>1597</v>
      </c>
      <c r="N8" s="1" t="str">
        <f t="shared" si="0"/>
        <v>case 7:sRetTemplate = "ds_shaqat001";  break;  //  Beetle: Shaqat || FQ: Rare || 1 CR 1 HD</v>
      </c>
    </row>
    <row r="9" spans="1:14" ht="15" customHeight="1">
      <c r="A9" s="14" t="s">
        <v>1594</v>
      </c>
      <c r="B9" s="1">
        <f t="shared" si="1"/>
        <v>8</v>
      </c>
      <c r="C9" s="27" t="s">
        <v>1593</v>
      </c>
      <c r="D9" s="1" t="s">
        <v>1430</v>
      </c>
      <c r="E9" s="1" t="s">
        <v>1612</v>
      </c>
      <c r="F9" s="1" t="s">
        <v>1429</v>
      </c>
      <c r="G9" s="1" t="s">
        <v>1599</v>
      </c>
      <c r="H9" s="1" t="s">
        <v>20</v>
      </c>
      <c r="I9" s="1" t="s">
        <v>1598</v>
      </c>
      <c r="J9" s="1">
        <v>1</v>
      </c>
      <c r="K9" s="1" t="s">
        <v>1596</v>
      </c>
      <c r="L9" s="1">
        <v>1</v>
      </c>
      <c r="M9" s="1" t="s">
        <v>1597</v>
      </c>
      <c r="N9" s="1" t="str">
        <f t="shared" si="0"/>
        <v>case 8:sRetTemplate = "ds_shaqat001";  break;  //  Beetle: Shaqat || FQ: Rare || 1 CR 1 HD</v>
      </c>
    </row>
    <row r="10" spans="1:14" ht="15" customHeight="1">
      <c r="A10" s="80" t="s">
        <v>1594</v>
      </c>
      <c r="B10" s="1">
        <f t="shared" si="1"/>
        <v>9</v>
      </c>
      <c r="C10" s="27" t="s">
        <v>1593</v>
      </c>
      <c r="D10" s="1" t="s">
        <v>394</v>
      </c>
      <c r="E10" s="1" t="s">
        <v>1612</v>
      </c>
      <c r="F10" s="1" t="s">
        <v>393</v>
      </c>
      <c r="G10" s="1" t="s">
        <v>1599</v>
      </c>
      <c r="H10" s="1" t="s">
        <v>61</v>
      </c>
      <c r="I10" s="1" t="s">
        <v>1598</v>
      </c>
      <c r="J10" s="1">
        <v>1</v>
      </c>
      <c r="K10" s="1" t="s">
        <v>1596</v>
      </c>
      <c r="L10" s="1">
        <v>1</v>
      </c>
      <c r="M10" s="1" t="s">
        <v>1597</v>
      </c>
      <c r="N10" s="1" t="str">
        <f t="shared" si="0"/>
        <v>case 9:sRetTemplate = "ar_bloodhawk_001";  break;  //  Bloodhawk || FQ: Uncommon || 1 CR 1 HD</v>
      </c>
    </row>
    <row r="11" spans="1:14" ht="15" customHeight="1">
      <c r="A11" s="14" t="s">
        <v>1594</v>
      </c>
      <c r="B11" s="1">
        <f t="shared" si="1"/>
        <v>10</v>
      </c>
      <c r="C11" s="27" t="s">
        <v>1593</v>
      </c>
      <c r="D11" s="1" t="s">
        <v>394</v>
      </c>
      <c r="E11" s="1" t="s">
        <v>1612</v>
      </c>
      <c r="F11" s="1" t="s">
        <v>393</v>
      </c>
      <c r="G11" s="1" t="s">
        <v>1599</v>
      </c>
      <c r="H11" s="1" t="s">
        <v>61</v>
      </c>
      <c r="I11" s="1" t="s">
        <v>1598</v>
      </c>
      <c r="J11" s="1">
        <v>1</v>
      </c>
      <c r="K11" s="1" t="s">
        <v>1596</v>
      </c>
      <c r="L11" s="1">
        <v>1</v>
      </c>
      <c r="M11" s="1" t="s">
        <v>1597</v>
      </c>
      <c r="N11" s="1" t="str">
        <f t="shared" si="0"/>
        <v>case 10:sRetTemplate = "ar_bloodhawk_001";  break;  //  Bloodhawk || FQ: Uncommon || 1 CR 1 HD</v>
      </c>
    </row>
    <row r="12" spans="1:14" ht="15" customHeight="1">
      <c r="A12" s="14" t="s">
        <v>1594</v>
      </c>
      <c r="B12" s="1">
        <f t="shared" si="1"/>
        <v>11</v>
      </c>
      <c r="C12" s="27" t="s">
        <v>1593</v>
      </c>
      <c r="D12" s="1" t="s">
        <v>394</v>
      </c>
      <c r="E12" s="1" t="s">
        <v>1612</v>
      </c>
      <c r="F12" s="1" t="s">
        <v>393</v>
      </c>
      <c r="G12" s="1" t="s">
        <v>1599</v>
      </c>
      <c r="H12" s="1" t="s">
        <v>61</v>
      </c>
      <c r="I12" s="1" t="s">
        <v>1598</v>
      </c>
      <c r="J12" s="1">
        <v>1</v>
      </c>
      <c r="K12" s="1" t="s">
        <v>1596</v>
      </c>
      <c r="L12" s="1">
        <v>1</v>
      </c>
      <c r="M12" s="1" t="s">
        <v>1597</v>
      </c>
      <c r="N12" s="1" t="str">
        <f t="shared" si="0"/>
        <v>case 11:sRetTemplate = "ar_bloodhawk_001";  break;  //  Bloodhawk || FQ: Uncommon || 1 CR 1 HD</v>
      </c>
    </row>
    <row r="13" spans="1:14" ht="15" customHeight="1">
      <c r="A13" s="14" t="s">
        <v>1594</v>
      </c>
      <c r="B13" s="1">
        <f t="shared" si="1"/>
        <v>12</v>
      </c>
      <c r="C13" s="27" t="s">
        <v>1593</v>
      </c>
      <c r="D13" s="1" t="s">
        <v>394</v>
      </c>
      <c r="E13" s="1" t="s">
        <v>1612</v>
      </c>
      <c r="F13" s="1" t="s">
        <v>393</v>
      </c>
      <c r="G13" s="1" t="s">
        <v>1599</v>
      </c>
      <c r="H13" s="1" t="s">
        <v>61</v>
      </c>
      <c r="I13" s="1" t="s">
        <v>1598</v>
      </c>
      <c r="J13" s="1">
        <v>1</v>
      </c>
      <c r="K13" s="1" t="s">
        <v>1596</v>
      </c>
      <c r="L13" s="1">
        <v>1</v>
      </c>
      <c r="M13" s="1" t="s">
        <v>1597</v>
      </c>
      <c r="N13" s="1" t="str">
        <f t="shared" si="0"/>
        <v>case 12:sRetTemplate = "ar_bloodhawk_001";  break;  //  Bloodhawk || FQ: Uncommon || 1 CR 1 HD</v>
      </c>
    </row>
    <row r="14" spans="1:14" ht="15" customHeight="1">
      <c r="A14" s="80" t="s">
        <v>1594</v>
      </c>
      <c r="B14" s="1">
        <f t="shared" si="1"/>
        <v>13</v>
      </c>
      <c r="C14" s="27" t="s">
        <v>1593</v>
      </c>
      <c r="D14" s="1" t="s">
        <v>997</v>
      </c>
      <c r="E14" s="1" t="s">
        <v>1612</v>
      </c>
      <c r="F14" s="1" t="s">
        <v>996</v>
      </c>
      <c r="G14" s="1" t="s">
        <v>1599</v>
      </c>
      <c r="H14" s="1" t="s">
        <v>206</v>
      </c>
      <c r="I14" s="1" t="s">
        <v>1598</v>
      </c>
      <c r="J14" s="1">
        <v>1</v>
      </c>
      <c r="K14" s="1" t="s">
        <v>1596</v>
      </c>
      <c r="L14" s="1">
        <v>2</v>
      </c>
      <c r="M14" s="1" t="s">
        <v>1597</v>
      </c>
      <c r="N14" s="1" t="str">
        <f t="shared" ref="N14:N21" si="2">CONCATENATE(A14,B14, C14, D14, E14,F14,G14,H14, I14, J14, K14,L14, M14)</f>
        <v>case 13:sRetTemplate = "erdlu001";  break;  //  Erdlu || FQ: Common || 1 CR 2 HD</v>
      </c>
    </row>
    <row r="15" spans="1:14" ht="15" customHeight="1">
      <c r="A15" s="80" t="s">
        <v>1594</v>
      </c>
      <c r="B15" s="1">
        <f t="shared" si="1"/>
        <v>14</v>
      </c>
      <c r="C15" s="27" t="s">
        <v>1593</v>
      </c>
      <c r="D15" s="1" t="s">
        <v>997</v>
      </c>
      <c r="E15" s="1" t="s">
        <v>1612</v>
      </c>
      <c r="F15" s="1" t="s">
        <v>996</v>
      </c>
      <c r="G15" s="1" t="s">
        <v>1599</v>
      </c>
      <c r="H15" s="1" t="s">
        <v>206</v>
      </c>
      <c r="I15" s="1" t="s">
        <v>1598</v>
      </c>
      <c r="J15" s="1">
        <v>1</v>
      </c>
      <c r="K15" s="1" t="s">
        <v>1596</v>
      </c>
      <c r="L15" s="1">
        <v>2</v>
      </c>
      <c r="M15" s="1" t="s">
        <v>1597</v>
      </c>
      <c r="N15" s="1" t="str">
        <f t="shared" si="2"/>
        <v>case 14:sRetTemplate = "erdlu001";  break;  //  Erdlu || FQ: Common || 1 CR 2 HD</v>
      </c>
    </row>
    <row r="16" spans="1:14" ht="15" customHeight="1">
      <c r="A16" s="80" t="s">
        <v>1594</v>
      </c>
      <c r="B16" s="1">
        <f t="shared" si="1"/>
        <v>15</v>
      </c>
      <c r="C16" s="27" t="s">
        <v>1593</v>
      </c>
      <c r="D16" s="1" t="s">
        <v>997</v>
      </c>
      <c r="E16" s="1" t="s">
        <v>1612</v>
      </c>
      <c r="F16" s="1" t="s">
        <v>996</v>
      </c>
      <c r="G16" s="1" t="s">
        <v>1599</v>
      </c>
      <c r="H16" s="1" t="s">
        <v>206</v>
      </c>
      <c r="I16" s="1" t="s">
        <v>1598</v>
      </c>
      <c r="J16" s="1">
        <v>1</v>
      </c>
      <c r="K16" s="1" t="s">
        <v>1596</v>
      </c>
      <c r="L16" s="1">
        <v>2</v>
      </c>
      <c r="M16" s="1" t="s">
        <v>1597</v>
      </c>
      <c r="N16" s="1" t="str">
        <f t="shared" si="2"/>
        <v>case 15:sRetTemplate = "erdlu001";  break;  //  Erdlu || FQ: Common || 1 CR 2 HD</v>
      </c>
    </row>
    <row r="17" spans="1:14" ht="15" customHeight="1">
      <c r="A17" s="80" t="s">
        <v>1594</v>
      </c>
      <c r="B17" s="1">
        <f t="shared" si="1"/>
        <v>16</v>
      </c>
      <c r="C17" s="27" t="s">
        <v>1593</v>
      </c>
      <c r="D17" s="1" t="s">
        <v>997</v>
      </c>
      <c r="E17" s="1" t="s">
        <v>1612</v>
      </c>
      <c r="F17" s="1" t="s">
        <v>996</v>
      </c>
      <c r="G17" s="1" t="s">
        <v>1599</v>
      </c>
      <c r="H17" s="1" t="s">
        <v>206</v>
      </c>
      <c r="I17" s="1" t="s">
        <v>1598</v>
      </c>
      <c r="J17" s="1">
        <v>1</v>
      </c>
      <c r="K17" s="1" t="s">
        <v>1596</v>
      </c>
      <c r="L17" s="1">
        <v>2</v>
      </c>
      <c r="M17" s="1" t="s">
        <v>1597</v>
      </c>
      <c r="N17" s="1" t="str">
        <f t="shared" si="2"/>
        <v>case 16:sRetTemplate = "erdlu001";  break;  //  Erdlu || FQ: Common || 1 CR 2 HD</v>
      </c>
    </row>
    <row r="18" spans="1:14" ht="15" customHeight="1">
      <c r="A18" s="80" t="s">
        <v>1594</v>
      </c>
      <c r="B18" s="1">
        <f t="shared" si="1"/>
        <v>17</v>
      </c>
      <c r="C18" s="27" t="s">
        <v>1593</v>
      </c>
      <c r="D18" s="1" t="s">
        <v>997</v>
      </c>
      <c r="E18" s="1" t="s">
        <v>1612</v>
      </c>
      <c r="F18" s="1" t="s">
        <v>996</v>
      </c>
      <c r="G18" s="1" t="s">
        <v>1599</v>
      </c>
      <c r="H18" s="1" t="s">
        <v>206</v>
      </c>
      <c r="I18" s="1" t="s">
        <v>1598</v>
      </c>
      <c r="J18" s="1">
        <v>1</v>
      </c>
      <c r="K18" s="1" t="s">
        <v>1596</v>
      </c>
      <c r="L18" s="1">
        <v>2</v>
      </c>
      <c r="M18" s="1" t="s">
        <v>1597</v>
      </c>
      <c r="N18" s="1" t="str">
        <f t="shared" si="2"/>
        <v>case 17:sRetTemplate = "erdlu001";  break;  //  Erdlu || FQ: Common || 1 CR 2 HD</v>
      </c>
    </row>
    <row r="19" spans="1:14" ht="15" customHeight="1">
      <c r="A19" s="80" t="s">
        <v>1594</v>
      </c>
      <c r="B19" s="1">
        <f t="shared" si="1"/>
        <v>18</v>
      </c>
      <c r="C19" s="27" t="s">
        <v>1593</v>
      </c>
      <c r="D19" s="1" t="s">
        <v>997</v>
      </c>
      <c r="E19" s="1" t="s">
        <v>1612</v>
      </c>
      <c r="F19" s="1" t="s">
        <v>996</v>
      </c>
      <c r="G19" s="1" t="s">
        <v>1599</v>
      </c>
      <c r="H19" s="1" t="s">
        <v>206</v>
      </c>
      <c r="I19" s="1" t="s">
        <v>1598</v>
      </c>
      <c r="J19" s="1">
        <v>1</v>
      </c>
      <c r="K19" s="1" t="s">
        <v>1596</v>
      </c>
      <c r="L19" s="1">
        <v>2</v>
      </c>
      <c r="M19" s="1" t="s">
        <v>1597</v>
      </c>
      <c r="N19" s="1" t="str">
        <f t="shared" si="2"/>
        <v>case 18:sRetTemplate = "erdlu001";  break;  //  Erdlu || FQ: Common || 1 CR 2 HD</v>
      </c>
    </row>
    <row r="20" spans="1:14" ht="15" customHeight="1">
      <c r="A20" s="80" t="s">
        <v>1594</v>
      </c>
      <c r="B20" s="1">
        <f t="shared" si="1"/>
        <v>19</v>
      </c>
      <c r="C20" s="27" t="s">
        <v>1593</v>
      </c>
      <c r="D20" s="1" t="s">
        <v>997</v>
      </c>
      <c r="E20" s="1" t="s">
        <v>1612</v>
      </c>
      <c r="F20" s="1" t="s">
        <v>996</v>
      </c>
      <c r="G20" s="1" t="s">
        <v>1599</v>
      </c>
      <c r="H20" s="1" t="s">
        <v>206</v>
      </c>
      <c r="I20" s="1" t="s">
        <v>1598</v>
      </c>
      <c r="J20" s="1">
        <v>1</v>
      </c>
      <c r="K20" s="1" t="s">
        <v>1596</v>
      </c>
      <c r="L20" s="1">
        <v>2</v>
      </c>
      <c r="M20" s="1" t="s">
        <v>1597</v>
      </c>
      <c r="N20" s="1" t="str">
        <f t="shared" si="2"/>
        <v>case 19:sRetTemplate = "erdlu001";  break;  //  Erdlu || FQ: Common || 1 CR 2 HD</v>
      </c>
    </row>
    <row r="21" spans="1:14" ht="15" customHeight="1">
      <c r="A21" s="80" t="s">
        <v>1594</v>
      </c>
      <c r="B21" s="1">
        <f t="shared" si="1"/>
        <v>20</v>
      </c>
      <c r="C21" s="27" t="s">
        <v>1593</v>
      </c>
      <c r="D21" s="1" t="s">
        <v>997</v>
      </c>
      <c r="E21" s="1" t="s">
        <v>1612</v>
      </c>
      <c r="F21" s="1" t="s">
        <v>996</v>
      </c>
      <c r="G21" s="1" t="s">
        <v>1599</v>
      </c>
      <c r="H21" s="1" t="s">
        <v>206</v>
      </c>
      <c r="I21" s="1" t="s">
        <v>1598</v>
      </c>
      <c r="J21" s="1">
        <v>1</v>
      </c>
      <c r="K21" s="1" t="s">
        <v>1596</v>
      </c>
      <c r="L21" s="1">
        <v>2</v>
      </c>
      <c r="M21" s="1" t="s">
        <v>1597</v>
      </c>
      <c r="N21" s="1" t="str">
        <f t="shared" si="2"/>
        <v>case 20:sRetTemplate = "erdlu001";  break;  //  Erdlu || FQ: Common || 1 CR 2 HD</v>
      </c>
    </row>
    <row r="22" spans="1:14" ht="15" customHeight="1">
      <c r="A22" s="80" t="s">
        <v>1594</v>
      </c>
      <c r="B22" s="1">
        <f t="shared" si="1"/>
        <v>21</v>
      </c>
      <c r="C22" s="27" t="s">
        <v>1593</v>
      </c>
      <c r="D22" s="1" t="s">
        <v>397</v>
      </c>
      <c r="E22" s="1" t="s">
        <v>1612</v>
      </c>
      <c r="F22" s="1" t="s">
        <v>396</v>
      </c>
      <c r="G22" s="1" t="s">
        <v>1599</v>
      </c>
      <c r="H22" s="1" t="s">
        <v>61</v>
      </c>
      <c r="I22" s="1" t="s">
        <v>1598</v>
      </c>
      <c r="J22" s="1">
        <v>1</v>
      </c>
      <c r="K22" s="1" t="s">
        <v>1596</v>
      </c>
      <c r="L22" s="1">
        <v>1</v>
      </c>
      <c r="M22" s="1" t="s">
        <v>1597</v>
      </c>
      <c r="N22" s="1" t="str">
        <f t="shared" ref="N22:N49" si="3">CONCATENATE(A22, B22,C22, D22, E22, F22,G22,H22,I22, J22, K22, L22, M22)</f>
        <v>case 21:sRetTemplate = "ds_kestrekel001";  break;  //  Kes'trekel || FQ: Uncommon || 1 CR 1 HD</v>
      </c>
    </row>
    <row r="23" spans="1:14" ht="15" customHeight="1">
      <c r="A23" s="14" t="s">
        <v>1594</v>
      </c>
      <c r="B23" s="1">
        <f t="shared" si="1"/>
        <v>22</v>
      </c>
      <c r="C23" s="27" t="s">
        <v>1593</v>
      </c>
      <c r="D23" s="1" t="s">
        <v>397</v>
      </c>
      <c r="E23" s="1" t="s">
        <v>1612</v>
      </c>
      <c r="F23" s="1" t="s">
        <v>396</v>
      </c>
      <c r="G23" s="1" t="s">
        <v>1599</v>
      </c>
      <c r="H23" s="1" t="s">
        <v>61</v>
      </c>
      <c r="I23" s="1" t="s">
        <v>1598</v>
      </c>
      <c r="J23" s="1">
        <v>1</v>
      </c>
      <c r="K23" s="1" t="s">
        <v>1596</v>
      </c>
      <c r="L23" s="1">
        <v>1</v>
      </c>
      <c r="M23" s="1" t="s">
        <v>1597</v>
      </c>
      <c r="N23" s="1" t="str">
        <f t="shared" si="3"/>
        <v>case 22:sRetTemplate = "ds_kestrekel001";  break;  //  Kes'trekel || FQ: Uncommon || 1 CR 1 HD</v>
      </c>
    </row>
    <row r="24" spans="1:14" ht="15" customHeight="1">
      <c r="A24" s="14" t="s">
        <v>1594</v>
      </c>
      <c r="B24" s="1">
        <f t="shared" si="1"/>
        <v>23</v>
      </c>
      <c r="C24" s="27" t="s">
        <v>1593</v>
      </c>
      <c r="D24" s="1" t="s">
        <v>397</v>
      </c>
      <c r="E24" s="1" t="s">
        <v>1612</v>
      </c>
      <c r="F24" s="1" t="s">
        <v>396</v>
      </c>
      <c r="G24" s="1" t="s">
        <v>1599</v>
      </c>
      <c r="H24" s="1" t="s">
        <v>61</v>
      </c>
      <c r="I24" s="1" t="s">
        <v>1598</v>
      </c>
      <c r="J24" s="1">
        <v>1</v>
      </c>
      <c r="K24" s="1" t="s">
        <v>1596</v>
      </c>
      <c r="L24" s="1">
        <v>1</v>
      </c>
      <c r="M24" s="1" t="s">
        <v>1597</v>
      </c>
      <c r="N24" s="1" t="str">
        <f t="shared" si="3"/>
        <v>case 23:sRetTemplate = "ds_kestrekel001";  break;  //  Kes'trekel || FQ: Uncommon || 1 CR 1 HD</v>
      </c>
    </row>
    <row r="25" spans="1:14" ht="15" customHeight="1">
      <c r="A25" s="14" t="s">
        <v>1594</v>
      </c>
      <c r="B25" s="1">
        <f t="shared" si="1"/>
        <v>24</v>
      </c>
      <c r="C25" s="27" t="s">
        <v>1593</v>
      </c>
      <c r="D25" s="1" t="s">
        <v>397</v>
      </c>
      <c r="E25" s="1" t="s">
        <v>1612</v>
      </c>
      <c r="F25" s="1" t="s">
        <v>396</v>
      </c>
      <c r="G25" s="1" t="s">
        <v>1599</v>
      </c>
      <c r="H25" s="1" t="s">
        <v>61</v>
      </c>
      <c r="I25" s="1" t="s">
        <v>1598</v>
      </c>
      <c r="J25" s="1">
        <v>1</v>
      </c>
      <c r="K25" s="1" t="s">
        <v>1596</v>
      </c>
      <c r="L25" s="1">
        <v>1</v>
      </c>
      <c r="M25" s="1" t="s">
        <v>1597</v>
      </c>
      <c r="N25" s="1" t="str">
        <f t="shared" si="3"/>
        <v>case 24:sRetTemplate = "ds_kestrekel001";  break;  //  Kes'trekel || FQ: Uncommon || 1 CR 1 HD</v>
      </c>
    </row>
    <row r="26" spans="1:14" ht="15" customHeight="1">
      <c r="A26" s="80" t="s">
        <v>1594</v>
      </c>
      <c r="B26" s="1">
        <f t="shared" si="1"/>
        <v>25</v>
      </c>
      <c r="C26" s="27" t="s">
        <v>1593</v>
      </c>
      <c r="D26" s="1" t="s">
        <v>303</v>
      </c>
      <c r="E26" s="1" t="s">
        <v>1612</v>
      </c>
      <c r="F26" s="1" t="s">
        <v>302</v>
      </c>
      <c r="G26" s="1" t="s">
        <v>1599</v>
      </c>
      <c r="H26" s="1" t="s">
        <v>206</v>
      </c>
      <c r="I26" s="1" t="s">
        <v>1598</v>
      </c>
      <c r="J26" s="1">
        <v>1</v>
      </c>
      <c r="K26" s="1" t="s">
        <v>1596</v>
      </c>
      <c r="L26" s="1">
        <v>1</v>
      </c>
      <c r="M26" s="1" t="s">
        <v>1597</v>
      </c>
      <c r="N26" s="1" t="str">
        <f t="shared" si="3"/>
        <v>case 25:sRetTemplate = "ds_ratdire001";  break;  //  Rat: Dire || FQ: Common || 1 CR 1 HD</v>
      </c>
    </row>
    <row r="27" spans="1:14" ht="15" customHeight="1">
      <c r="A27" s="80" t="s">
        <v>1594</v>
      </c>
      <c r="B27" s="1">
        <f t="shared" si="1"/>
        <v>26</v>
      </c>
      <c r="C27" s="27" t="s">
        <v>1593</v>
      </c>
      <c r="D27" s="1" t="s">
        <v>303</v>
      </c>
      <c r="E27" s="1" t="s">
        <v>1612</v>
      </c>
      <c r="F27" s="1" t="s">
        <v>302</v>
      </c>
      <c r="G27" s="1" t="s">
        <v>1599</v>
      </c>
      <c r="H27" s="1" t="s">
        <v>206</v>
      </c>
      <c r="I27" s="1" t="s">
        <v>1598</v>
      </c>
      <c r="J27" s="1">
        <v>1</v>
      </c>
      <c r="K27" s="1" t="s">
        <v>1596</v>
      </c>
      <c r="L27" s="1">
        <v>1</v>
      </c>
      <c r="M27" s="1" t="s">
        <v>1597</v>
      </c>
      <c r="N27" s="1" t="str">
        <f t="shared" si="3"/>
        <v>case 26:sRetTemplate = "ds_ratdire001";  break;  //  Rat: Dire || FQ: Common || 1 CR 1 HD</v>
      </c>
    </row>
    <row r="28" spans="1:14" ht="15" customHeight="1">
      <c r="A28" s="80" t="s">
        <v>1594</v>
      </c>
      <c r="B28" s="1">
        <f t="shared" si="1"/>
        <v>27</v>
      </c>
      <c r="C28" s="27" t="s">
        <v>1593</v>
      </c>
      <c r="D28" s="1" t="s">
        <v>303</v>
      </c>
      <c r="E28" s="1" t="s">
        <v>1612</v>
      </c>
      <c r="F28" s="1" t="s">
        <v>302</v>
      </c>
      <c r="G28" s="1" t="s">
        <v>1599</v>
      </c>
      <c r="H28" s="1" t="s">
        <v>206</v>
      </c>
      <c r="I28" s="1" t="s">
        <v>1598</v>
      </c>
      <c r="J28" s="1">
        <v>1</v>
      </c>
      <c r="K28" s="1" t="s">
        <v>1596</v>
      </c>
      <c r="L28" s="1">
        <v>1</v>
      </c>
      <c r="M28" s="1" t="s">
        <v>1597</v>
      </c>
      <c r="N28" s="1" t="str">
        <f t="shared" si="3"/>
        <v>case 27:sRetTemplate = "ds_ratdire001";  break;  //  Rat: Dire || FQ: Common || 1 CR 1 HD</v>
      </c>
    </row>
    <row r="29" spans="1:14" ht="15" customHeight="1">
      <c r="A29" s="80" t="s">
        <v>1594</v>
      </c>
      <c r="B29" s="1">
        <f t="shared" si="1"/>
        <v>28</v>
      </c>
      <c r="C29" s="27" t="s">
        <v>1593</v>
      </c>
      <c r="D29" s="1" t="s">
        <v>303</v>
      </c>
      <c r="E29" s="1" t="s">
        <v>1612</v>
      </c>
      <c r="F29" s="1" t="s">
        <v>302</v>
      </c>
      <c r="G29" s="1" t="s">
        <v>1599</v>
      </c>
      <c r="H29" s="1" t="s">
        <v>206</v>
      </c>
      <c r="I29" s="1" t="s">
        <v>1598</v>
      </c>
      <c r="J29" s="1">
        <v>1</v>
      </c>
      <c r="K29" s="1" t="s">
        <v>1596</v>
      </c>
      <c r="L29" s="1">
        <v>1</v>
      </c>
      <c r="M29" s="1" t="s">
        <v>1597</v>
      </c>
      <c r="N29" s="1" t="str">
        <f t="shared" si="3"/>
        <v>case 28:sRetTemplate = "ds_ratdire001";  break;  //  Rat: Dire || FQ: Common || 1 CR 1 HD</v>
      </c>
    </row>
    <row r="30" spans="1:14" ht="15" customHeight="1">
      <c r="A30" s="80" t="s">
        <v>1594</v>
      </c>
      <c r="B30" s="1">
        <f t="shared" si="1"/>
        <v>29</v>
      </c>
      <c r="C30" s="27" t="s">
        <v>1593</v>
      </c>
      <c r="D30" s="1" t="s">
        <v>303</v>
      </c>
      <c r="E30" s="1" t="s">
        <v>1612</v>
      </c>
      <c r="F30" s="1" t="s">
        <v>302</v>
      </c>
      <c r="G30" s="1" t="s">
        <v>1599</v>
      </c>
      <c r="H30" s="1" t="s">
        <v>206</v>
      </c>
      <c r="I30" s="1" t="s">
        <v>1598</v>
      </c>
      <c r="J30" s="1">
        <v>1</v>
      </c>
      <c r="K30" s="1" t="s">
        <v>1596</v>
      </c>
      <c r="L30" s="1">
        <v>1</v>
      </c>
      <c r="M30" s="1" t="s">
        <v>1597</v>
      </c>
      <c r="N30" s="1" t="str">
        <f t="shared" si="3"/>
        <v>case 29:sRetTemplate = "ds_ratdire001";  break;  //  Rat: Dire || FQ: Common || 1 CR 1 HD</v>
      </c>
    </row>
    <row r="31" spans="1:14" ht="15" customHeight="1">
      <c r="A31" s="80" t="s">
        <v>1594</v>
      </c>
      <c r="B31" s="1">
        <f t="shared" si="1"/>
        <v>30</v>
      </c>
      <c r="C31" s="27" t="s">
        <v>1593</v>
      </c>
      <c r="D31" s="1" t="s">
        <v>303</v>
      </c>
      <c r="E31" s="1" t="s">
        <v>1612</v>
      </c>
      <c r="F31" s="1" t="s">
        <v>302</v>
      </c>
      <c r="G31" s="1" t="s">
        <v>1599</v>
      </c>
      <c r="H31" s="1" t="s">
        <v>206</v>
      </c>
      <c r="I31" s="1" t="s">
        <v>1598</v>
      </c>
      <c r="J31" s="1">
        <v>1</v>
      </c>
      <c r="K31" s="1" t="s">
        <v>1596</v>
      </c>
      <c r="L31" s="1">
        <v>1</v>
      </c>
      <c r="M31" s="1" t="s">
        <v>1597</v>
      </c>
      <c r="N31" s="1" t="str">
        <f t="shared" si="3"/>
        <v>case 30:sRetTemplate = "ds_ratdire001";  break;  //  Rat: Dire || FQ: Common || 1 CR 1 HD</v>
      </c>
    </row>
    <row r="32" spans="1:14" ht="15" customHeight="1">
      <c r="A32" s="80" t="s">
        <v>1594</v>
      </c>
      <c r="B32" s="1">
        <f t="shared" si="1"/>
        <v>31</v>
      </c>
      <c r="C32" s="27" t="s">
        <v>1593</v>
      </c>
      <c r="D32" s="1" t="s">
        <v>303</v>
      </c>
      <c r="E32" s="1" t="s">
        <v>1612</v>
      </c>
      <c r="F32" s="1" t="s">
        <v>302</v>
      </c>
      <c r="G32" s="1" t="s">
        <v>1599</v>
      </c>
      <c r="H32" s="1" t="s">
        <v>206</v>
      </c>
      <c r="I32" s="1" t="s">
        <v>1598</v>
      </c>
      <c r="J32" s="1">
        <v>1</v>
      </c>
      <c r="K32" s="1" t="s">
        <v>1596</v>
      </c>
      <c r="L32" s="1">
        <v>1</v>
      </c>
      <c r="M32" s="1" t="s">
        <v>1597</v>
      </c>
      <c r="N32" s="1" t="str">
        <f t="shared" si="3"/>
        <v>case 31:sRetTemplate = "ds_ratdire001";  break;  //  Rat: Dire || FQ: Common || 1 CR 1 HD</v>
      </c>
    </row>
    <row r="33" spans="1:14" ht="15" customHeight="1">
      <c r="A33" s="80" t="s">
        <v>1594</v>
      </c>
      <c r="B33" s="1">
        <f t="shared" si="1"/>
        <v>32</v>
      </c>
      <c r="C33" s="27" t="s">
        <v>1593</v>
      </c>
      <c r="D33" s="1" t="s">
        <v>303</v>
      </c>
      <c r="E33" s="1" t="s">
        <v>1612</v>
      </c>
      <c r="F33" s="1" t="s">
        <v>302</v>
      </c>
      <c r="G33" s="1" t="s">
        <v>1599</v>
      </c>
      <c r="H33" s="1" t="s">
        <v>206</v>
      </c>
      <c r="I33" s="1" t="s">
        <v>1598</v>
      </c>
      <c r="J33" s="1">
        <v>1</v>
      </c>
      <c r="K33" s="1" t="s">
        <v>1596</v>
      </c>
      <c r="L33" s="1">
        <v>1</v>
      </c>
      <c r="M33" s="1" t="s">
        <v>1597</v>
      </c>
      <c r="N33" s="1" t="str">
        <f t="shared" si="3"/>
        <v>case 32:sRetTemplate = "ds_ratdire001";  break;  //  Rat: Dire || FQ: Common || 1 CR 1 HD</v>
      </c>
    </row>
    <row r="34" spans="1:14" ht="15" customHeight="1">
      <c r="A34" s="80" t="s">
        <v>1594</v>
      </c>
      <c r="B34" s="1">
        <f t="shared" si="1"/>
        <v>33</v>
      </c>
      <c r="C34" s="27" t="s">
        <v>1593</v>
      </c>
      <c r="D34" s="1" t="s">
        <v>624</v>
      </c>
      <c r="E34" s="1" t="s">
        <v>1612</v>
      </c>
      <c r="F34" s="1" t="s">
        <v>623</v>
      </c>
      <c r="G34" s="1" t="s">
        <v>1599</v>
      </c>
      <c r="H34" s="1" t="s">
        <v>206</v>
      </c>
      <c r="I34" s="1" t="s">
        <v>1598</v>
      </c>
      <c r="J34" s="1">
        <v>2</v>
      </c>
      <c r="K34" s="1" t="s">
        <v>1596</v>
      </c>
      <c r="L34" s="1">
        <v>2</v>
      </c>
      <c r="M34" s="1" t="s">
        <v>1597</v>
      </c>
      <c r="N34" s="1" t="str">
        <f t="shared" si="3"/>
        <v>case 33:sRetTemplate = "dog001";  break;  //  Dog, Bandit || FQ: Common || 2 CR 2 HD</v>
      </c>
    </row>
    <row r="35" spans="1:14" ht="15" customHeight="1">
      <c r="A35" s="80" t="s">
        <v>1594</v>
      </c>
      <c r="B35" s="1">
        <f t="shared" ref="B35:B66" si="4">SUM(B34+1)</f>
        <v>34</v>
      </c>
      <c r="C35" s="27" t="s">
        <v>1593</v>
      </c>
      <c r="D35" s="1" t="s">
        <v>624</v>
      </c>
      <c r="E35" s="1" t="s">
        <v>1612</v>
      </c>
      <c r="F35" s="1" t="s">
        <v>623</v>
      </c>
      <c r="G35" s="1" t="s">
        <v>1599</v>
      </c>
      <c r="H35" s="1" t="s">
        <v>206</v>
      </c>
      <c r="I35" s="1" t="s">
        <v>1598</v>
      </c>
      <c r="J35" s="1">
        <v>2</v>
      </c>
      <c r="K35" s="1" t="s">
        <v>1596</v>
      </c>
      <c r="L35" s="1">
        <v>2</v>
      </c>
      <c r="M35" s="1" t="s">
        <v>1597</v>
      </c>
      <c r="N35" s="1" t="str">
        <f t="shared" si="3"/>
        <v>case 34:sRetTemplate = "dog001";  break;  //  Dog, Bandit || FQ: Common || 2 CR 2 HD</v>
      </c>
    </row>
    <row r="36" spans="1:14" ht="15" customHeight="1">
      <c r="A36" s="80" t="s">
        <v>1594</v>
      </c>
      <c r="B36" s="1">
        <f t="shared" si="4"/>
        <v>35</v>
      </c>
      <c r="C36" s="27" t="s">
        <v>1593</v>
      </c>
      <c r="D36" s="1" t="s">
        <v>624</v>
      </c>
      <c r="E36" s="1" t="s">
        <v>1612</v>
      </c>
      <c r="F36" s="1" t="s">
        <v>623</v>
      </c>
      <c r="G36" s="1" t="s">
        <v>1599</v>
      </c>
      <c r="H36" s="1" t="s">
        <v>206</v>
      </c>
      <c r="I36" s="1" t="s">
        <v>1598</v>
      </c>
      <c r="J36" s="1">
        <v>2</v>
      </c>
      <c r="K36" s="1" t="s">
        <v>1596</v>
      </c>
      <c r="L36" s="1">
        <v>2</v>
      </c>
      <c r="M36" s="1" t="s">
        <v>1597</v>
      </c>
      <c r="N36" s="1" t="str">
        <f t="shared" si="3"/>
        <v>case 35:sRetTemplate = "dog001";  break;  //  Dog, Bandit || FQ: Common || 2 CR 2 HD</v>
      </c>
    </row>
    <row r="37" spans="1:14" ht="15" customHeight="1">
      <c r="A37" s="80" t="s">
        <v>1594</v>
      </c>
      <c r="B37" s="1">
        <f t="shared" si="4"/>
        <v>36</v>
      </c>
      <c r="C37" s="27" t="s">
        <v>1593</v>
      </c>
      <c r="D37" s="1" t="s">
        <v>624</v>
      </c>
      <c r="E37" s="1" t="s">
        <v>1612</v>
      </c>
      <c r="F37" s="1" t="s">
        <v>623</v>
      </c>
      <c r="G37" s="1" t="s">
        <v>1599</v>
      </c>
      <c r="H37" s="1" t="s">
        <v>206</v>
      </c>
      <c r="I37" s="1" t="s">
        <v>1598</v>
      </c>
      <c r="J37" s="1">
        <v>2</v>
      </c>
      <c r="K37" s="1" t="s">
        <v>1596</v>
      </c>
      <c r="L37" s="1">
        <v>2</v>
      </c>
      <c r="M37" s="1" t="s">
        <v>1597</v>
      </c>
      <c r="N37" s="1" t="str">
        <f t="shared" si="3"/>
        <v>case 36:sRetTemplate = "dog001";  break;  //  Dog, Bandit || FQ: Common || 2 CR 2 HD</v>
      </c>
    </row>
    <row r="38" spans="1:14" ht="15" customHeight="1">
      <c r="A38" s="80" t="s">
        <v>1594</v>
      </c>
      <c r="B38" s="1">
        <f t="shared" si="4"/>
        <v>37</v>
      </c>
      <c r="C38" s="27" t="s">
        <v>1593</v>
      </c>
      <c r="D38" s="1" t="s">
        <v>624</v>
      </c>
      <c r="E38" s="1" t="s">
        <v>1612</v>
      </c>
      <c r="F38" s="1" t="s">
        <v>623</v>
      </c>
      <c r="G38" s="1" t="s">
        <v>1599</v>
      </c>
      <c r="H38" s="1" t="s">
        <v>206</v>
      </c>
      <c r="I38" s="1" t="s">
        <v>1598</v>
      </c>
      <c r="J38" s="1">
        <v>2</v>
      </c>
      <c r="K38" s="1" t="s">
        <v>1596</v>
      </c>
      <c r="L38" s="1">
        <v>2</v>
      </c>
      <c r="M38" s="1" t="s">
        <v>1597</v>
      </c>
      <c r="N38" s="1" t="str">
        <f t="shared" si="3"/>
        <v>case 37:sRetTemplate = "dog001";  break;  //  Dog, Bandit || FQ: Common || 2 CR 2 HD</v>
      </c>
    </row>
    <row r="39" spans="1:14" ht="15" customHeight="1">
      <c r="A39" s="80" t="s">
        <v>1594</v>
      </c>
      <c r="B39" s="1">
        <f t="shared" si="4"/>
        <v>38</v>
      </c>
      <c r="C39" s="27" t="s">
        <v>1593</v>
      </c>
      <c r="D39" s="1" t="s">
        <v>624</v>
      </c>
      <c r="E39" s="1" t="s">
        <v>1612</v>
      </c>
      <c r="F39" s="1" t="s">
        <v>623</v>
      </c>
      <c r="G39" s="1" t="s">
        <v>1599</v>
      </c>
      <c r="H39" s="1" t="s">
        <v>206</v>
      </c>
      <c r="I39" s="1" t="s">
        <v>1598</v>
      </c>
      <c r="J39" s="1">
        <v>2</v>
      </c>
      <c r="K39" s="1" t="s">
        <v>1596</v>
      </c>
      <c r="L39" s="1">
        <v>2</v>
      </c>
      <c r="M39" s="1" t="s">
        <v>1597</v>
      </c>
      <c r="N39" s="1" t="str">
        <f t="shared" si="3"/>
        <v>case 38:sRetTemplate = "dog001";  break;  //  Dog, Bandit || FQ: Common || 2 CR 2 HD</v>
      </c>
    </row>
    <row r="40" spans="1:14" ht="15" customHeight="1">
      <c r="A40" s="80" t="s">
        <v>1594</v>
      </c>
      <c r="B40" s="1">
        <f t="shared" si="4"/>
        <v>39</v>
      </c>
      <c r="C40" s="27" t="s">
        <v>1593</v>
      </c>
      <c r="D40" s="1" t="s">
        <v>624</v>
      </c>
      <c r="E40" s="1" t="s">
        <v>1612</v>
      </c>
      <c r="F40" s="1" t="s">
        <v>623</v>
      </c>
      <c r="G40" s="1" t="s">
        <v>1599</v>
      </c>
      <c r="H40" s="1" t="s">
        <v>206</v>
      </c>
      <c r="I40" s="1" t="s">
        <v>1598</v>
      </c>
      <c r="J40" s="1">
        <v>2</v>
      </c>
      <c r="K40" s="1" t="s">
        <v>1596</v>
      </c>
      <c r="L40" s="1">
        <v>2</v>
      </c>
      <c r="M40" s="1" t="s">
        <v>1597</v>
      </c>
      <c r="N40" s="1" t="str">
        <f t="shared" si="3"/>
        <v>case 39:sRetTemplate = "dog001";  break;  //  Dog, Bandit || FQ: Common || 2 CR 2 HD</v>
      </c>
    </row>
    <row r="41" spans="1:14" ht="15" customHeight="1">
      <c r="A41" s="80" t="s">
        <v>1594</v>
      </c>
      <c r="B41" s="1">
        <f t="shared" si="4"/>
        <v>40</v>
      </c>
      <c r="C41" s="27" t="s">
        <v>1593</v>
      </c>
      <c r="D41" s="1" t="s">
        <v>624</v>
      </c>
      <c r="E41" s="1" t="s">
        <v>1612</v>
      </c>
      <c r="F41" s="1" t="s">
        <v>623</v>
      </c>
      <c r="G41" s="1" t="s">
        <v>1599</v>
      </c>
      <c r="H41" s="1" t="s">
        <v>206</v>
      </c>
      <c r="I41" s="1" t="s">
        <v>1598</v>
      </c>
      <c r="J41" s="1">
        <v>2</v>
      </c>
      <c r="K41" s="1" t="s">
        <v>1596</v>
      </c>
      <c r="L41" s="1">
        <v>2</v>
      </c>
      <c r="M41" s="1" t="s">
        <v>1597</v>
      </c>
      <c r="N41" s="1" t="str">
        <f t="shared" si="3"/>
        <v>case 40:sRetTemplate = "dog001";  break;  //  Dog, Bandit || FQ: Common || 2 CR 2 HD</v>
      </c>
    </row>
    <row r="42" spans="1:14" ht="15" customHeight="1">
      <c r="A42" s="80" t="s">
        <v>1594</v>
      </c>
      <c r="B42" s="1">
        <f t="shared" si="4"/>
        <v>41</v>
      </c>
      <c r="C42" s="27" t="s">
        <v>1593</v>
      </c>
      <c r="D42" s="1" t="s">
        <v>883</v>
      </c>
      <c r="E42" s="1" t="s">
        <v>1612</v>
      </c>
      <c r="F42" s="1" t="s">
        <v>882</v>
      </c>
      <c r="G42" s="1" t="s">
        <v>1599</v>
      </c>
      <c r="H42" s="1" t="s">
        <v>61</v>
      </c>
      <c r="I42" s="1" t="s">
        <v>1598</v>
      </c>
      <c r="J42" s="1">
        <v>2</v>
      </c>
      <c r="K42" s="1" t="s">
        <v>1596</v>
      </c>
      <c r="L42" s="1">
        <v>2</v>
      </c>
      <c r="M42" s="1" t="s">
        <v>1597</v>
      </c>
      <c r="N42" s="1" t="str">
        <f t="shared" si="3"/>
        <v>case 41:sRetTemplate = "ar_kreen_001";  break;  //  Thri-kreen, Common || FQ: Uncommon || 2 CR 2 HD</v>
      </c>
    </row>
    <row r="43" spans="1:14" ht="15" customHeight="1">
      <c r="A43" s="14" t="s">
        <v>1594</v>
      </c>
      <c r="B43" s="1">
        <f t="shared" si="4"/>
        <v>42</v>
      </c>
      <c r="C43" s="27" t="s">
        <v>1593</v>
      </c>
      <c r="D43" s="1" t="s">
        <v>883</v>
      </c>
      <c r="E43" s="1" t="s">
        <v>1612</v>
      </c>
      <c r="F43" s="1" t="s">
        <v>882</v>
      </c>
      <c r="G43" s="1" t="s">
        <v>1599</v>
      </c>
      <c r="H43" s="1" t="s">
        <v>61</v>
      </c>
      <c r="I43" s="1" t="s">
        <v>1598</v>
      </c>
      <c r="J43" s="1">
        <v>2</v>
      </c>
      <c r="K43" s="1" t="s">
        <v>1596</v>
      </c>
      <c r="L43" s="1">
        <v>2</v>
      </c>
      <c r="M43" s="1" t="s">
        <v>1597</v>
      </c>
      <c r="N43" s="1" t="str">
        <f t="shared" si="3"/>
        <v>case 42:sRetTemplate = "ar_kreen_001";  break;  //  Thri-kreen, Common || FQ: Uncommon || 2 CR 2 HD</v>
      </c>
    </row>
    <row r="44" spans="1:14" ht="15" customHeight="1">
      <c r="A44" s="14" t="s">
        <v>1594</v>
      </c>
      <c r="B44" s="1">
        <f t="shared" si="4"/>
        <v>43</v>
      </c>
      <c r="C44" s="27" t="s">
        <v>1593</v>
      </c>
      <c r="D44" s="1" t="s">
        <v>883</v>
      </c>
      <c r="E44" s="1" t="s">
        <v>1612</v>
      </c>
      <c r="F44" s="1" t="s">
        <v>882</v>
      </c>
      <c r="G44" s="1" t="s">
        <v>1599</v>
      </c>
      <c r="H44" s="1" t="s">
        <v>61</v>
      </c>
      <c r="I44" s="1" t="s">
        <v>1598</v>
      </c>
      <c r="J44" s="1">
        <v>2</v>
      </c>
      <c r="K44" s="1" t="s">
        <v>1596</v>
      </c>
      <c r="L44" s="1">
        <v>2</v>
      </c>
      <c r="M44" s="1" t="s">
        <v>1597</v>
      </c>
      <c r="N44" s="1" t="str">
        <f t="shared" si="3"/>
        <v>case 43:sRetTemplate = "ar_kreen_001";  break;  //  Thri-kreen, Common || FQ: Uncommon || 2 CR 2 HD</v>
      </c>
    </row>
    <row r="45" spans="1:14" ht="15" customHeight="1">
      <c r="A45" s="14" t="s">
        <v>1594</v>
      </c>
      <c r="B45" s="1">
        <f t="shared" si="4"/>
        <v>44</v>
      </c>
      <c r="C45" s="27" t="s">
        <v>1593</v>
      </c>
      <c r="D45" s="1" t="s">
        <v>883</v>
      </c>
      <c r="E45" s="1" t="s">
        <v>1612</v>
      </c>
      <c r="F45" s="1" t="s">
        <v>882</v>
      </c>
      <c r="G45" s="1" t="s">
        <v>1599</v>
      </c>
      <c r="H45" s="1" t="s">
        <v>61</v>
      </c>
      <c r="I45" s="1" t="s">
        <v>1598</v>
      </c>
      <c r="J45" s="1">
        <v>2</v>
      </c>
      <c r="K45" s="1" t="s">
        <v>1596</v>
      </c>
      <c r="L45" s="1">
        <v>2</v>
      </c>
      <c r="M45" s="1" t="s">
        <v>1597</v>
      </c>
      <c r="N45" s="1" t="str">
        <f t="shared" si="3"/>
        <v>case 44:sRetTemplate = "ar_kreen_001";  break;  //  Thri-kreen, Common || FQ: Uncommon || 2 CR 2 HD</v>
      </c>
    </row>
    <row r="46" spans="1:14" ht="15" customHeight="1">
      <c r="A46" s="80" t="s">
        <v>1594</v>
      </c>
      <c r="B46" s="1">
        <f t="shared" si="4"/>
        <v>45</v>
      </c>
      <c r="C46" s="27" t="s">
        <v>1593</v>
      </c>
      <c r="D46" s="1" t="s">
        <v>210</v>
      </c>
      <c r="E46" s="1" t="s">
        <v>1612</v>
      </c>
      <c r="F46" s="1" t="s">
        <v>209</v>
      </c>
      <c r="G46" s="1" t="s">
        <v>1599</v>
      </c>
      <c r="H46" s="1" t="s">
        <v>61</v>
      </c>
      <c r="I46" s="1" t="s">
        <v>1598</v>
      </c>
      <c r="J46" s="1">
        <v>2</v>
      </c>
      <c r="K46" s="1" t="s">
        <v>1596</v>
      </c>
      <c r="L46" s="1">
        <v>2</v>
      </c>
      <c r="M46" s="1" t="s">
        <v>1597</v>
      </c>
      <c r="N46" s="1" t="str">
        <f t="shared" si="3"/>
        <v>case 45:sRetTemplate = "ar_gianttick001";  break;  //  Tick, Giant || FQ: Uncommon || 2 CR 2 HD</v>
      </c>
    </row>
    <row r="47" spans="1:14" ht="15" customHeight="1">
      <c r="A47" s="14" t="s">
        <v>1594</v>
      </c>
      <c r="B47" s="1">
        <f t="shared" si="4"/>
        <v>46</v>
      </c>
      <c r="C47" s="27" t="s">
        <v>1593</v>
      </c>
      <c r="D47" s="1" t="s">
        <v>210</v>
      </c>
      <c r="E47" s="1" t="s">
        <v>1612</v>
      </c>
      <c r="F47" s="1" t="s">
        <v>209</v>
      </c>
      <c r="G47" s="1" t="s">
        <v>1599</v>
      </c>
      <c r="H47" s="1" t="s">
        <v>61</v>
      </c>
      <c r="I47" s="1" t="s">
        <v>1598</v>
      </c>
      <c r="J47" s="1">
        <v>2</v>
      </c>
      <c r="K47" s="1" t="s">
        <v>1596</v>
      </c>
      <c r="L47" s="1">
        <v>2</v>
      </c>
      <c r="M47" s="1" t="s">
        <v>1597</v>
      </c>
      <c r="N47" s="1" t="str">
        <f t="shared" si="3"/>
        <v>case 46:sRetTemplate = "ar_gianttick001";  break;  //  Tick, Giant || FQ: Uncommon || 2 CR 2 HD</v>
      </c>
    </row>
    <row r="48" spans="1:14" ht="15" customHeight="1">
      <c r="A48" s="14" t="s">
        <v>1594</v>
      </c>
      <c r="B48" s="1">
        <f t="shared" si="4"/>
        <v>47</v>
      </c>
      <c r="C48" s="27" t="s">
        <v>1593</v>
      </c>
      <c r="D48" s="1" t="s">
        <v>210</v>
      </c>
      <c r="E48" s="1" t="s">
        <v>1612</v>
      </c>
      <c r="F48" s="1" t="s">
        <v>209</v>
      </c>
      <c r="G48" s="1" t="s">
        <v>1599</v>
      </c>
      <c r="H48" s="1" t="s">
        <v>61</v>
      </c>
      <c r="I48" s="1" t="s">
        <v>1598</v>
      </c>
      <c r="J48" s="1">
        <v>2</v>
      </c>
      <c r="K48" s="1" t="s">
        <v>1596</v>
      </c>
      <c r="L48" s="1">
        <v>2</v>
      </c>
      <c r="M48" s="1" t="s">
        <v>1597</v>
      </c>
      <c r="N48" s="1" t="str">
        <f t="shared" si="3"/>
        <v>case 47:sRetTemplate = "ar_gianttick001";  break;  //  Tick, Giant || FQ: Uncommon || 2 CR 2 HD</v>
      </c>
    </row>
    <row r="49" spans="1:14" ht="15" customHeight="1">
      <c r="A49" s="14" t="s">
        <v>1594</v>
      </c>
      <c r="B49" s="1">
        <f t="shared" si="4"/>
        <v>48</v>
      </c>
      <c r="C49" s="27" t="s">
        <v>1593</v>
      </c>
      <c r="D49" s="1" t="s">
        <v>210</v>
      </c>
      <c r="E49" s="1" t="s">
        <v>1612</v>
      </c>
      <c r="F49" s="1" t="s">
        <v>209</v>
      </c>
      <c r="G49" s="1" t="s">
        <v>1599</v>
      </c>
      <c r="H49" s="1" t="s">
        <v>61</v>
      </c>
      <c r="I49" s="1" t="s">
        <v>1598</v>
      </c>
      <c r="J49" s="1">
        <v>2</v>
      </c>
      <c r="K49" s="1" t="s">
        <v>1596</v>
      </c>
      <c r="L49" s="1">
        <v>2</v>
      </c>
      <c r="M49" s="1" t="s">
        <v>1597</v>
      </c>
      <c r="N49" s="1" t="str">
        <f t="shared" si="3"/>
        <v>case 48:sRetTemplate = "ar_gianttick001";  break;  //  Tick, Giant || FQ: Uncommon || 2 CR 2 HD</v>
      </c>
    </row>
    <row r="50" spans="1:14" ht="15" customHeight="1">
      <c r="A50" s="80" t="s">
        <v>1594</v>
      </c>
      <c r="B50" s="1">
        <f t="shared" si="4"/>
        <v>49</v>
      </c>
      <c r="C50" s="27" t="s">
        <v>1593</v>
      </c>
      <c r="D50" s="1" t="s">
        <v>1032</v>
      </c>
      <c r="E50" s="1" t="s">
        <v>1612</v>
      </c>
      <c r="F50" s="1" t="s">
        <v>1031</v>
      </c>
      <c r="G50" s="1" t="s">
        <v>1599</v>
      </c>
      <c r="H50" s="1" t="s">
        <v>206</v>
      </c>
      <c r="I50" s="1" t="s">
        <v>1598</v>
      </c>
      <c r="J50" s="1">
        <v>2</v>
      </c>
      <c r="K50" s="1" t="s">
        <v>1596</v>
      </c>
      <c r="L50" s="1">
        <v>2</v>
      </c>
      <c r="M50" s="1" t="s">
        <v>1597</v>
      </c>
      <c r="N50" s="1" t="str">
        <f t="shared" ref="N50:N81" si="5">CONCATENATE(A50,B50, C50, D50, E50,F50,G50,H50, I50, J50, K50,L50, M50)</f>
        <v>case 49:sRetTemplate = "ds_ztal001";  break;  //  Z'tal || FQ: Common || 2 CR 2 HD</v>
      </c>
    </row>
    <row r="51" spans="1:14" ht="15" customHeight="1">
      <c r="A51" s="80" t="s">
        <v>1594</v>
      </c>
      <c r="B51" s="1">
        <f t="shared" si="4"/>
        <v>50</v>
      </c>
      <c r="C51" s="27" t="s">
        <v>1593</v>
      </c>
      <c r="D51" s="1" t="s">
        <v>1032</v>
      </c>
      <c r="E51" s="1" t="s">
        <v>1612</v>
      </c>
      <c r="F51" s="1" t="s">
        <v>1031</v>
      </c>
      <c r="G51" s="1" t="s">
        <v>1599</v>
      </c>
      <c r="H51" s="1" t="s">
        <v>206</v>
      </c>
      <c r="I51" s="1" t="s">
        <v>1598</v>
      </c>
      <c r="J51" s="1">
        <v>2</v>
      </c>
      <c r="K51" s="1" t="s">
        <v>1596</v>
      </c>
      <c r="L51" s="1">
        <v>2</v>
      </c>
      <c r="M51" s="1" t="s">
        <v>1597</v>
      </c>
      <c r="N51" s="1" t="str">
        <f t="shared" si="5"/>
        <v>case 50:sRetTemplate = "ds_ztal001";  break;  //  Z'tal || FQ: Common || 2 CR 2 HD</v>
      </c>
    </row>
    <row r="52" spans="1:14" ht="15" customHeight="1">
      <c r="A52" s="80" t="s">
        <v>1594</v>
      </c>
      <c r="B52" s="1">
        <f t="shared" si="4"/>
        <v>51</v>
      </c>
      <c r="C52" s="27" t="s">
        <v>1593</v>
      </c>
      <c r="D52" s="1" t="s">
        <v>1032</v>
      </c>
      <c r="E52" s="1" t="s">
        <v>1612</v>
      </c>
      <c r="F52" s="1" t="s">
        <v>1031</v>
      </c>
      <c r="G52" s="1" t="s">
        <v>1599</v>
      </c>
      <c r="H52" s="1" t="s">
        <v>206</v>
      </c>
      <c r="I52" s="1" t="s">
        <v>1598</v>
      </c>
      <c r="J52" s="1">
        <v>2</v>
      </c>
      <c r="K52" s="1" t="s">
        <v>1596</v>
      </c>
      <c r="L52" s="1">
        <v>2</v>
      </c>
      <c r="M52" s="1" t="s">
        <v>1597</v>
      </c>
      <c r="N52" s="1" t="str">
        <f t="shared" si="5"/>
        <v>case 51:sRetTemplate = "ds_ztal001";  break;  //  Z'tal || FQ: Common || 2 CR 2 HD</v>
      </c>
    </row>
    <row r="53" spans="1:14" ht="15" customHeight="1">
      <c r="A53" s="80" t="s">
        <v>1594</v>
      </c>
      <c r="B53" s="1">
        <f t="shared" si="4"/>
        <v>52</v>
      </c>
      <c r="C53" s="27" t="s">
        <v>1593</v>
      </c>
      <c r="D53" s="1" t="s">
        <v>1032</v>
      </c>
      <c r="E53" s="1" t="s">
        <v>1612</v>
      </c>
      <c r="F53" s="1" t="s">
        <v>1031</v>
      </c>
      <c r="G53" s="1" t="s">
        <v>1599</v>
      </c>
      <c r="H53" s="1" t="s">
        <v>206</v>
      </c>
      <c r="I53" s="1" t="s">
        <v>1598</v>
      </c>
      <c r="J53" s="1">
        <v>2</v>
      </c>
      <c r="K53" s="1" t="s">
        <v>1596</v>
      </c>
      <c r="L53" s="1">
        <v>2</v>
      </c>
      <c r="M53" s="1" t="s">
        <v>1597</v>
      </c>
      <c r="N53" s="1" t="str">
        <f t="shared" si="5"/>
        <v>case 52:sRetTemplate = "ds_ztal001";  break;  //  Z'tal || FQ: Common || 2 CR 2 HD</v>
      </c>
    </row>
    <row r="54" spans="1:14" ht="15" customHeight="1">
      <c r="A54" s="80" t="s">
        <v>1594</v>
      </c>
      <c r="B54" s="1">
        <f t="shared" si="4"/>
        <v>53</v>
      </c>
      <c r="C54" s="27" t="s">
        <v>1593</v>
      </c>
      <c r="D54" s="1" t="s">
        <v>1032</v>
      </c>
      <c r="E54" s="1" t="s">
        <v>1612</v>
      </c>
      <c r="F54" s="1" t="s">
        <v>1031</v>
      </c>
      <c r="G54" s="1" t="s">
        <v>1599</v>
      </c>
      <c r="H54" s="1" t="s">
        <v>206</v>
      </c>
      <c r="I54" s="1" t="s">
        <v>1598</v>
      </c>
      <c r="J54" s="1">
        <v>2</v>
      </c>
      <c r="K54" s="1" t="s">
        <v>1596</v>
      </c>
      <c r="L54" s="1">
        <v>2</v>
      </c>
      <c r="M54" s="1" t="s">
        <v>1597</v>
      </c>
      <c r="N54" s="1" t="str">
        <f t="shared" si="5"/>
        <v>case 53:sRetTemplate = "ds_ztal001";  break;  //  Z'tal || FQ: Common || 2 CR 2 HD</v>
      </c>
    </row>
    <row r="55" spans="1:14" ht="15" customHeight="1">
      <c r="A55" s="80" t="s">
        <v>1594</v>
      </c>
      <c r="B55" s="1">
        <f t="shared" si="4"/>
        <v>54</v>
      </c>
      <c r="C55" s="27" t="s">
        <v>1593</v>
      </c>
      <c r="D55" s="1" t="s">
        <v>1032</v>
      </c>
      <c r="E55" s="1" t="s">
        <v>1612</v>
      </c>
      <c r="F55" s="1" t="s">
        <v>1031</v>
      </c>
      <c r="G55" s="1" t="s">
        <v>1599</v>
      </c>
      <c r="H55" s="1" t="s">
        <v>206</v>
      </c>
      <c r="I55" s="1" t="s">
        <v>1598</v>
      </c>
      <c r="J55" s="1">
        <v>2</v>
      </c>
      <c r="K55" s="1" t="s">
        <v>1596</v>
      </c>
      <c r="L55" s="1">
        <v>2</v>
      </c>
      <c r="M55" s="1" t="s">
        <v>1597</v>
      </c>
      <c r="N55" s="1" t="str">
        <f t="shared" si="5"/>
        <v>case 54:sRetTemplate = "ds_ztal001";  break;  //  Z'tal || FQ: Common || 2 CR 2 HD</v>
      </c>
    </row>
    <row r="56" spans="1:14" ht="15" customHeight="1">
      <c r="A56" s="80" t="s">
        <v>1594</v>
      </c>
      <c r="B56" s="1">
        <f t="shared" si="4"/>
        <v>55</v>
      </c>
      <c r="C56" s="27" t="s">
        <v>1593</v>
      </c>
      <c r="D56" s="1" t="s">
        <v>1032</v>
      </c>
      <c r="E56" s="1" t="s">
        <v>1612</v>
      </c>
      <c r="F56" s="1" t="s">
        <v>1031</v>
      </c>
      <c r="G56" s="1" t="s">
        <v>1599</v>
      </c>
      <c r="H56" s="1" t="s">
        <v>206</v>
      </c>
      <c r="I56" s="1" t="s">
        <v>1598</v>
      </c>
      <c r="J56" s="1">
        <v>2</v>
      </c>
      <c r="K56" s="1" t="s">
        <v>1596</v>
      </c>
      <c r="L56" s="1">
        <v>2</v>
      </c>
      <c r="M56" s="1" t="s">
        <v>1597</v>
      </c>
      <c r="N56" s="1" t="str">
        <f t="shared" si="5"/>
        <v>case 55:sRetTemplate = "ds_ztal001";  break;  //  Z'tal || FQ: Common || 2 CR 2 HD</v>
      </c>
    </row>
    <row r="57" spans="1:14" ht="15" customHeight="1">
      <c r="A57" s="80" t="s">
        <v>1594</v>
      </c>
      <c r="B57" s="1">
        <f t="shared" si="4"/>
        <v>56</v>
      </c>
      <c r="C57" s="27" t="s">
        <v>1593</v>
      </c>
      <c r="D57" s="1" t="s">
        <v>1032</v>
      </c>
      <c r="E57" s="1" t="s">
        <v>1612</v>
      </c>
      <c r="F57" s="1" t="s">
        <v>1031</v>
      </c>
      <c r="G57" s="1" t="s">
        <v>1599</v>
      </c>
      <c r="H57" s="1" t="s">
        <v>206</v>
      </c>
      <c r="I57" s="1" t="s">
        <v>1598</v>
      </c>
      <c r="J57" s="1">
        <v>2</v>
      </c>
      <c r="K57" s="1" t="s">
        <v>1596</v>
      </c>
      <c r="L57" s="1">
        <v>2</v>
      </c>
      <c r="M57" s="1" t="s">
        <v>1597</v>
      </c>
      <c r="N57" s="1" t="str">
        <f t="shared" si="5"/>
        <v>case 56:sRetTemplate = "ds_ztal001";  break;  //  Z'tal || FQ: Common || 2 CR 2 HD</v>
      </c>
    </row>
    <row r="58" spans="1:14" ht="15" customHeight="1">
      <c r="A58" s="80" t="s">
        <v>1594</v>
      </c>
      <c r="B58" s="1">
        <f t="shared" si="4"/>
        <v>57</v>
      </c>
      <c r="C58" s="27" t="s">
        <v>1593</v>
      </c>
      <c r="D58" s="1" t="s">
        <v>1034</v>
      </c>
      <c r="E58" s="1" t="s">
        <v>1612</v>
      </c>
      <c r="F58" s="1" t="s">
        <v>1033</v>
      </c>
      <c r="G58" s="1" t="s">
        <v>1599</v>
      </c>
      <c r="H58" s="1" t="s">
        <v>206</v>
      </c>
      <c r="I58" s="1" t="s">
        <v>1598</v>
      </c>
      <c r="J58" s="1">
        <v>2</v>
      </c>
      <c r="K58" s="1" t="s">
        <v>1596</v>
      </c>
      <c r="L58" s="1">
        <v>2</v>
      </c>
      <c r="M58" s="1" t="s">
        <v>1597</v>
      </c>
      <c r="N58" s="1" t="str">
        <f t="shared" si="5"/>
        <v>case 57:sRetTemplate = "ds_ztal002";  break;  //  Z'tal. Maddened || FQ: Common || 2 CR 2 HD</v>
      </c>
    </row>
    <row r="59" spans="1:14" ht="15" customHeight="1">
      <c r="A59" s="80" t="s">
        <v>1594</v>
      </c>
      <c r="B59" s="1">
        <f t="shared" si="4"/>
        <v>58</v>
      </c>
      <c r="C59" s="27" t="s">
        <v>1593</v>
      </c>
      <c r="D59" s="1" t="s">
        <v>1034</v>
      </c>
      <c r="E59" s="1" t="s">
        <v>1612</v>
      </c>
      <c r="F59" s="1" t="s">
        <v>1033</v>
      </c>
      <c r="G59" s="1" t="s">
        <v>1599</v>
      </c>
      <c r="H59" s="1" t="s">
        <v>206</v>
      </c>
      <c r="I59" s="1" t="s">
        <v>1598</v>
      </c>
      <c r="J59" s="1">
        <v>2</v>
      </c>
      <c r="K59" s="1" t="s">
        <v>1596</v>
      </c>
      <c r="L59" s="1">
        <v>2</v>
      </c>
      <c r="M59" s="1" t="s">
        <v>1597</v>
      </c>
      <c r="N59" s="1" t="str">
        <f t="shared" si="5"/>
        <v>case 58:sRetTemplate = "ds_ztal002";  break;  //  Z'tal. Maddened || FQ: Common || 2 CR 2 HD</v>
      </c>
    </row>
    <row r="60" spans="1:14" ht="15" customHeight="1">
      <c r="A60" s="80" t="s">
        <v>1594</v>
      </c>
      <c r="B60" s="1">
        <f t="shared" si="4"/>
        <v>59</v>
      </c>
      <c r="C60" s="27" t="s">
        <v>1593</v>
      </c>
      <c r="D60" s="1" t="s">
        <v>1034</v>
      </c>
      <c r="E60" s="1" t="s">
        <v>1612</v>
      </c>
      <c r="F60" s="1" t="s">
        <v>1033</v>
      </c>
      <c r="G60" s="1" t="s">
        <v>1599</v>
      </c>
      <c r="H60" s="1" t="s">
        <v>206</v>
      </c>
      <c r="I60" s="1" t="s">
        <v>1598</v>
      </c>
      <c r="J60" s="1">
        <v>2</v>
      </c>
      <c r="K60" s="1" t="s">
        <v>1596</v>
      </c>
      <c r="L60" s="1">
        <v>2</v>
      </c>
      <c r="M60" s="1" t="s">
        <v>1597</v>
      </c>
      <c r="N60" s="1" t="str">
        <f t="shared" si="5"/>
        <v>case 59:sRetTemplate = "ds_ztal002";  break;  //  Z'tal. Maddened || FQ: Common || 2 CR 2 HD</v>
      </c>
    </row>
    <row r="61" spans="1:14" ht="15" customHeight="1">
      <c r="A61" s="80" t="s">
        <v>1594</v>
      </c>
      <c r="B61" s="1">
        <f t="shared" si="4"/>
        <v>60</v>
      </c>
      <c r="C61" s="27" t="s">
        <v>1593</v>
      </c>
      <c r="D61" s="1" t="s">
        <v>1034</v>
      </c>
      <c r="E61" s="1" t="s">
        <v>1612</v>
      </c>
      <c r="F61" s="1" t="s">
        <v>1033</v>
      </c>
      <c r="G61" s="1" t="s">
        <v>1599</v>
      </c>
      <c r="H61" s="1" t="s">
        <v>206</v>
      </c>
      <c r="I61" s="1" t="s">
        <v>1598</v>
      </c>
      <c r="J61" s="1">
        <v>2</v>
      </c>
      <c r="K61" s="1" t="s">
        <v>1596</v>
      </c>
      <c r="L61" s="1">
        <v>2</v>
      </c>
      <c r="M61" s="1" t="s">
        <v>1597</v>
      </c>
      <c r="N61" s="1" t="str">
        <f t="shared" si="5"/>
        <v>case 60:sRetTemplate = "ds_ztal002";  break;  //  Z'tal. Maddened || FQ: Common || 2 CR 2 HD</v>
      </c>
    </row>
    <row r="62" spans="1:14" ht="15" customHeight="1">
      <c r="A62" s="80" t="s">
        <v>1594</v>
      </c>
      <c r="B62" s="1">
        <f t="shared" si="4"/>
        <v>61</v>
      </c>
      <c r="C62" s="27" t="s">
        <v>1593</v>
      </c>
      <c r="D62" s="1" t="s">
        <v>1034</v>
      </c>
      <c r="E62" s="1" t="s">
        <v>1612</v>
      </c>
      <c r="F62" s="1" t="s">
        <v>1033</v>
      </c>
      <c r="G62" s="1" t="s">
        <v>1599</v>
      </c>
      <c r="H62" s="1" t="s">
        <v>206</v>
      </c>
      <c r="I62" s="1" t="s">
        <v>1598</v>
      </c>
      <c r="J62" s="1">
        <v>2</v>
      </c>
      <c r="K62" s="1" t="s">
        <v>1596</v>
      </c>
      <c r="L62" s="1">
        <v>2</v>
      </c>
      <c r="M62" s="1" t="s">
        <v>1597</v>
      </c>
      <c r="N62" s="1" t="str">
        <f t="shared" si="5"/>
        <v>case 61:sRetTemplate = "ds_ztal002";  break;  //  Z'tal. Maddened || FQ: Common || 2 CR 2 HD</v>
      </c>
    </row>
    <row r="63" spans="1:14" ht="15" customHeight="1">
      <c r="A63" s="80" t="s">
        <v>1594</v>
      </c>
      <c r="B63" s="1">
        <f t="shared" si="4"/>
        <v>62</v>
      </c>
      <c r="C63" s="27" t="s">
        <v>1593</v>
      </c>
      <c r="D63" s="1" t="s">
        <v>1034</v>
      </c>
      <c r="E63" s="1" t="s">
        <v>1612</v>
      </c>
      <c r="F63" s="1" t="s">
        <v>1033</v>
      </c>
      <c r="G63" s="1" t="s">
        <v>1599</v>
      </c>
      <c r="H63" s="1" t="s">
        <v>206</v>
      </c>
      <c r="I63" s="1" t="s">
        <v>1598</v>
      </c>
      <c r="J63" s="1">
        <v>2</v>
      </c>
      <c r="K63" s="1" t="s">
        <v>1596</v>
      </c>
      <c r="L63" s="1">
        <v>2</v>
      </c>
      <c r="M63" s="1" t="s">
        <v>1597</v>
      </c>
      <c r="N63" s="1" t="str">
        <f t="shared" si="5"/>
        <v>case 62:sRetTemplate = "ds_ztal002";  break;  //  Z'tal. Maddened || FQ: Common || 2 CR 2 HD</v>
      </c>
    </row>
    <row r="64" spans="1:14" ht="15" customHeight="1">
      <c r="A64" s="80" t="s">
        <v>1594</v>
      </c>
      <c r="B64" s="1">
        <f t="shared" si="4"/>
        <v>63</v>
      </c>
      <c r="C64" s="27" t="s">
        <v>1593</v>
      </c>
      <c r="D64" s="1" t="s">
        <v>1034</v>
      </c>
      <c r="E64" s="1" t="s">
        <v>1612</v>
      </c>
      <c r="F64" s="1" t="s">
        <v>1033</v>
      </c>
      <c r="G64" s="1" t="s">
        <v>1599</v>
      </c>
      <c r="H64" s="1" t="s">
        <v>206</v>
      </c>
      <c r="I64" s="1" t="s">
        <v>1598</v>
      </c>
      <c r="J64" s="1">
        <v>2</v>
      </c>
      <c r="K64" s="1" t="s">
        <v>1596</v>
      </c>
      <c r="L64" s="1">
        <v>2</v>
      </c>
      <c r="M64" s="1" t="s">
        <v>1597</v>
      </c>
      <c r="N64" s="1" t="str">
        <f t="shared" si="5"/>
        <v>case 63:sRetTemplate = "ds_ztal002";  break;  //  Z'tal. Maddened || FQ: Common || 2 CR 2 HD</v>
      </c>
    </row>
    <row r="65" spans="1:14" ht="15" customHeight="1">
      <c r="A65" s="80" t="s">
        <v>1594</v>
      </c>
      <c r="B65" s="1">
        <f t="shared" si="4"/>
        <v>64</v>
      </c>
      <c r="C65" s="27" t="s">
        <v>1593</v>
      </c>
      <c r="D65" s="1" t="s">
        <v>1034</v>
      </c>
      <c r="E65" s="1" t="s">
        <v>1612</v>
      </c>
      <c r="F65" s="1" t="s">
        <v>1033</v>
      </c>
      <c r="G65" s="1" t="s">
        <v>1599</v>
      </c>
      <c r="H65" s="1" t="s">
        <v>206</v>
      </c>
      <c r="I65" s="1" t="s">
        <v>1598</v>
      </c>
      <c r="J65" s="1">
        <v>2</v>
      </c>
      <c r="K65" s="1" t="s">
        <v>1596</v>
      </c>
      <c r="L65" s="1">
        <v>2</v>
      </c>
      <c r="M65" s="1" t="s">
        <v>1597</v>
      </c>
      <c r="N65" s="1" t="str">
        <f t="shared" si="5"/>
        <v>case 64:sRetTemplate = "ds_ztal002";  break;  //  Z'tal. Maddened || FQ: Common || 2 CR 2 HD</v>
      </c>
    </row>
    <row r="66" spans="1:14" ht="15" customHeight="1">
      <c r="A66" s="80" t="s">
        <v>1594</v>
      </c>
      <c r="B66" s="1">
        <f t="shared" si="4"/>
        <v>65</v>
      </c>
      <c r="C66" s="27" t="s">
        <v>1593</v>
      </c>
      <c r="D66" s="1" t="s">
        <v>389</v>
      </c>
      <c r="E66" s="1" t="s">
        <v>1612</v>
      </c>
      <c r="F66" s="1" t="s">
        <v>388</v>
      </c>
      <c r="G66" s="1" t="s">
        <v>1599</v>
      </c>
      <c r="H66" s="1" t="s">
        <v>20</v>
      </c>
      <c r="I66" s="1" t="s">
        <v>1598</v>
      </c>
      <c r="J66" s="1">
        <v>3</v>
      </c>
      <c r="K66" s="1" t="s">
        <v>1596</v>
      </c>
      <c r="L66" s="1">
        <v>3</v>
      </c>
      <c r="M66" s="1" t="s">
        <v>1597</v>
      </c>
      <c r="N66" s="1" t="str">
        <f t="shared" si="5"/>
        <v>case 65:sRetTemplate = "ar_axebeak001";  break;  //  Axe Beak || FQ: Rare || 3 CR 3 HD</v>
      </c>
    </row>
    <row r="67" spans="1:14" ht="15" customHeight="1">
      <c r="A67" s="14" t="s">
        <v>1594</v>
      </c>
      <c r="B67" s="1">
        <f t="shared" ref="B67:B98" si="6">SUM(B66+1)</f>
        <v>66</v>
      </c>
      <c r="C67" s="27" t="s">
        <v>1593</v>
      </c>
      <c r="D67" s="1" t="s">
        <v>389</v>
      </c>
      <c r="E67" s="1" t="s">
        <v>1612</v>
      </c>
      <c r="F67" s="1" t="s">
        <v>388</v>
      </c>
      <c r="G67" s="1" t="s">
        <v>1599</v>
      </c>
      <c r="H67" s="1" t="s">
        <v>20</v>
      </c>
      <c r="I67" s="1" t="s">
        <v>1598</v>
      </c>
      <c r="J67" s="1">
        <v>3</v>
      </c>
      <c r="K67" s="1" t="s">
        <v>1596</v>
      </c>
      <c r="L67" s="1">
        <v>3</v>
      </c>
      <c r="M67" s="1" t="s">
        <v>1597</v>
      </c>
      <c r="N67" s="1" t="str">
        <f t="shared" si="5"/>
        <v>case 66:sRetTemplate = "ar_axebeak001";  break;  //  Axe Beak || FQ: Rare || 3 CR 3 HD</v>
      </c>
    </row>
    <row r="68" spans="1:14" ht="15" customHeight="1">
      <c r="A68" s="80" t="s">
        <v>1594</v>
      </c>
      <c r="B68" s="1">
        <f t="shared" si="6"/>
        <v>67</v>
      </c>
      <c r="C68" s="27" t="s">
        <v>1593</v>
      </c>
      <c r="D68" s="1" t="s">
        <v>427</v>
      </c>
      <c r="E68" s="1" t="s">
        <v>1612</v>
      </c>
      <c r="F68" s="1" t="s">
        <v>439</v>
      </c>
      <c r="G68" s="1" t="s">
        <v>1599</v>
      </c>
      <c r="H68" s="1" t="s">
        <v>61</v>
      </c>
      <c r="I68" s="1" t="s">
        <v>1598</v>
      </c>
      <c r="J68" s="1">
        <v>3</v>
      </c>
      <c r="K68" s="1" t="s">
        <v>1596</v>
      </c>
      <c r="L68" s="1">
        <v>4</v>
      </c>
      <c r="M68" s="1" t="s">
        <v>1597</v>
      </c>
      <c r="N68" s="1" t="str">
        <f t="shared" si="5"/>
        <v>case 67:sRetTemplate = "banditguard_001";  break;  //  Bandit Guard - Trikal || FQ: Uncommon || 3 CR 4 HD</v>
      </c>
    </row>
    <row r="69" spans="1:14" ht="15" customHeight="1">
      <c r="A69" s="14" t="s">
        <v>1594</v>
      </c>
      <c r="B69" s="1">
        <f t="shared" si="6"/>
        <v>68</v>
      </c>
      <c r="C69" s="27" t="s">
        <v>1593</v>
      </c>
      <c r="D69" s="1" t="s">
        <v>427</v>
      </c>
      <c r="E69" s="1" t="s">
        <v>1612</v>
      </c>
      <c r="F69" s="1" t="s">
        <v>439</v>
      </c>
      <c r="G69" s="1" t="s">
        <v>1599</v>
      </c>
      <c r="H69" s="1" t="s">
        <v>61</v>
      </c>
      <c r="I69" s="1" t="s">
        <v>1598</v>
      </c>
      <c r="J69" s="1">
        <v>3</v>
      </c>
      <c r="K69" s="1" t="s">
        <v>1596</v>
      </c>
      <c r="L69" s="1">
        <v>4</v>
      </c>
      <c r="M69" s="1" t="s">
        <v>1597</v>
      </c>
      <c r="N69" s="1" t="str">
        <f t="shared" si="5"/>
        <v>case 68:sRetTemplate = "banditguard_001";  break;  //  Bandit Guard - Trikal || FQ: Uncommon || 3 CR 4 HD</v>
      </c>
    </row>
    <row r="70" spans="1:14" ht="15" customHeight="1">
      <c r="A70" s="14" t="s">
        <v>1594</v>
      </c>
      <c r="B70" s="1">
        <f t="shared" si="6"/>
        <v>69</v>
      </c>
      <c r="C70" s="27" t="s">
        <v>1593</v>
      </c>
      <c r="D70" s="1" t="s">
        <v>427</v>
      </c>
      <c r="E70" s="1" t="s">
        <v>1612</v>
      </c>
      <c r="F70" s="1" t="s">
        <v>439</v>
      </c>
      <c r="G70" s="1" t="s">
        <v>1599</v>
      </c>
      <c r="H70" s="1" t="s">
        <v>61</v>
      </c>
      <c r="I70" s="1" t="s">
        <v>1598</v>
      </c>
      <c r="J70" s="1">
        <v>3</v>
      </c>
      <c r="K70" s="1" t="s">
        <v>1596</v>
      </c>
      <c r="L70" s="1">
        <v>4</v>
      </c>
      <c r="M70" s="1" t="s">
        <v>1597</v>
      </c>
      <c r="N70" s="1" t="str">
        <f t="shared" si="5"/>
        <v>case 69:sRetTemplate = "banditguard_001";  break;  //  Bandit Guard - Trikal || FQ: Uncommon || 3 CR 4 HD</v>
      </c>
    </row>
    <row r="71" spans="1:14" ht="15" customHeight="1">
      <c r="A71" s="14" t="s">
        <v>1594</v>
      </c>
      <c r="B71" s="1">
        <f t="shared" si="6"/>
        <v>70</v>
      </c>
      <c r="C71" s="27" t="s">
        <v>1593</v>
      </c>
      <c r="D71" s="1" t="s">
        <v>427</v>
      </c>
      <c r="E71" s="1" t="s">
        <v>1612</v>
      </c>
      <c r="F71" s="1" t="s">
        <v>439</v>
      </c>
      <c r="G71" s="1" t="s">
        <v>1599</v>
      </c>
      <c r="H71" s="1" t="s">
        <v>61</v>
      </c>
      <c r="I71" s="1" t="s">
        <v>1598</v>
      </c>
      <c r="J71" s="1">
        <v>3</v>
      </c>
      <c r="K71" s="1" t="s">
        <v>1596</v>
      </c>
      <c r="L71" s="1">
        <v>4</v>
      </c>
      <c r="M71" s="1" t="s">
        <v>1597</v>
      </c>
      <c r="N71" s="1" t="str">
        <f t="shared" si="5"/>
        <v>case 70:sRetTemplate = "banditguard_001";  break;  //  Bandit Guard - Trikal || FQ: Uncommon || 3 CR 4 HD</v>
      </c>
    </row>
    <row r="72" spans="1:14" ht="15" customHeight="1">
      <c r="A72" s="80" t="s">
        <v>1594</v>
      </c>
      <c r="B72" s="1">
        <f t="shared" si="6"/>
        <v>71</v>
      </c>
      <c r="C72" s="27" t="s">
        <v>1593</v>
      </c>
      <c r="D72" s="1" t="s">
        <v>441</v>
      </c>
      <c r="E72" s="1" t="s">
        <v>1612</v>
      </c>
      <c r="F72" s="1" t="s">
        <v>440</v>
      </c>
      <c r="G72" s="1" t="s">
        <v>1599</v>
      </c>
      <c r="H72" s="1" t="s">
        <v>20</v>
      </c>
      <c r="I72" s="1" t="s">
        <v>1598</v>
      </c>
      <c r="J72" s="1">
        <v>3</v>
      </c>
      <c r="K72" s="1" t="s">
        <v>1596</v>
      </c>
      <c r="L72" s="1">
        <v>3</v>
      </c>
      <c r="M72" s="1" t="s">
        <v>1597</v>
      </c>
      <c r="N72" s="1" t="str">
        <f t="shared" si="5"/>
        <v>case 71:sRetTemplate = "halfbandit_001";  break;  //  Bandit, Halfling - Daggers || FQ: Rare || 3 CR 3 HD</v>
      </c>
    </row>
    <row r="73" spans="1:14" ht="15" customHeight="1">
      <c r="A73" s="14" t="s">
        <v>1594</v>
      </c>
      <c r="B73" s="1">
        <f t="shared" si="6"/>
        <v>72</v>
      </c>
      <c r="C73" s="27" t="s">
        <v>1593</v>
      </c>
      <c r="D73" s="1" t="s">
        <v>441</v>
      </c>
      <c r="E73" s="1" t="s">
        <v>1612</v>
      </c>
      <c r="F73" s="1" t="s">
        <v>440</v>
      </c>
      <c r="G73" s="1" t="s">
        <v>1599</v>
      </c>
      <c r="H73" s="1" t="s">
        <v>20</v>
      </c>
      <c r="I73" s="1" t="s">
        <v>1598</v>
      </c>
      <c r="J73" s="1">
        <v>3</v>
      </c>
      <c r="K73" s="1" t="s">
        <v>1596</v>
      </c>
      <c r="L73" s="1">
        <v>3</v>
      </c>
      <c r="M73" s="1" t="s">
        <v>1597</v>
      </c>
      <c r="N73" s="1" t="str">
        <f t="shared" si="5"/>
        <v>case 72:sRetTemplate = "halfbandit_001";  break;  //  Bandit, Halfling - Daggers || FQ: Rare || 3 CR 3 HD</v>
      </c>
    </row>
    <row r="74" spans="1:14" ht="15" customHeight="1">
      <c r="A74" s="80" t="s">
        <v>1594</v>
      </c>
      <c r="B74" s="1">
        <f t="shared" si="6"/>
        <v>73</v>
      </c>
      <c r="C74" s="27" t="s">
        <v>1593</v>
      </c>
      <c r="D74" s="1" t="s">
        <v>434</v>
      </c>
      <c r="E74" s="1" t="s">
        <v>1612</v>
      </c>
      <c r="F74" s="1" t="s">
        <v>433</v>
      </c>
      <c r="G74" s="1" t="s">
        <v>1599</v>
      </c>
      <c r="H74" s="1" t="s">
        <v>61</v>
      </c>
      <c r="I74" s="1" t="s">
        <v>1598</v>
      </c>
      <c r="J74" s="1">
        <v>3</v>
      </c>
      <c r="K74" s="1" t="s">
        <v>1596</v>
      </c>
      <c r="L74" s="1">
        <v>3</v>
      </c>
      <c r="M74" s="1" t="s">
        <v>1597</v>
      </c>
      <c r="N74" s="1" t="str">
        <f t="shared" si="5"/>
        <v>case 73:sRetTemplate = "humanbandit_002";  break;  //  Bandit, Human - Psionic || FQ: Uncommon || 3 CR 3 HD</v>
      </c>
    </row>
    <row r="75" spans="1:14" ht="15" customHeight="1">
      <c r="A75" s="14" t="s">
        <v>1594</v>
      </c>
      <c r="B75" s="1">
        <f t="shared" si="6"/>
        <v>74</v>
      </c>
      <c r="C75" s="27" t="s">
        <v>1593</v>
      </c>
      <c r="D75" s="1" t="s">
        <v>434</v>
      </c>
      <c r="E75" s="1" t="s">
        <v>1612</v>
      </c>
      <c r="F75" s="1" t="s">
        <v>433</v>
      </c>
      <c r="G75" s="1" t="s">
        <v>1599</v>
      </c>
      <c r="H75" s="1" t="s">
        <v>61</v>
      </c>
      <c r="I75" s="1" t="s">
        <v>1598</v>
      </c>
      <c r="J75" s="1">
        <v>3</v>
      </c>
      <c r="K75" s="1" t="s">
        <v>1596</v>
      </c>
      <c r="L75" s="1">
        <v>3</v>
      </c>
      <c r="M75" s="1" t="s">
        <v>1597</v>
      </c>
      <c r="N75" s="1" t="str">
        <f t="shared" si="5"/>
        <v>case 74:sRetTemplate = "humanbandit_002";  break;  //  Bandit, Human - Psionic || FQ: Uncommon || 3 CR 3 HD</v>
      </c>
    </row>
    <row r="76" spans="1:14" ht="15" customHeight="1">
      <c r="A76" s="14" t="s">
        <v>1594</v>
      </c>
      <c r="B76" s="1">
        <f t="shared" si="6"/>
        <v>75</v>
      </c>
      <c r="C76" s="27" t="s">
        <v>1593</v>
      </c>
      <c r="D76" s="1" t="s">
        <v>434</v>
      </c>
      <c r="E76" s="1" t="s">
        <v>1612</v>
      </c>
      <c r="F76" s="1" t="s">
        <v>433</v>
      </c>
      <c r="G76" s="1" t="s">
        <v>1599</v>
      </c>
      <c r="H76" s="1" t="s">
        <v>61</v>
      </c>
      <c r="I76" s="1" t="s">
        <v>1598</v>
      </c>
      <c r="J76" s="1">
        <v>3</v>
      </c>
      <c r="K76" s="1" t="s">
        <v>1596</v>
      </c>
      <c r="L76" s="1">
        <v>3</v>
      </c>
      <c r="M76" s="1" t="s">
        <v>1597</v>
      </c>
      <c r="N76" s="1" t="str">
        <f t="shared" si="5"/>
        <v>case 75:sRetTemplate = "humanbandit_002";  break;  //  Bandit, Human - Psionic || FQ: Uncommon || 3 CR 3 HD</v>
      </c>
    </row>
    <row r="77" spans="1:14" ht="15" customHeight="1">
      <c r="A77" s="14" t="s">
        <v>1594</v>
      </c>
      <c r="B77" s="1">
        <f t="shared" si="6"/>
        <v>76</v>
      </c>
      <c r="C77" s="27" t="s">
        <v>1593</v>
      </c>
      <c r="D77" s="1" t="s">
        <v>434</v>
      </c>
      <c r="E77" s="1" t="s">
        <v>1612</v>
      </c>
      <c r="F77" s="1" t="s">
        <v>433</v>
      </c>
      <c r="G77" s="1" t="s">
        <v>1599</v>
      </c>
      <c r="H77" s="1" t="s">
        <v>61</v>
      </c>
      <c r="I77" s="1" t="s">
        <v>1598</v>
      </c>
      <c r="J77" s="1">
        <v>3</v>
      </c>
      <c r="K77" s="1" t="s">
        <v>1596</v>
      </c>
      <c r="L77" s="1">
        <v>3</v>
      </c>
      <c r="M77" s="1" t="s">
        <v>1597</v>
      </c>
      <c r="N77" s="1" t="str">
        <f t="shared" si="5"/>
        <v>case 76:sRetTemplate = "humanbandit_002";  break;  //  Bandit, Human - Psionic || FQ: Uncommon || 3 CR 3 HD</v>
      </c>
    </row>
    <row r="78" spans="1:14" ht="15" customHeight="1">
      <c r="A78" s="80" t="s">
        <v>1594</v>
      </c>
      <c r="B78" s="1">
        <f t="shared" si="6"/>
        <v>77</v>
      </c>
      <c r="C78" s="27" t="s">
        <v>1593</v>
      </c>
      <c r="D78" s="1" t="s">
        <v>438</v>
      </c>
      <c r="E78" s="1" t="s">
        <v>1612</v>
      </c>
      <c r="F78" s="1" t="s">
        <v>437</v>
      </c>
      <c r="G78" s="1" t="s">
        <v>1599</v>
      </c>
      <c r="H78" s="1" t="s">
        <v>61</v>
      </c>
      <c r="I78" s="1" t="s">
        <v>1598</v>
      </c>
      <c r="J78" s="1">
        <v>3</v>
      </c>
      <c r="K78" s="1" t="s">
        <v>1596</v>
      </c>
      <c r="L78" s="1">
        <v>3</v>
      </c>
      <c r="M78" s="1" t="s">
        <v>1597</v>
      </c>
      <c r="N78" s="1" t="str">
        <f t="shared" si="5"/>
        <v>case 77:sRetTemplate = "humanbandit_001";  break;  //  Bandit, Human - Short Sword || FQ: Uncommon || 3 CR 3 HD</v>
      </c>
    </row>
    <row r="79" spans="1:14" ht="15" customHeight="1">
      <c r="A79" s="14" t="s">
        <v>1594</v>
      </c>
      <c r="B79" s="1">
        <f t="shared" si="6"/>
        <v>78</v>
      </c>
      <c r="C79" s="27" t="s">
        <v>1593</v>
      </c>
      <c r="D79" s="1" t="s">
        <v>438</v>
      </c>
      <c r="E79" s="1" t="s">
        <v>1612</v>
      </c>
      <c r="F79" s="1" t="s">
        <v>437</v>
      </c>
      <c r="G79" s="1" t="s">
        <v>1599</v>
      </c>
      <c r="H79" s="1" t="s">
        <v>61</v>
      </c>
      <c r="I79" s="1" t="s">
        <v>1598</v>
      </c>
      <c r="J79" s="1">
        <v>3</v>
      </c>
      <c r="K79" s="1" t="s">
        <v>1596</v>
      </c>
      <c r="L79" s="1">
        <v>3</v>
      </c>
      <c r="M79" s="1" t="s">
        <v>1597</v>
      </c>
      <c r="N79" s="1" t="str">
        <f t="shared" si="5"/>
        <v>case 78:sRetTemplate = "humanbandit_001";  break;  //  Bandit, Human - Short Sword || FQ: Uncommon || 3 CR 3 HD</v>
      </c>
    </row>
    <row r="80" spans="1:14" ht="15" customHeight="1">
      <c r="A80" s="14" t="s">
        <v>1594</v>
      </c>
      <c r="B80" s="1">
        <f t="shared" si="6"/>
        <v>79</v>
      </c>
      <c r="C80" s="27" t="s">
        <v>1593</v>
      </c>
      <c r="D80" s="1" t="s">
        <v>438</v>
      </c>
      <c r="E80" s="1" t="s">
        <v>1612</v>
      </c>
      <c r="F80" s="1" t="s">
        <v>437</v>
      </c>
      <c r="G80" s="1" t="s">
        <v>1599</v>
      </c>
      <c r="H80" s="1" t="s">
        <v>61</v>
      </c>
      <c r="I80" s="1" t="s">
        <v>1598</v>
      </c>
      <c r="J80" s="1">
        <v>3</v>
      </c>
      <c r="K80" s="1" t="s">
        <v>1596</v>
      </c>
      <c r="L80" s="1">
        <v>3</v>
      </c>
      <c r="M80" s="1" t="s">
        <v>1597</v>
      </c>
      <c r="N80" s="1" t="str">
        <f t="shared" si="5"/>
        <v>case 79:sRetTemplate = "humanbandit_001";  break;  //  Bandit, Human - Short Sword || FQ: Uncommon || 3 CR 3 HD</v>
      </c>
    </row>
    <row r="81" spans="1:14" ht="15" customHeight="1">
      <c r="A81" s="14" t="s">
        <v>1594</v>
      </c>
      <c r="B81" s="1">
        <f t="shared" si="6"/>
        <v>80</v>
      </c>
      <c r="C81" s="27" t="s">
        <v>1593</v>
      </c>
      <c r="D81" s="1" t="s">
        <v>438</v>
      </c>
      <c r="E81" s="1" t="s">
        <v>1612</v>
      </c>
      <c r="F81" s="1" t="s">
        <v>437</v>
      </c>
      <c r="G81" s="1" t="s">
        <v>1599</v>
      </c>
      <c r="H81" s="1" t="s">
        <v>61</v>
      </c>
      <c r="I81" s="1" t="s">
        <v>1598</v>
      </c>
      <c r="J81" s="1">
        <v>3</v>
      </c>
      <c r="K81" s="1" t="s">
        <v>1596</v>
      </c>
      <c r="L81" s="1">
        <v>3</v>
      </c>
      <c r="M81" s="1" t="s">
        <v>1597</v>
      </c>
      <c r="N81" s="1" t="str">
        <f t="shared" si="5"/>
        <v>case 80:sRetTemplate = "humanbandit_001";  break;  //  Bandit, Human - Short Sword || FQ: Uncommon || 3 CR 3 HD</v>
      </c>
    </row>
    <row r="82" spans="1:14" ht="15" customHeight="1">
      <c r="A82" s="80" t="s">
        <v>1594</v>
      </c>
      <c r="B82" s="1">
        <f t="shared" si="6"/>
        <v>81</v>
      </c>
      <c r="C82" s="27" t="s">
        <v>1593</v>
      </c>
      <c r="D82" s="1" t="s">
        <v>1411</v>
      </c>
      <c r="E82" s="1" t="s">
        <v>1612</v>
      </c>
      <c r="F82" s="1" t="s">
        <v>1410</v>
      </c>
      <c r="G82" s="1" t="s">
        <v>1599</v>
      </c>
      <c r="H82" s="1" t="s">
        <v>20</v>
      </c>
      <c r="I82" s="1" t="s">
        <v>1598</v>
      </c>
      <c r="J82" s="1">
        <v>3</v>
      </c>
      <c r="K82" s="1" t="s">
        <v>1596</v>
      </c>
      <c r="L82" s="1">
        <v>5</v>
      </c>
      <c r="M82" s="1" t="s">
        <v>1597</v>
      </c>
      <c r="N82" s="1" t="str">
        <f t="shared" ref="N82:N104" si="7">CONCATENATE(A82,B82, C82, D82, E82,F82,G82,H82, I82, J82, K82,L82, M82)</f>
        <v>case 81:sRetTemplate = "ds_bloodgrass001";  break;  //  Bloodgrass: Plains || FQ: Rare || 3 CR 5 HD</v>
      </c>
    </row>
    <row r="83" spans="1:14" ht="15" customHeight="1">
      <c r="A83" s="14" t="s">
        <v>1594</v>
      </c>
      <c r="B83" s="1">
        <f t="shared" si="6"/>
        <v>82</v>
      </c>
      <c r="C83" s="27" t="s">
        <v>1593</v>
      </c>
      <c r="D83" s="1" t="s">
        <v>1411</v>
      </c>
      <c r="E83" s="1" t="s">
        <v>1612</v>
      </c>
      <c r="F83" s="1" t="s">
        <v>1410</v>
      </c>
      <c r="G83" s="1" t="s">
        <v>1599</v>
      </c>
      <c r="H83" s="1" t="s">
        <v>20</v>
      </c>
      <c r="I83" s="1" t="s">
        <v>1598</v>
      </c>
      <c r="J83" s="1">
        <v>3</v>
      </c>
      <c r="K83" s="1" t="s">
        <v>1596</v>
      </c>
      <c r="L83" s="1">
        <v>5</v>
      </c>
      <c r="M83" s="1" t="s">
        <v>1597</v>
      </c>
      <c r="N83" s="1" t="str">
        <f t="shared" si="7"/>
        <v>case 82:sRetTemplate = "ds_bloodgrass001";  break;  //  Bloodgrass: Plains || FQ: Rare || 3 CR 5 HD</v>
      </c>
    </row>
    <row r="84" spans="1:14" ht="15" customHeight="1">
      <c r="A84" s="80" t="s">
        <v>1594</v>
      </c>
      <c r="B84" s="1">
        <f t="shared" si="6"/>
        <v>83</v>
      </c>
      <c r="C84" s="27" t="s">
        <v>1593</v>
      </c>
      <c r="D84" s="1" t="s">
        <v>621</v>
      </c>
      <c r="E84" s="1" t="s">
        <v>1612</v>
      </c>
      <c r="F84" s="1" t="s">
        <v>620</v>
      </c>
      <c r="G84" s="1" t="s">
        <v>1599</v>
      </c>
      <c r="H84" s="1" t="s">
        <v>61</v>
      </c>
      <c r="I84" s="1" t="s">
        <v>1598</v>
      </c>
      <c r="J84" s="1">
        <v>3</v>
      </c>
      <c r="K84" s="1" t="s">
        <v>1596</v>
      </c>
      <c r="L84" s="1">
        <v>3</v>
      </c>
      <c r="M84" s="1" t="s">
        <v>1597</v>
      </c>
      <c r="N84" s="1" t="str">
        <f t="shared" si="7"/>
        <v>case 83:sRetTemplate = "ar_cheetah001";  break;  //  Cheetah [AR] || FQ: Uncommon || 3 CR 3 HD</v>
      </c>
    </row>
    <row r="85" spans="1:14" ht="15" customHeight="1">
      <c r="A85" s="14" t="s">
        <v>1594</v>
      </c>
      <c r="B85" s="1">
        <f t="shared" si="6"/>
        <v>84</v>
      </c>
      <c r="C85" s="27" t="s">
        <v>1593</v>
      </c>
      <c r="D85" s="1" t="s">
        <v>621</v>
      </c>
      <c r="E85" s="1" t="s">
        <v>1612</v>
      </c>
      <c r="F85" s="1" t="s">
        <v>620</v>
      </c>
      <c r="G85" s="1" t="s">
        <v>1599</v>
      </c>
      <c r="H85" s="1" t="s">
        <v>61</v>
      </c>
      <c r="I85" s="1" t="s">
        <v>1598</v>
      </c>
      <c r="J85" s="1">
        <v>3</v>
      </c>
      <c r="K85" s="1" t="s">
        <v>1596</v>
      </c>
      <c r="L85" s="1">
        <v>3</v>
      </c>
      <c r="M85" s="1" t="s">
        <v>1597</v>
      </c>
      <c r="N85" s="1" t="str">
        <f t="shared" si="7"/>
        <v>case 84:sRetTemplate = "ar_cheetah001";  break;  //  Cheetah [AR] || FQ: Uncommon || 3 CR 3 HD</v>
      </c>
    </row>
    <row r="86" spans="1:14" ht="15" customHeight="1">
      <c r="A86" s="14" t="s">
        <v>1594</v>
      </c>
      <c r="B86" s="1">
        <f t="shared" si="6"/>
        <v>85</v>
      </c>
      <c r="C86" s="27" t="s">
        <v>1593</v>
      </c>
      <c r="D86" s="1" t="s">
        <v>621</v>
      </c>
      <c r="E86" s="1" t="s">
        <v>1612</v>
      </c>
      <c r="F86" s="1" t="s">
        <v>620</v>
      </c>
      <c r="G86" s="1" t="s">
        <v>1599</v>
      </c>
      <c r="H86" s="1" t="s">
        <v>61</v>
      </c>
      <c r="I86" s="1" t="s">
        <v>1598</v>
      </c>
      <c r="J86" s="1">
        <v>3</v>
      </c>
      <c r="K86" s="1" t="s">
        <v>1596</v>
      </c>
      <c r="L86" s="1">
        <v>3</v>
      </c>
      <c r="M86" s="1" t="s">
        <v>1597</v>
      </c>
      <c r="N86" s="1" t="str">
        <f t="shared" si="7"/>
        <v>case 85:sRetTemplate = "ar_cheetah001";  break;  //  Cheetah [AR] || FQ: Uncommon || 3 CR 3 HD</v>
      </c>
    </row>
    <row r="87" spans="1:14" ht="15" customHeight="1">
      <c r="A87" s="14" t="s">
        <v>1594</v>
      </c>
      <c r="B87" s="1">
        <f t="shared" si="6"/>
        <v>86</v>
      </c>
      <c r="C87" s="27" t="s">
        <v>1593</v>
      </c>
      <c r="D87" s="1" t="s">
        <v>621</v>
      </c>
      <c r="E87" s="1" t="s">
        <v>1612</v>
      </c>
      <c r="F87" s="1" t="s">
        <v>620</v>
      </c>
      <c r="G87" s="1" t="s">
        <v>1599</v>
      </c>
      <c r="H87" s="1" t="s">
        <v>61</v>
      </c>
      <c r="I87" s="1" t="s">
        <v>1598</v>
      </c>
      <c r="J87" s="1">
        <v>3</v>
      </c>
      <c r="K87" s="1" t="s">
        <v>1596</v>
      </c>
      <c r="L87" s="1">
        <v>3</v>
      </c>
      <c r="M87" s="1" t="s">
        <v>1597</v>
      </c>
      <c r="N87" s="1" t="str">
        <f t="shared" si="7"/>
        <v>case 86:sRetTemplate = "ar_cheetah001";  break;  //  Cheetah [AR] || FQ: Uncommon || 3 CR 3 HD</v>
      </c>
    </row>
    <row r="88" spans="1:14" ht="15" customHeight="1">
      <c r="A88" s="80" t="s">
        <v>1594</v>
      </c>
      <c r="B88" s="1">
        <f t="shared" si="6"/>
        <v>87</v>
      </c>
      <c r="C88" s="27" t="s">
        <v>1593</v>
      </c>
      <c r="D88" s="1" t="s">
        <v>1482</v>
      </c>
      <c r="E88" s="1" t="s">
        <v>1612</v>
      </c>
      <c r="F88" s="1" t="s">
        <v>1481</v>
      </c>
      <c r="G88" s="1" t="s">
        <v>1599</v>
      </c>
      <c r="H88" s="1" t="s">
        <v>206</v>
      </c>
      <c r="I88" s="1" t="s">
        <v>1598</v>
      </c>
      <c r="J88" s="1">
        <v>3</v>
      </c>
      <c r="K88" s="1" t="s">
        <v>1596</v>
      </c>
      <c r="L88" s="1">
        <v>3</v>
      </c>
      <c r="M88" s="1" t="s">
        <v>1597</v>
      </c>
      <c r="N88" s="1" t="str">
        <f t="shared" si="7"/>
        <v>case 87:sRetTemplate = "ds_erdland001";  break;  //  Erdland || FQ: Common || 3 CR 3 HD</v>
      </c>
    </row>
    <row r="89" spans="1:14" ht="15" customHeight="1">
      <c r="A89" s="80" t="s">
        <v>1594</v>
      </c>
      <c r="B89" s="1">
        <f t="shared" si="6"/>
        <v>88</v>
      </c>
      <c r="C89" s="27" t="s">
        <v>1593</v>
      </c>
      <c r="D89" s="1" t="s">
        <v>1482</v>
      </c>
      <c r="E89" s="1" t="s">
        <v>1612</v>
      </c>
      <c r="F89" s="1" t="s">
        <v>1481</v>
      </c>
      <c r="G89" s="1" t="s">
        <v>1599</v>
      </c>
      <c r="H89" s="1" t="s">
        <v>206</v>
      </c>
      <c r="I89" s="1" t="s">
        <v>1598</v>
      </c>
      <c r="J89" s="1">
        <v>3</v>
      </c>
      <c r="K89" s="1" t="s">
        <v>1596</v>
      </c>
      <c r="L89" s="1">
        <v>3</v>
      </c>
      <c r="M89" s="1" t="s">
        <v>1597</v>
      </c>
      <c r="N89" s="1" t="str">
        <f t="shared" si="7"/>
        <v>case 88:sRetTemplate = "ds_erdland001";  break;  //  Erdland || FQ: Common || 3 CR 3 HD</v>
      </c>
    </row>
    <row r="90" spans="1:14" ht="15" customHeight="1">
      <c r="A90" s="80" t="s">
        <v>1594</v>
      </c>
      <c r="B90" s="1">
        <f t="shared" si="6"/>
        <v>89</v>
      </c>
      <c r="C90" s="27" t="s">
        <v>1593</v>
      </c>
      <c r="D90" s="1" t="s">
        <v>1482</v>
      </c>
      <c r="E90" s="1" t="s">
        <v>1612</v>
      </c>
      <c r="F90" s="1" t="s">
        <v>1481</v>
      </c>
      <c r="G90" s="1" t="s">
        <v>1599</v>
      </c>
      <c r="H90" s="1" t="s">
        <v>206</v>
      </c>
      <c r="I90" s="1" t="s">
        <v>1598</v>
      </c>
      <c r="J90" s="1">
        <v>3</v>
      </c>
      <c r="K90" s="1" t="s">
        <v>1596</v>
      </c>
      <c r="L90" s="1">
        <v>3</v>
      </c>
      <c r="M90" s="1" t="s">
        <v>1597</v>
      </c>
      <c r="N90" s="1" t="str">
        <f t="shared" si="7"/>
        <v>case 89:sRetTemplate = "ds_erdland001";  break;  //  Erdland || FQ: Common || 3 CR 3 HD</v>
      </c>
    </row>
    <row r="91" spans="1:14" ht="15" customHeight="1">
      <c r="A91" s="80" t="s">
        <v>1594</v>
      </c>
      <c r="B91" s="1">
        <f t="shared" si="6"/>
        <v>90</v>
      </c>
      <c r="C91" s="27" t="s">
        <v>1593</v>
      </c>
      <c r="D91" s="1" t="s">
        <v>1482</v>
      </c>
      <c r="E91" s="1" t="s">
        <v>1612</v>
      </c>
      <c r="F91" s="1" t="s">
        <v>1481</v>
      </c>
      <c r="G91" s="1" t="s">
        <v>1599</v>
      </c>
      <c r="H91" s="1" t="s">
        <v>206</v>
      </c>
      <c r="I91" s="1" t="s">
        <v>1598</v>
      </c>
      <c r="J91" s="1">
        <v>3</v>
      </c>
      <c r="K91" s="1" t="s">
        <v>1596</v>
      </c>
      <c r="L91" s="1">
        <v>3</v>
      </c>
      <c r="M91" s="1" t="s">
        <v>1597</v>
      </c>
      <c r="N91" s="1" t="str">
        <f t="shared" si="7"/>
        <v>case 90:sRetTemplate = "ds_erdland001";  break;  //  Erdland || FQ: Common || 3 CR 3 HD</v>
      </c>
    </row>
    <row r="92" spans="1:14" ht="15" customHeight="1">
      <c r="A92" s="80" t="s">
        <v>1594</v>
      </c>
      <c r="B92" s="1">
        <f t="shared" si="6"/>
        <v>91</v>
      </c>
      <c r="C92" s="27" t="s">
        <v>1593</v>
      </c>
      <c r="D92" s="1" t="s">
        <v>1482</v>
      </c>
      <c r="E92" s="1" t="s">
        <v>1612</v>
      </c>
      <c r="F92" s="1" t="s">
        <v>1481</v>
      </c>
      <c r="G92" s="1" t="s">
        <v>1599</v>
      </c>
      <c r="H92" s="1" t="s">
        <v>206</v>
      </c>
      <c r="I92" s="1" t="s">
        <v>1598</v>
      </c>
      <c r="J92" s="1">
        <v>3</v>
      </c>
      <c r="K92" s="1" t="s">
        <v>1596</v>
      </c>
      <c r="L92" s="1">
        <v>3</v>
      </c>
      <c r="M92" s="1" t="s">
        <v>1597</v>
      </c>
      <c r="N92" s="1" t="str">
        <f t="shared" si="7"/>
        <v>case 91:sRetTemplate = "ds_erdland001";  break;  //  Erdland || FQ: Common || 3 CR 3 HD</v>
      </c>
    </row>
    <row r="93" spans="1:14" ht="15" customHeight="1">
      <c r="A93" s="80" t="s">
        <v>1594</v>
      </c>
      <c r="B93" s="1">
        <f t="shared" si="6"/>
        <v>92</v>
      </c>
      <c r="C93" s="27" t="s">
        <v>1593</v>
      </c>
      <c r="D93" s="1" t="s">
        <v>1482</v>
      </c>
      <c r="E93" s="1" t="s">
        <v>1612</v>
      </c>
      <c r="F93" s="1" t="s">
        <v>1481</v>
      </c>
      <c r="G93" s="1" t="s">
        <v>1599</v>
      </c>
      <c r="H93" s="1" t="s">
        <v>206</v>
      </c>
      <c r="I93" s="1" t="s">
        <v>1598</v>
      </c>
      <c r="J93" s="1">
        <v>3</v>
      </c>
      <c r="K93" s="1" t="s">
        <v>1596</v>
      </c>
      <c r="L93" s="1">
        <v>3</v>
      </c>
      <c r="M93" s="1" t="s">
        <v>1597</v>
      </c>
      <c r="N93" s="1" t="str">
        <f t="shared" si="7"/>
        <v>case 92:sRetTemplate = "ds_erdland001";  break;  //  Erdland || FQ: Common || 3 CR 3 HD</v>
      </c>
    </row>
    <row r="94" spans="1:14" ht="15" customHeight="1">
      <c r="A94" s="80" t="s">
        <v>1594</v>
      </c>
      <c r="B94" s="1">
        <f t="shared" si="6"/>
        <v>93</v>
      </c>
      <c r="C94" s="27" t="s">
        <v>1593</v>
      </c>
      <c r="D94" s="1" t="s">
        <v>1482</v>
      </c>
      <c r="E94" s="1" t="s">
        <v>1612</v>
      </c>
      <c r="F94" s="1" t="s">
        <v>1481</v>
      </c>
      <c r="G94" s="1" t="s">
        <v>1599</v>
      </c>
      <c r="H94" s="1" t="s">
        <v>206</v>
      </c>
      <c r="I94" s="1" t="s">
        <v>1598</v>
      </c>
      <c r="J94" s="1">
        <v>3</v>
      </c>
      <c r="K94" s="1" t="s">
        <v>1596</v>
      </c>
      <c r="L94" s="1">
        <v>3</v>
      </c>
      <c r="M94" s="1" t="s">
        <v>1597</v>
      </c>
      <c r="N94" s="1" t="str">
        <f t="shared" si="7"/>
        <v>case 93:sRetTemplate = "ds_erdland001";  break;  //  Erdland || FQ: Common || 3 CR 3 HD</v>
      </c>
    </row>
    <row r="95" spans="1:14" ht="15" customHeight="1">
      <c r="A95" s="80" t="s">
        <v>1594</v>
      </c>
      <c r="B95" s="1">
        <f t="shared" si="6"/>
        <v>94</v>
      </c>
      <c r="C95" s="27" t="s">
        <v>1593</v>
      </c>
      <c r="D95" s="1" t="s">
        <v>1482</v>
      </c>
      <c r="E95" s="1" t="s">
        <v>1612</v>
      </c>
      <c r="F95" s="1" t="s">
        <v>1481</v>
      </c>
      <c r="G95" s="1" t="s">
        <v>1599</v>
      </c>
      <c r="H95" s="1" t="s">
        <v>206</v>
      </c>
      <c r="I95" s="1" t="s">
        <v>1598</v>
      </c>
      <c r="J95" s="1">
        <v>3</v>
      </c>
      <c r="K95" s="1" t="s">
        <v>1596</v>
      </c>
      <c r="L95" s="1">
        <v>3</v>
      </c>
      <c r="M95" s="1" t="s">
        <v>1597</v>
      </c>
      <c r="N95" s="1" t="str">
        <f t="shared" si="7"/>
        <v>case 94:sRetTemplate = "ds_erdland001";  break;  //  Erdland || FQ: Common || 3 CR 3 HD</v>
      </c>
    </row>
    <row r="96" spans="1:14" ht="15" customHeight="1">
      <c r="A96" s="80" t="s">
        <v>1594</v>
      </c>
      <c r="B96" s="1">
        <f t="shared" si="6"/>
        <v>95</v>
      </c>
      <c r="C96" s="27" t="s">
        <v>1593</v>
      </c>
      <c r="D96" s="1" t="s">
        <v>450</v>
      </c>
      <c r="E96" s="1" t="s">
        <v>1612</v>
      </c>
      <c r="F96" s="1" t="s">
        <v>449</v>
      </c>
      <c r="G96" s="1" t="s">
        <v>1599</v>
      </c>
      <c r="H96" s="1" t="s">
        <v>72</v>
      </c>
      <c r="I96" s="1" t="s">
        <v>1598</v>
      </c>
      <c r="J96" s="1">
        <v>3</v>
      </c>
      <c r="K96" s="1" t="s">
        <v>1596</v>
      </c>
      <c r="L96" s="1">
        <v>4</v>
      </c>
      <c r="M96" s="1" t="s">
        <v>1597</v>
      </c>
      <c r="N96" s="1" t="str">
        <f t="shared" si="7"/>
        <v>case 95:sRetTemplate = "ar_gulgslaver003";  break;  //  Gulgan Slaver - Half-elf || FQ: Very Rare || 3 CR 4 HD</v>
      </c>
    </row>
    <row r="97" spans="1:14" ht="15" customHeight="1">
      <c r="A97" s="80" t="s">
        <v>1594</v>
      </c>
      <c r="B97" s="1">
        <f t="shared" si="6"/>
        <v>96</v>
      </c>
      <c r="C97" s="27" t="s">
        <v>1593</v>
      </c>
      <c r="D97" s="1" t="s">
        <v>837</v>
      </c>
      <c r="E97" s="1" t="s">
        <v>1612</v>
      </c>
      <c r="F97" s="1" t="s">
        <v>836</v>
      </c>
      <c r="G97" s="1" t="s">
        <v>1599</v>
      </c>
      <c r="H97" s="1" t="s">
        <v>206</v>
      </c>
      <c r="I97" s="1" t="s">
        <v>1598</v>
      </c>
      <c r="J97" s="1">
        <v>3</v>
      </c>
      <c r="K97" s="1" t="s">
        <v>1596</v>
      </c>
      <c r="L97" s="1">
        <v>3</v>
      </c>
      <c r="M97" s="1" t="s">
        <v>1597</v>
      </c>
      <c r="N97" s="1" t="str">
        <f t="shared" si="7"/>
        <v>case 96:sRetTemplate = "wildmul001";  break;  //  Mul, Wild - Battleaxe || FQ: Common || 3 CR 3 HD</v>
      </c>
    </row>
    <row r="98" spans="1:14" ht="15" customHeight="1">
      <c r="A98" s="80" t="s">
        <v>1594</v>
      </c>
      <c r="B98" s="1">
        <f t="shared" si="6"/>
        <v>97</v>
      </c>
      <c r="C98" s="27" t="s">
        <v>1593</v>
      </c>
      <c r="D98" s="1" t="s">
        <v>837</v>
      </c>
      <c r="E98" s="1" t="s">
        <v>1612</v>
      </c>
      <c r="F98" s="1" t="s">
        <v>836</v>
      </c>
      <c r="G98" s="1" t="s">
        <v>1599</v>
      </c>
      <c r="H98" s="1" t="s">
        <v>206</v>
      </c>
      <c r="I98" s="1" t="s">
        <v>1598</v>
      </c>
      <c r="J98" s="1">
        <v>3</v>
      </c>
      <c r="K98" s="1" t="s">
        <v>1596</v>
      </c>
      <c r="L98" s="1">
        <v>3</v>
      </c>
      <c r="M98" s="1" t="s">
        <v>1597</v>
      </c>
      <c r="N98" s="1" t="str">
        <f t="shared" si="7"/>
        <v>case 97:sRetTemplate = "wildmul001";  break;  //  Mul, Wild - Battleaxe || FQ: Common || 3 CR 3 HD</v>
      </c>
    </row>
    <row r="99" spans="1:14" ht="15" customHeight="1">
      <c r="A99" s="80" t="s">
        <v>1594</v>
      </c>
      <c r="B99" s="1">
        <f t="shared" ref="B99:B130" si="8">SUM(B98+1)</f>
        <v>98</v>
      </c>
      <c r="C99" s="27" t="s">
        <v>1593</v>
      </c>
      <c r="D99" s="1" t="s">
        <v>837</v>
      </c>
      <c r="E99" s="1" t="s">
        <v>1612</v>
      </c>
      <c r="F99" s="1" t="s">
        <v>836</v>
      </c>
      <c r="G99" s="1" t="s">
        <v>1599</v>
      </c>
      <c r="H99" s="1" t="s">
        <v>206</v>
      </c>
      <c r="I99" s="1" t="s">
        <v>1598</v>
      </c>
      <c r="J99" s="1">
        <v>3</v>
      </c>
      <c r="K99" s="1" t="s">
        <v>1596</v>
      </c>
      <c r="L99" s="1">
        <v>3</v>
      </c>
      <c r="M99" s="1" t="s">
        <v>1597</v>
      </c>
      <c r="N99" s="1" t="str">
        <f t="shared" si="7"/>
        <v>case 98:sRetTemplate = "wildmul001";  break;  //  Mul, Wild - Battleaxe || FQ: Common || 3 CR 3 HD</v>
      </c>
    </row>
    <row r="100" spans="1:14" ht="15" customHeight="1">
      <c r="A100" s="80" t="s">
        <v>1594</v>
      </c>
      <c r="B100" s="1">
        <f t="shared" si="8"/>
        <v>99</v>
      </c>
      <c r="C100" s="27" t="s">
        <v>1593</v>
      </c>
      <c r="D100" s="1" t="s">
        <v>837</v>
      </c>
      <c r="E100" s="1" t="s">
        <v>1612</v>
      </c>
      <c r="F100" s="1" t="s">
        <v>836</v>
      </c>
      <c r="G100" s="1" t="s">
        <v>1599</v>
      </c>
      <c r="H100" s="1" t="s">
        <v>206</v>
      </c>
      <c r="I100" s="1" t="s">
        <v>1598</v>
      </c>
      <c r="J100" s="1">
        <v>3</v>
      </c>
      <c r="K100" s="1" t="s">
        <v>1596</v>
      </c>
      <c r="L100" s="1">
        <v>3</v>
      </c>
      <c r="M100" s="1" t="s">
        <v>1597</v>
      </c>
      <c r="N100" s="1" t="str">
        <f t="shared" si="7"/>
        <v>case 99:sRetTemplate = "wildmul001";  break;  //  Mul, Wild - Battleaxe || FQ: Common || 3 CR 3 HD</v>
      </c>
    </row>
    <row r="101" spans="1:14" ht="15" customHeight="1">
      <c r="A101" s="80" t="s">
        <v>1594</v>
      </c>
      <c r="B101" s="1">
        <f t="shared" si="8"/>
        <v>100</v>
      </c>
      <c r="C101" s="27" t="s">
        <v>1593</v>
      </c>
      <c r="D101" s="1" t="s">
        <v>837</v>
      </c>
      <c r="E101" s="1" t="s">
        <v>1612</v>
      </c>
      <c r="F101" s="1" t="s">
        <v>836</v>
      </c>
      <c r="G101" s="1" t="s">
        <v>1599</v>
      </c>
      <c r="H101" s="1" t="s">
        <v>206</v>
      </c>
      <c r="I101" s="1" t="s">
        <v>1598</v>
      </c>
      <c r="J101" s="1">
        <v>3</v>
      </c>
      <c r="K101" s="1" t="s">
        <v>1596</v>
      </c>
      <c r="L101" s="1">
        <v>3</v>
      </c>
      <c r="M101" s="1" t="s">
        <v>1597</v>
      </c>
      <c r="N101" s="1" t="str">
        <f t="shared" si="7"/>
        <v>case 100:sRetTemplate = "wildmul001";  break;  //  Mul, Wild - Battleaxe || FQ: Common || 3 CR 3 HD</v>
      </c>
    </row>
    <row r="102" spans="1:14" ht="15" customHeight="1">
      <c r="A102" s="80" t="s">
        <v>1594</v>
      </c>
      <c r="B102" s="1">
        <f t="shared" si="8"/>
        <v>101</v>
      </c>
      <c r="C102" s="27" t="s">
        <v>1593</v>
      </c>
      <c r="D102" s="1" t="s">
        <v>837</v>
      </c>
      <c r="E102" s="1" t="s">
        <v>1612</v>
      </c>
      <c r="F102" s="1" t="s">
        <v>836</v>
      </c>
      <c r="G102" s="1" t="s">
        <v>1599</v>
      </c>
      <c r="H102" s="1" t="s">
        <v>206</v>
      </c>
      <c r="I102" s="1" t="s">
        <v>1598</v>
      </c>
      <c r="J102" s="1">
        <v>3</v>
      </c>
      <c r="K102" s="1" t="s">
        <v>1596</v>
      </c>
      <c r="L102" s="1">
        <v>3</v>
      </c>
      <c r="M102" s="1" t="s">
        <v>1597</v>
      </c>
      <c r="N102" s="1" t="str">
        <f t="shared" si="7"/>
        <v>case 101:sRetTemplate = "wildmul001";  break;  //  Mul, Wild - Battleaxe || FQ: Common || 3 CR 3 HD</v>
      </c>
    </row>
    <row r="103" spans="1:14" ht="15" customHeight="1">
      <c r="A103" s="80" t="s">
        <v>1594</v>
      </c>
      <c r="B103" s="1">
        <f t="shared" si="8"/>
        <v>102</v>
      </c>
      <c r="C103" s="27" t="s">
        <v>1593</v>
      </c>
      <c r="D103" s="1" t="s">
        <v>837</v>
      </c>
      <c r="E103" s="1" t="s">
        <v>1612</v>
      </c>
      <c r="F103" s="1" t="s">
        <v>836</v>
      </c>
      <c r="G103" s="1" t="s">
        <v>1599</v>
      </c>
      <c r="H103" s="1" t="s">
        <v>206</v>
      </c>
      <c r="I103" s="1" t="s">
        <v>1598</v>
      </c>
      <c r="J103" s="1">
        <v>3</v>
      </c>
      <c r="K103" s="1" t="s">
        <v>1596</v>
      </c>
      <c r="L103" s="1">
        <v>3</v>
      </c>
      <c r="M103" s="1" t="s">
        <v>1597</v>
      </c>
      <c r="N103" s="1" t="str">
        <f t="shared" si="7"/>
        <v>case 102:sRetTemplate = "wildmul001";  break;  //  Mul, Wild - Battleaxe || FQ: Common || 3 CR 3 HD</v>
      </c>
    </row>
    <row r="104" spans="1:14" ht="15" customHeight="1">
      <c r="A104" s="80" t="s">
        <v>1594</v>
      </c>
      <c r="B104" s="1">
        <f t="shared" si="8"/>
        <v>103</v>
      </c>
      <c r="C104" s="27" t="s">
        <v>1593</v>
      </c>
      <c r="D104" s="1" t="s">
        <v>837</v>
      </c>
      <c r="E104" s="1" t="s">
        <v>1612</v>
      </c>
      <c r="F104" s="1" t="s">
        <v>836</v>
      </c>
      <c r="G104" s="1" t="s">
        <v>1599</v>
      </c>
      <c r="H104" s="1" t="s">
        <v>206</v>
      </c>
      <c r="I104" s="1" t="s">
        <v>1598</v>
      </c>
      <c r="J104" s="1">
        <v>3</v>
      </c>
      <c r="K104" s="1" t="s">
        <v>1596</v>
      </c>
      <c r="L104" s="1">
        <v>3</v>
      </c>
      <c r="M104" s="1" t="s">
        <v>1597</v>
      </c>
      <c r="N104" s="1" t="str">
        <f t="shared" si="7"/>
        <v>case 103:sRetTemplate = "wildmul001";  break;  //  Mul, Wild - Battleaxe || FQ: Common || 3 CR 3 HD</v>
      </c>
    </row>
    <row r="105" spans="1:14" ht="15" customHeight="1">
      <c r="A105" s="80" t="s">
        <v>1594</v>
      </c>
      <c r="B105" s="1">
        <f t="shared" si="8"/>
        <v>104</v>
      </c>
      <c r="C105" s="27" t="s">
        <v>1593</v>
      </c>
      <c r="D105" s="1" t="s">
        <v>550</v>
      </c>
      <c r="E105" s="1" t="s">
        <v>1612</v>
      </c>
      <c r="F105" s="1" t="s">
        <v>549</v>
      </c>
      <c r="G105" s="1" t="s">
        <v>1599</v>
      </c>
      <c r="H105" s="1" t="s">
        <v>20</v>
      </c>
      <c r="I105" s="1" t="s">
        <v>1598</v>
      </c>
      <c r="J105" s="1">
        <v>3</v>
      </c>
      <c r="K105" s="1" t="s">
        <v>1596</v>
      </c>
      <c r="L105" s="1">
        <v>2</v>
      </c>
      <c r="M105" s="1" t="s">
        <v>1597</v>
      </c>
      <c r="N105" s="1" t="str">
        <f>CONCATENATE(A105, B105,C105, D105, E105, F105,G105,H105,I105, J105, K105, L105, M105)</f>
        <v>case 104:sRetTemplate = "elem_rain_sm001";  break;  //  Rain Paraelemental, Small || FQ: Rare || 3 CR 2 HD</v>
      </c>
    </row>
    <row r="106" spans="1:14" ht="15" customHeight="1">
      <c r="A106" s="14" t="s">
        <v>1594</v>
      </c>
      <c r="B106" s="1">
        <f t="shared" si="8"/>
        <v>105</v>
      </c>
      <c r="C106" s="27" t="s">
        <v>1593</v>
      </c>
      <c r="D106" s="1" t="s">
        <v>550</v>
      </c>
      <c r="E106" s="1" t="s">
        <v>1612</v>
      </c>
      <c r="F106" s="1" t="s">
        <v>549</v>
      </c>
      <c r="G106" s="1" t="s">
        <v>1599</v>
      </c>
      <c r="H106" s="1" t="s">
        <v>20</v>
      </c>
      <c r="I106" s="1" t="s">
        <v>1598</v>
      </c>
      <c r="J106" s="1">
        <v>3</v>
      </c>
      <c r="K106" s="1" t="s">
        <v>1596</v>
      </c>
      <c r="L106" s="1">
        <v>2</v>
      </c>
      <c r="M106" s="1" t="s">
        <v>1597</v>
      </c>
      <c r="N106" s="1" t="str">
        <f>CONCATENATE(A106, B106,C106, D106, E106, F106,G106,H106,I106, J106, K106, L106, M106)</f>
        <v>case 105:sRetTemplate = "elem_rain_sm001";  break;  //  Rain Paraelemental, Small || FQ: Rare || 3 CR 2 HD</v>
      </c>
    </row>
    <row r="107" spans="1:14" ht="15" customHeight="1">
      <c r="A107" s="80" t="s">
        <v>1594</v>
      </c>
      <c r="B107" s="1">
        <f t="shared" si="8"/>
        <v>106</v>
      </c>
      <c r="C107" s="27" t="s">
        <v>1593</v>
      </c>
      <c r="D107" s="1" t="s">
        <v>1024</v>
      </c>
      <c r="E107" s="1" t="s">
        <v>1612</v>
      </c>
      <c r="F107" s="1" t="s">
        <v>1023</v>
      </c>
      <c r="G107" s="1" t="s">
        <v>1599</v>
      </c>
      <c r="H107" s="1" t="s">
        <v>61</v>
      </c>
      <c r="I107" s="1" t="s">
        <v>1598</v>
      </c>
      <c r="J107" s="1">
        <v>3</v>
      </c>
      <c r="K107" s="1" t="s">
        <v>1596</v>
      </c>
      <c r="L107" s="1">
        <v>3</v>
      </c>
      <c r="M107" s="1" t="s">
        <v>1597</v>
      </c>
      <c r="N107" s="1" t="str">
        <f>CONCATENATE(A107,B107, C107, D107, E107,F107,G107,H107, I107, J107, K107,L107, M107)</f>
        <v>case 106:sRetTemplate = "direrat_002";  break;  //  Rat, Dire - Greater || FQ: Uncommon || 3 CR 3 HD</v>
      </c>
    </row>
    <row r="108" spans="1:14" ht="15" customHeight="1">
      <c r="A108" s="14" t="s">
        <v>1594</v>
      </c>
      <c r="B108" s="1">
        <f t="shared" si="8"/>
        <v>107</v>
      </c>
      <c r="C108" s="27" t="s">
        <v>1593</v>
      </c>
      <c r="D108" s="1" t="s">
        <v>1024</v>
      </c>
      <c r="E108" s="1" t="s">
        <v>1612</v>
      </c>
      <c r="F108" s="1" t="s">
        <v>1023</v>
      </c>
      <c r="G108" s="1" t="s">
        <v>1599</v>
      </c>
      <c r="H108" s="1" t="s">
        <v>61</v>
      </c>
      <c r="I108" s="1" t="s">
        <v>1598</v>
      </c>
      <c r="J108" s="1">
        <v>3</v>
      </c>
      <c r="K108" s="1" t="s">
        <v>1596</v>
      </c>
      <c r="L108" s="1">
        <v>3</v>
      </c>
      <c r="M108" s="1" t="s">
        <v>1597</v>
      </c>
      <c r="N108" s="1" t="str">
        <f>CONCATENATE(A108,B108, C108, D108, E108,F108,G108,H108, I108, J108, K108,L108, M108)</f>
        <v>case 107:sRetTemplate = "direrat_002";  break;  //  Rat, Dire - Greater || FQ: Uncommon || 3 CR 3 HD</v>
      </c>
    </row>
    <row r="109" spans="1:14" ht="15" customHeight="1">
      <c r="A109" s="14" t="s">
        <v>1594</v>
      </c>
      <c r="B109" s="1">
        <f t="shared" si="8"/>
        <v>108</v>
      </c>
      <c r="C109" s="27" t="s">
        <v>1593</v>
      </c>
      <c r="D109" s="1" t="s">
        <v>1024</v>
      </c>
      <c r="E109" s="1" t="s">
        <v>1612</v>
      </c>
      <c r="F109" s="1" t="s">
        <v>1023</v>
      </c>
      <c r="G109" s="1" t="s">
        <v>1599</v>
      </c>
      <c r="H109" s="1" t="s">
        <v>61</v>
      </c>
      <c r="I109" s="1" t="s">
        <v>1598</v>
      </c>
      <c r="J109" s="1">
        <v>3</v>
      </c>
      <c r="K109" s="1" t="s">
        <v>1596</v>
      </c>
      <c r="L109" s="1">
        <v>3</v>
      </c>
      <c r="M109" s="1" t="s">
        <v>1597</v>
      </c>
      <c r="N109" s="1" t="str">
        <f>CONCATENATE(A109,B109, C109, D109, E109,F109,G109,H109, I109, J109, K109,L109, M109)</f>
        <v>case 108:sRetTemplate = "direrat_002";  break;  //  Rat, Dire - Greater || FQ: Uncommon || 3 CR 3 HD</v>
      </c>
    </row>
    <row r="110" spans="1:14" ht="15" customHeight="1">
      <c r="A110" s="14" t="s">
        <v>1594</v>
      </c>
      <c r="B110" s="1">
        <f t="shared" si="8"/>
        <v>109</v>
      </c>
      <c r="C110" s="27" t="s">
        <v>1593</v>
      </c>
      <c r="D110" s="1" t="s">
        <v>1024</v>
      </c>
      <c r="E110" s="1" t="s">
        <v>1612</v>
      </c>
      <c r="F110" s="1" t="s">
        <v>1023</v>
      </c>
      <c r="G110" s="1" t="s">
        <v>1599</v>
      </c>
      <c r="H110" s="1" t="s">
        <v>61</v>
      </c>
      <c r="I110" s="1" t="s">
        <v>1598</v>
      </c>
      <c r="J110" s="1">
        <v>3</v>
      </c>
      <c r="K110" s="1" t="s">
        <v>1596</v>
      </c>
      <c r="L110" s="1">
        <v>3</v>
      </c>
      <c r="M110" s="1" t="s">
        <v>1597</v>
      </c>
      <c r="N110" s="1" t="str">
        <f>CONCATENATE(A110,B110, C110, D110, E110,F110,G110,H110, I110, J110, K110,L110, M110)</f>
        <v>case 109:sRetTemplate = "direrat_002";  break;  //  Rat, Dire - Greater || FQ: Uncommon || 3 CR 3 HD</v>
      </c>
    </row>
    <row r="111" spans="1:14" ht="15" customHeight="1">
      <c r="A111" s="80" t="s">
        <v>1594</v>
      </c>
      <c r="B111" s="1">
        <f t="shared" si="8"/>
        <v>110</v>
      </c>
      <c r="C111" s="27" t="s">
        <v>1593</v>
      </c>
      <c r="D111" s="1" t="s">
        <v>486</v>
      </c>
      <c r="E111" s="1" t="s">
        <v>1612</v>
      </c>
      <c r="F111" s="1" t="s">
        <v>485</v>
      </c>
      <c r="G111" s="1" t="s">
        <v>1599</v>
      </c>
      <c r="H111" s="1" t="s">
        <v>20</v>
      </c>
      <c r="I111" s="1" t="s">
        <v>1598</v>
      </c>
      <c r="J111" s="1">
        <v>4</v>
      </c>
      <c r="K111" s="1" t="s">
        <v>1596</v>
      </c>
      <c r="L111" s="1">
        <v>2</v>
      </c>
      <c r="M111" s="1" t="s">
        <v>1597</v>
      </c>
      <c r="N111" s="1" t="str">
        <f>CONCATENATE(A111, B111,C111, D111, E111, F111,G111,H111,I111, J111, K111, L111, M111)</f>
        <v>case 110:sRetTemplate = "elem_air_sm001";  break;  //  [AR] Air Elemental, Small || FQ: Rare || 4 CR 2 HD</v>
      </c>
    </row>
    <row r="112" spans="1:14" ht="15" customHeight="1">
      <c r="A112" s="14" t="s">
        <v>1594</v>
      </c>
      <c r="B112" s="1">
        <f t="shared" si="8"/>
        <v>111</v>
      </c>
      <c r="C112" s="27" t="s">
        <v>1593</v>
      </c>
      <c r="D112" s="1" t="s">
        <v>486</v>
      </c>
      <c r="E112" s="1" t="s">
        <v>1612</v>
      </c>
      <c r="F112" s="1" t="s">
        <v>485</v>
      </c>
      <c r="G112" s="1" t="s">
        <v>1599</v>
      </c>
      <c r="H112" s="1" t="s">
        <v>20</v>
      </c>
      <c r="I112" s="1" t="s">
        <v>1598</v>
      </c>
      <c r="J112" s="1">
        <v>4</v>
      </c>
      <c r="K112" s="1" t="s">
        <v>1596</v>
      </c>
      <c r="L112" s="1">
        <v>2</v>
      </c>
      <c r="M112" s="1" t="s">
        <v>1597</v>
      </c>
      <c r="N112" s="1" t="str">
        <f>CONCATENATE(A112, B112,C112, D112, E112, F112,G112,H112,I112, J112, K112, L112, M112)</f>
        <v>case 111:sRetTemplate = "elem_air_sm001";  break;  //  [AR] Air Elemental, Small || FQ: Rare || 4 CR 2 HD</v>
      </c>
    </row>
    <row r="113" spans="1:14" ht="15" customHeight="1">
      <c r="A113" s="80" t="s">
        <v>1594</v>
      </c>
      <c r="B113" s="1">
        <f t="shared" si="8"/>
        <v>112</v>
      </c>
      <c r="C113" s="27" t="s">
        <v>1593</v>
      </c>
      <c r="D113" s="1" t="s">
        <v>660</v>
      </c>
      <c r="E113" s="1" t="s">
        <v>1612</v>
      </c>
      <c r="F113" s="1" t="s">
        <v>659</v>
      </c>
      <c r="G113" s="1" t="s">
        <v>1599</v>
      </c>
      <c r="H113" s="1" t="s">
        <v>20</v>
      </c>
      <c r="I113" s="1" t="s">
        <v>1598</v>
      </c>
      <c r="J113" s="1">
        <v>4</v>
      </c>
      <c r="K113" s="1" t="s">
        <v>1596</v>
      </c>
      <c r="L113" s="1">
        <v>3</v>
      </c>
      <c r="M113" s="1" t="s">
        <v>1597</v>
      </c>
      <c r="N113" s="1" t="str">
        <f t="shared" ref="N113:N144" si="9">CONCATENATE(A113,B113, C113, D113, E113,F113,G113,H113, I113, J113, K113,L113, M113)</f>
        <v>case 112:sRetTemplate = "ankheg001";  break;  //  Ankheg || FQ: Rare || 4 CR 3 HD</v>
      </c>
    </row>
    <row r="114" spans="1:14" ht="15" customHeight="1">
      <c r="A114" s="14" t="s">
        <v>1594</v>
      </c>
      <c r="B114" s="1">
        <f t="shared" si="8"/>
        <v>113</v>
      </c>
      <c r="C114" s="27" t="s">
        <v>1593</v>
      </c>
      <c r="D114" s="1" t="s">
        <v>660</v>
      </c>
      <c r="E114" s="1" t="s">
        <v>1612</v>
      </c>
      <c r="F114" s="1" t="s">
        <v>659</v>
      </c>
      <c r="G114" s="1" t="s">
        <v>1599</v>
      </c>
      <c r="H114" s="1" t="s">
        <v>20</v>
      </c>
      <c r="I114" s="1" t="s">
        <v>1598</v>
      </c>
      <c r="J114" s="1">
        <v>4</v>
      </c>
      <c r="K114" s="1" t="s">
        <v>1596</v>
      </c>
      <c r="L114" s="1">
        <v>3</v>
      </c>
      <c r="M114" s="1" t="s">
        <v>1597</v>
      </c>
      <c r="N114" s="1" t="str">
        <f t="shared" si="9"/>
        <v>case 113:sRetTemplate = "ankheg001";  break;  //  Ankheg || FQ: Rare || 4 CR 3 HD</v>
      </c>
    </row>
    <row r="115" spans="1:14" ht="15" customHeight="1">
      <c r="A115" s="80" t="s">
        <v>1594</v>
      </c>
      <c r="B115" s="1">
        <f t="shared" si="8"/>
        <v>114</v>
      </c>
      <c r="C115" s="27" t="s">
        <v>1593</v>
      </c>
      <c r="D115" s="1" t="s">
        <v>427</v>
      </c>
      <c r="E115" s="1" t="s">
        <v>1612</v>
      </c>
      <c r="F115" s="1" t="s">
        <v>426</v>
      </c>
      <c r="G115" s="1" t="s">
        <v>1599</v>
      </c>
      <c r="H115" s="1" t="s">
        <v>72</v>
      </c>
      <c r="I115" s="1" t="s">
        <v>1598</v>
      </c>
      <c r="J115" s="1">
        <v>4</v>
      </c>
      <c r="K115" s="1" t="s">
        <v>1596</v>
      </c>
      <c r="L115" s="1">
        <v>4</v>
      </c>
      <c r="M115" s="1" t="s">
        <v>1597</v>
      </c>
      <c r="N115" s="1" t="str">
        <f t="shared" si="9"/>
        <v>case 114:sRetTemplate = "banditguard_001";  break;  //  Bandit Guard, Mul - Short Swords || FQ: Very Rare || 4 CR 4 HD</v>
      </c>
    </row>
    <row r="116" spans="1:14" ht="15" customHeight="1">
      <c r="A116" s="80" t="s">
        <v>1594</v>
      </c>
      <c r="B116" s="1">
        <f t="shared" si="8"/>
        <v>115</v>
      </c>
      <c r="C116" s="27" t="s">
        <v>1593</v>
      </c>
      <c r="D116" s="1" t="s">
        <v>1490</v>
      </c>
      <c r="E116" s="1" t="s">
        <v>1612</v>
      </c>
      <c r="F116" s="1" t="s">
        <v>1489</v>
      </c>
      <c r="G116" s="1" t="s">
        <v>1599</v>
      </c>
      <c r="H116" s="1" t="s">
        <v>206</v>
      </c>
      <c r="I116" s="1" t="s">
        <v>1598</v>
      </c>
      <c r="J116" s="1">
        <v>4</v>
      </c>
      <c r="K116" s="1" t="s">
        <v>1596</v>
      </c>
      <c r="L116" s="1">
        <v>4</v>
      </c>
      <c r="M116" s="1" t="s">
        <v>1597</v>
      </c>
      <c r="N116" s="1" t="str">
        <f t="shared" si="9"/>
        <v>case 115:sRetTemplate = "ds_crodlu001";  break;  //  Crodlu, Wild || FQ: Common || 4 CR 4 HD</v>
      </c>
    </row>
    <row r="117" spans="1:14" ht="15" customHeight="1">
      <c r="A117" s="80" t="s">
        <v>1594</v>
      </c>
      <c r="B117" s="1">
        <f t="shared" si="8"/>
        <v>116</v>
      </c>
      <c r="C117" s="27" t="s">
        <v>1593</v>
      </c>
      <c r="D117" s="1" t="s">
        <v>1490</v>
      </c>
      <c r="E117" s="1" t="s">
        <v>1612</v>
      </c>
      <c r="F117" s="1" t="s">
        <v>1489</v>
      </c>
      <c r="G117" s="1" t="s">
        <v>1599</v>
      </c>
      <c r="H117" s="1" t="s">
        <v>206</v>
      </c>
      <c r="I117" s="1" t="s">
        <v>1598</v>
      </c>
      <c r="J117" s="1">
        <v>4</v>
      </c>
      <c r="K117" s="1" t="s">
        <v>1596</v>
      </c>
      <c r="L117" s="1">
        <v>4</v>
      </c>
      <c r="M117" s="1" t="s">
        <v>1597</v>
      </c>
      <c r="N117" s="1" t="str">
        <f t="shared" si="9"/>
        <v>case 116:sRetTemplate = "ds_crodlu001";  break;  //  Crodlu, Wild || FQ: Common || 4 CR 4 HD</v>
      </c>
    </row>
    <row r="118" spans="1:14" ht="15" customHeight="1">
      <c r="A118" s="80" t="s">
        <v>1594</v>
      </c>
      <c r="B118" s="1">
        <f t="shared" si="8"/>
        <v>117</v>
      </c>
      <c r="C118" s="27" t="s">
        <v>1593</v>
      </c>
      <c r="D118" s="1" t="s">
        <v>1490</v>
      </c>
      <c r="E118" s="1" t="s">
        <v>1612</v>
      </c>
      <c r="F118" s="1" t="s">
        <v>1489</v>
      </c>
      <c r="G118" s="1" t="s">
        <v>1599</v>
      </c>
      <c r="H118" s="1" t="s">
        <v>206</v>
      </c>
      <c r="I118" s="1" t="s">
        <v>1598</v>
      </c>
      <c r="J118" s="1">
        <v>4</v>
      </c>
      <c r="K118" s="1" t="s">
        <v>1596</v>
      </c>
      <c r="L118" s="1">
        <v>4</v>
      </c>
      <c r="M118" s="1" t="s">
        <v>1597</v>
      </c>
      <c r="N118" s="1" t="str">
        <f t="shared" si="9"/>
        <v>case 117:sRetTemplate = "ds_crodlu001";  break;  //  Crodlu, Wild || FQ: Common || 4 CR 4 HD</v>
      </c>
    </row>
    <row r="119" spans="1:14" ht="15" customHeight="1">
      <c r="A119" s="80" t="s">
        <v>1594</v>
      </c>
      <c r="B119" s="1">
        <f t="shared" si="8"/>
        <v>118</v>
      </c>
      <c r="C119" s="27" t="s">
        <v>1593</v>
      </c>
      <c r="D119" s="1" t="s">
        <v>1490</v>
      </c>
      <c r="E119" s="1" t="s">
        <v>1612</v>
      </c>
      <c r="F119" s="1" t="s">
        <v>1489</v>
      </c>
      <c r="G119" s="1" t="s">
        <v>1599</v>
      </c>
      <c r="H119" s="1" t="s">
        <v>206</v>
      </c>
      <c r="I119" s="1" t="s">
        <v>1598</v>
      </c>
      <c r="J119" s="1">
        <v>4</v>
      </c>
      <c r="K119" s="1" t="s">
        <v>1596</v>
      </c>
      <c r="L119" s="1">
        <v>4</v>
      </c>
      <c r="M119" s="1" t="s">
        <v>1597</v>
      </c>
      <c r="N119" s="1" t="str">
        <f t="shared" si="9"/>
        <v>case 118:sRetTemplate = "ds_crodlu001";  break;  //  Crodlu, Wild || FQ: Common || 4 CR 4 HD</v>
      </c>
    </row>
    <row r="120" spans="1:14" ht="15" customHeight="1">
      <c r="A120" s="80" t="s">
        <v>1594</v>
      </c>
      <c r="B120" s="1">
        <f t="shared" si="8"/>
        <v>119</v>
      </c>
      <c r="C120" s="27" t="s">
        <v>1593</v>
      </c>
      <c r="D120" s="1" t="s">
        <v>1490</v>
      </c>
      <c r="E120" s="1" t="s">
        <v>1612</v>
      </c>
      <c r="F120" s="1" t="s">
        <v>1489</v>
      </c>
      <c r="G120" s="1" t="s">
        <v>1599</v>
      </c>
      <c r="H120" s="1" t="s">
        <v>206</v>
      </c>
      <c r="I120" s="1" t="s">
        <v>1598</v>
      </c>
      <c r="J120" s="1">
        <v>4</v>
      </c>
      <c r="K120" s="1" t="s">
        <v>1596</v>
      </c>
      <c r="L120" s="1">
        <v>4</v>
      </c>
      <c r="M120" s="1" t="s">
        <v>1597</v>
      </c>
      <c r="N120" s="1" t="str">
        <f t="shared" si="9"/>
        <v>case 119:sRetTemplate = "ds_crodlu001";  break;  //  Crodlu, Wild || FQ: Common || 4 CR 4 HD</v>
      </c>
    </row>
    <row r="121" spans="1:14" ht="15" customHeight="1">
      <c r="A121" s="80" t="s">
        <v>1594</v>
      </c>
      <c r="B121" s="1">
        <f t="shared" si="8"/>
        <v>120</v>
      </c>
      <c r="C121" s="27" t="s">
        <v>1593</v>
      </c>
      <c r="D121" s="1" t="s">
        <v>1490</v>
      </c>
      <c r="E121" s="1" t="s">
        <v>1612</v>
      </c>
      <c r="F121" s="1" t="s">
        <v>1489</v>
      </c>
      <c r="G121" s="1" t="s">
        <v>1599</v>
      </c>
      <c r="H121" s="1" t="s">
        <v>206</v>
      </c>
      <c r="I121" s="1" t="s">
        <v>1598</v>
      </c>
      <c r="J121" s="1">
        <v>4</v>
      </c>
      <c r="K121" s="1" t="s">
        <v>1596</v>
      </c>
      <c r="L121" s="1">
        <v>4</v>
      </c>
      <c r="M121" s="1" t="s">
        <v>1597</v>
      </c>
      <c r="N121" s="1" t="str">
        <f t="shared" si="9"/>
        <v>case 120:sRetTemplate = "ds_crodlu001";  break;  //  Crodlu, Wild || FQ: Common || 4 CR 4 HD</v>
      </c>
    </row>
    <row r="122" spans="1:14" ht="15" customHeight="1">
      <c r="A122" s="80" t="s">
        <v>1594</v>
      </c>
      <c r="B122" s="1">
        <f t="shared" si="8"/>
        <v>121</v>
      </c>
      <c r="C122" s="27" t="s">
        <v>1593</v>
      </c>
      <c r="D122" s="1" t="s">
        <v>1490</v>
      </c>
      <c r="E122" s="1" t="s">
        <v>1612</v>
      </c>
      <c r="F122" s="1" t="s">
        <v>1489</v>
      </c>
      <c r="G122" s="1" t="s">
        <v>1599</v>
      </c>
      <c r="H122" s="1" t="s">
        <v>206</v>
      </c>
      <c r="I122" s="1" t="s">
        <v>1598</v>
      </c>
      <c r="J122" s="1">
        <v>4</v>
      </c>
      <c r="K122" s="1" t="s">
        <v>1596</v>
      </c>
      <c r="L122" s="1">
        <v>4</v>
      </c>
      <c r="M122" s="1" t="s">
        <v>1597</v>
      </c>
      <c r="N122" s="1" t="str">
        <f t="shared" si="9"/>
        <v>case 121:sRetTemplate = "ds_crodlu001";  break;  //  Crodlu, Wild || FQ: Common || 4 CR 4 HD</v>
      </c>
    </row>
    <row r="123" spans="1:14" ht="15" customHeight="1">
      <c r="A123" s="80" t="s">
        <v>1594</v>
      </c>
      <c r="B123" s="1">
        <f t="shared" si="8"/>
        <v>122</v>
      </c>
      <c r="C123" s="27" t="s">
        <v>1593</v>
      </c>
      <c r="D123" s="1" t="s">
        <v>1490</v>
      </c>
      <c r="E123" s="1" t="s">
        <v>1612</v>
      </c>
      <c r="F123" s="1" t="s">
        <v>1489</v>
      </c>
      <c r="G123" s="1" t="s">
        <v>1599</v>
      </c>
      <c r="H123" s="1" t="s">
        <v>206</v>
      </c>
      <c r="I123" s="1" t="s">
        <v>1598</v>
      </c>
      <c r="J123" s="1">
        <v>4</v>
      </c>
      <c r="K123" s="1" t="s">
        <v>1596</v>
      </c>
      <c r="L123" s="1">
        <v>4</v>
      </c>
      <c r="M123" s="1" t="s">
        <v>1597</v>
      </c>
      <c r="N123" s="1" t="str">
        <f t="shared" si="9"/>
        <v>case 122:sRetTemplate = "ds_crodlu001";  break;  //  Crodlu, Wild || FQ: Common || 4 CR 4 HD</v>
      </c>
    </row>
    <row r="124" spans="1:14" ht="15" customHeight="1">
      <c r="A124" s="80" t="s">
        <v>1594</v>
      </c>
      <c r="B124" s="1">
        <f t="shared" si="8"/>
        <v>123</v>
      </c>
      <c r="C124" s="27" t="s">
        <v>1593</v>
      </c>
      <c r="D124" s="1" t="s">
        <v>629</v>
      </c>
      <c r="E124" s="1" t="s">
        <v>1612</v>
      </c>
      <c r="F124" s="1" t="s">
        <v>628</v>
      </c>
      <c r="G124" s="1" t="s">
        <v>1599</v>
      </c>
      <c r="H124" s="1" t="s">
        <v>206</v>
      </c>
      <c r="I124" s="1" t="s">
        <v>1598</v>
      </c>
      <c r="J124" s="1">
        <v>4</v>
      </c>
      <c r="K124" s="1" t="s">
        <v>1596</v>
      </c>
      <c r="L124" s="1">
        <v>4</v>
      </c>
      <c r="M124" s="1" t="s">
        <v>1597</v>
      </c>
      <c r="N124" s="1" t="str">
        <f t="shared" si="9"/>
        <v>case 123:sRetTemplate = "dog003";  break;  //  Dog, Wild || FQ: Common || 4 CR 4 HD</v>
      </c>
    </row>
    <row r="125" spans="1:14" ht="15" customHeight="1">
      <c r="A125" s="80" t="s">
        <v>1594</v>
      </c>
      <c r="B125" s="1">
        <f t="shared" si="8"/>
        <v>124</v>
      </c>
      <c r="C125" s="27" t="s">
        <v>1593</v>
      </c>
      <c r="D125" s="1" t="s">
        <v>629</v>
      </c>
      <c r="E125" s="1" t="s">
        <v>1612</v>
      </c>
      <c r="F125" s="1" t="s">
        <v>628</v>
      </c>
      <c r="G125" s="1" t="s">
        <v>1599</v>
      </c>
      <c r="H125" s="1" t="s">
        <v>206</v>
      </c>
      <c r="I125" s="1" t="s">
        <v>1598</v>
      </c>
      <c r="J125" s="1">
        <v>4</v>
      </c>
      <c r="K125" s="1" t="s">
        <v>1596</v>
      </c>
      <c r="L125" s="1">
        <v>4</v>
      </c>
      <c r="M125" s="1" t="s">
        <v>1597</v>
      </c>
      <c r="N125" s="1" t="str">
        <f t="shared" si="9"/>
        <v>case 124:sRetTemplate = "dog003";  break;  //  Dog, Wild || FQ: Common || 4 CR 4 HD</v>
      </c>
    </row>
    <row r="126" spans="1:14" ht="15" customHeight="1">
      <c r="A126" s="80" t="s">
        <v>1594</v>
      </c>
      <c r="B126" s="1">
        <f t="shared" si="8"/>
        <v>125</v>
      </c>
      <c r="C126" s="27" t="s">
        <v>1593</v>
      </c>
      <c r="D126" s="1" t="s">
        <v>629</v>
      </c>
      <c r="E126" s="1" t="s">
        <v>1612</v>
      </c>
      <c r="F126" s="1" t="s">
        <v>628</v>
      </c>
      <c r="G126" s="1" t="s">
        <v>1599</v>
      </c>
      <c r="H126" s="1" t="s">
        <v>206</v>
      </c>
      <c r="I126" s="1" t="s">
        <v>1598</v>
      </c>
      <c r="J126" s="1">
        <v>4</v>
      </c>
      <c r="K126" s="1" t="s">
        <v>1596</v>
      </c>
      <c r="L126" s="1">
        <v>4</v>
      </c>
      <c r="M126" s="1" t="s">
        <v>1597</v>
      </c>
      <c r="N126" s="1" t="str">
        <f t="shared" si="9"/>
        <v>case 125:sRetTemplate = "dog003";  break;  //  Dog, Wild || FQ: Common || 4 CR 4 HD</v>
      </c>
    </row>
    <row r="127" spans="1:14" ht="15" customHeight="1">
      <c r="A127" s="80" t="s">
        <v>1594</v>
      </c>
      <c r="B127" s="1">
        <f t="shared" si="8"/>
        <v>126</v>
      </c>
      <c r="C127" s="27" t="s">
        <v>1593</v>
      </c>
      <c r="D127" s="1" t="s">
        <v>629</v>
      </c>
      <c r="E127" s="1" t="s">
        <v>1612</v>
      </c>
      <c r="F127" s="1" t="s">
        <v>628</v>
      </c>
      <c r="G127" s="1" t="s">
        <v>1599</v>
      </c>
      <c r="H127" s="1" t="s">
        <v>206</v>
      </c>
      <c r="I127" s="1" t="s">
        <v>1598</v>
      </c>
      <c r="J127" s="1">
        <v>4</v>
      </c>
      <c r="K127" s="1" t="s">
        <v>1596</v>
      </c>
      <c r="L127" s="1">
        <v>4</v>
      </c>
      <c r="M127" s="1" t="s">
        <v>1597</v>
      </c>
      <c r="N127" s="1" t="str">
        <f t="shared" si="9"/>
        <v>case 126:sRetTemplate = "dog003";  break;  //  Dog, Wild || FQ: Common || 4 CR 4 HD</v>
      </c>
    </row>
    <row r="128" spans="1:14" ht="15" customHeight="1">
      <c r="A128" s="80" t="s">
        <v>1594</v>
      </c>
      <c r="B128" s="1">
        <f t="shared" si="8"/>
        <v>127</v>
      </c>
      <c r="C128" s="27" t="s">
        <v>1593</v>
      </c>
      <c r="D128" s="1" t="s">
        <v>629</v>
      </c>
      <c r="E128" s="1" t="s">
        <v>1612</v>
      </c>
      <c r="F128" s="1" t="s">
        <v>628</v>
      </c>
      <c r="G128" s="1" t="s">
        <v>1599</v>
      </c>
      <c r="H128" s="1" t="s">
        <v>206</v>
      </c>
      <c r="I128" s="1" t="s">
        <v>1598</v>
      </c>
      <c r="J128" s="1">
        <v>4</v>
      </c>
      <c r="K128" s="1" t="s">
        <v>1596</v>
      </c>
      <c r="L128" s="1">
        <v>4</v>
      </c>
      <c r="M128" s="1" t="s">
        <v>1597</v>
      </c>
      <c r="N128" s="1" t="str">
        <f t="shared" si="9"/>
        <v>case 127:sRetTemplate = "dog003";  break;  //  Dog, Wild || FQ: Common || 4 CR 4 HD</v>
      </c>
    </row>
    <row r="129" spans="1:14" ht="15" customHeight="1">
      <c r="A129" s="80" t="s">
        <v>1594</v>
      </c>
      <c r="B129" s="1">
        <f t="shared" si="8"/>
        <v>128</v>
      </c>
      <c r="C129" s="27" t="s">
        <v>1593</v>
      </c>
      <c r="D129" s="1" t="s">
        <v>629</v>
      </c>
      <c r="E129" s="1" t="s">
        <v>1612</v>
      </c>
      <c r="F129" s="1" t="s">
        <v>628</v>
      </c>
      <c r="G129" s="1" t="s">
        <v>1599</v>
      </c>
      <c r="H129" s="1" t="s">
        <v>206</v>
      </c>
      <c r="I129" s="1" t="s">
        <v>1598</v>
      </c>
      <c r="J129" s="1">
        <v>4</v>
      </c>
      <c r="K129" s="1" t="s">
        <v>1596</v>
      </c>
      <c r="L129" s="1">
        <v>4</v>
      </c>
      <c r="M129" s="1" t="s">
        <v>1597</v>
      </c>
      <c r="N129" s="1" t="str">
        <f t="shared" si="9"/>
        <v>case 128:sRetTemplate = "dog003";  break;  //  Dog, Wild || FQ: Common || 4 CR 4 HD</v>
      </c>
    </row>
    <row r="130" spans="1:14" ht="15" customHeight="1">
      <c r="A130" s="80" t="s">
        <v>1594</v>
      </c>
      <c r="B130" s="1">
        <f t="shared" si="8"/>
        <v>129</v>
      </c>
      <c r="C130" s="27" t="s">
        <v>1593</v>
      </c>
      <c r="D130" s="1" t="s">
        <v>629</v>
      </c>
      <c r="E130" s="1" t="s">
        <v>1612</v>
      </c>
      <c r="F130" s="1" t="s">
        <v>628</v>
      </c>
      <c r="G130" s="1" t="s">
        <v>1599</v>
      </c>
      <c r="H130" s="1" t="s">
        <v>206</v>
      </c>
      <c r="I130" s="1" t="s">
        <v>1598</v>
      </c>
      <c r="J130" s="1">
        <v>4</v>
      </c>
      <c r="K130" s="1" t="s">
        <v>1596</v>
      </c>
      <c r="L130" s="1">
        <v>4</v>
      </c>
      <c r="M130" s="1" t="s">
        <v>1597</v>
      </c>
      <c r="N130" s="1" t="str">
        <f t="shared" si="9"/>
        <v>case 129:sRetTemplate = "dog003";  break;  //  Dog, Wild || FQ: Common || 4 CR 4 HD</v>
      </c>
    </row>
    <row r="131" spans="1:14" ht="15" customHeight="1">
      <c r="A131" s="80" t="s">
        <v>1594</v>
      </c>
      <c r="B131" s="1">
        <f t="shared" ref="B131:B162" si="10">SUM(B130+1)</f>
        <v>130</v>
      </c>
      <c r="C131" s="27" t="s">
        <v>1593</v>
      </c>
      <c r="D131" s="1" t="s">
        <v>629</v>
      </c>
      <c r="E131" s="1" t="s">
        <v>1612</v>
      </c>
      <c r="F131" s="1" t="s">
        <v>628</v>
      </c>
      <c r="G131" s="1" t="s">
        <v>1599</v>
      </c>
      <c r="H131" s="1" t="s">
        <v>206</v>
      </c>
      <c r="I131" s="1" t="s">
        <v>1598</v>
      </c>
      <c r="J131" s="1">
        <v>4</v>
      </c>
      <c r="K131" s="1" t="s">
        <v>1596</v>
      </c>
      <c r="L131" s="1">
        <v>4</v>
      </c>
      <c r="M131" s="1" t="s">
        <v>1597</v>
      </c>
      <c r="N131" s="1" t="str">
        <f t="shared" si="9"/>
        <v>case 130:sRetTemplate = "dog003";  break;  //  Dog, Wild || FQ: Common || 4 CR 4 HD</v>
      </c>
    </row>
    <row r="132" spans="1:14" ht="15" customHeight="1">
      <c r="A132" s="80" t="s">
        <v>1594</v>
      </c>
      <c r="B132" s="1">
        <f t="shared" si="10"/>
        <v>131</v>
      </c>
      <c r="C132" s="27" t="s">
        <v>1593</v>
      </c>
      <c r="D132" s="1" t="s">
        <v>1484</v>
      </c>
      <c r="E132" s="1" t="s">
        <v>1612</v>
      </c>
      <c r="F132" s="1" t="s">
        <v>1483</v>
      </c>
      <c r="G132" s="1" t="s">
        <v>1599</v>
      </c>
      <c r="H132" s="1" t="s">
        <v>72</v>
      </c>
      <c r="I132" s="1" t="s">
        <v>1598</v>
      </c>
      <c r="J132" s="1">
        <v>4</v>
      </c>
      <c r="K132" s="1" t="s">
        <v>1596</v>
      </c>
      <c r="L132" s="1">
        <v>3</v>
      </c>
      <c r="M132" s="1" t="s">
        <v>1597</v>
      </c>
      <c r="N132" s="1" t="str">
        <f t="shared" si="9"/>
        <v>case 131:sRetTemplate = "ds_erdland002";  break;  //  Erdland, Psionic || FQ: Very Rare || 4 CR 3 HD</v>
      </c>
    </row>
    <row r="133" spans="1:14" ht="15" customHeight="1">
      <c r="A133" s="80" t="s">
        <v>1594</v>
      </c>
      <c r="B133" s="1">
        <f t="shared" si="10"/>
        <v>132</v>
      </c>
      <c r="C133" s="27" t="s">
        <v>1593</v>
      </c>
      <c r="D133" s="1" t="s">
        <v>785</v>
      </c>
      <c r="E133" s="1" t="s">
        <v>1612</v>
      </c>
      <c r="F133" s="1" t="s">
        <v>784</v>
      </c>
      <c r="G133" s="1" t="s">
        <v>1599</v>
      </c>
      <c r="H133" s="1" t="s">
        <v>61</v>
      </c>
      <c r="I133" s="1" t="s">
        <v>1598</v>
      </c>
      <c r="J133" s="1">
        <v>4</v>
      </c>
      <c r="K133" s="1" t="s">
        <v>1596</v>
      </c>
      <c r="L133" s="1">
        <v>4</v>
      </c>
      <c r="M133" s="1" t="s">
        <v>1597</v>
      </c>
      <c r="N133" s="1" t="str">
        <f t="shared" si="9"/>
        <v>case 132:sRetTemplate = "ar_rocklizard001";  break;  //  Lizard, Rock-Horned || FQ: Uncommon || 4 CR 4 HD</v>
      </c>
    </row>
    <row r="134" spans="1:14" ht="15" customHeight="1">
      <c r="A134" s="14" t="s">
        <v>1594</v>
      </c>
      <c r="B134" s="1">
        <f t="shared" si="10"/>
        <v>133</v>
      </c>
      <c r="C134" s="27" t="s">
        <v>1593</v>
      </c>
      <c r="D134" s="1" t="s">
        <v>785</v>
      </c>
      <c r="E134" s="1" t="s">
        <v>1612</v>
      </c>
      <c r="F134" s="1" t="s">
        <v>784</v>
      </c>
      <c r="G134" s="1" t="s">
        <v>1599</v>
      </c>
      <c r="H134" s="1" t="s">
        <v>61</v>
      </c>
      <c r="I134" s="1" t="s">
        <v>1598</v>
      </c>
      <c r="J134" s="1">
        <v>4</v>
      </c>
      <c r="K134" s="1" t="s">
        <v>1596</v>
      </c>
      <c r="L134" s="1">
        <v>4</v>
      </c>
      <c r="M134" s="1" t="s">
        <v>1597</v>
      </c>
      <c r="N134" s="1" t="str">
        <f t="shared" si="9"/>
        <v>case 133:sRetTemplate = "ar_rocklizard001";  break;  //  Lizard, Rock-Horned || FQ: Uncommon || 4 CR 4 HD</v>
      </c>
    </row>
    <row r="135" spans="1:14" ht="15" customHeight="1">
      <c r="A135" s="14" t="s">
        <v>1594</v>
      </c>
      <c r="B135" s="1">
        <f t="shared" si="10"/>
        <v>134</v>
      </c>
      <c r="C135" s="27" t="s">
        <v>1593</v>
      </c>
      <c r="D135" s="1" t="s">
        <v>785</v>
      </c>
      <c r="E135" s="1" t="s">
        <v>1612</v>
      </c>
      <c r="F135" s="1" t="s">
        <v>784</v>
      </c>
      <c r="G135" s="1" t="s">
        <v>1599</v>
      </c>
      <c r="H135" s="1" t="s">
        <v>61</v>
      </c>
      <c r="I135" s="1" t="s">
        <v>1598</v>
      </c>
      <c r="J135" s="1">
        <v>4</v>
      </c>
      <c r="K135" s="1" t="s">
        <v>1596</v>
      </c>
      <c r="L135" s="1">
        <v>4</v>
      </c>
      <c r="M135" s="1" t="s">
        <v>1597</v>
      </c>
      <c r="N135" s="1" t="str">
        <f t="shared" si="9"/>
        <v>case 134:sRetTemplate = "ar_rocklizard001";  break;  //  Lizard, Rock-Horned || FQ: Uncommon || 4 CR 4 HD</v>
      </c>
    </row>
    <row r="136" spans="1:14" ht="15" customHeight="1">
      <c r="A136" s="14" t="s">
        <v>1594</v>
      </c>
      <c r="B136" s="1">
        <f t="shared" si="10"/>
        <v>135</v>
      </c>
      <c r="C136" s="27" t="s">
        <v>1593</v>
      </c>
      <c r="D136" s="1" t="s">
        <v>785</v>
      </c>
      <c r="E136" s="1" t="s">
        <v>1612</v>
      </c>
      <c r="F136" s="1" t="s">
        <v>784</v>
      </c>
      <c r="G136" s="1" t="s">
        <v>1599</v>
      </c>
      <c r="H136" s="1" t="s">
        <v>61</v>
      </c>
      <c r="I136" s="1" t="s">
        <v>1598</v>
      </c>
      <c r="J136" s="1">
        <v>4</v>
      </c>
      <c r="K136" s="1" t="s">
        <v>1596</v>
      </c>
      <c r="L136" s="1">
        <v>4</v>
      </c>
      <c r="M136" s="1" t="s">
        <v>1597</v>
      </c>
      <c r="N136" s="1" t="str">
        <f t="shared" si="9"/>
        <v>case 135:sRetTemplate = "ar_rocklizard001";  break;  //  Lizard, Rock-Horned || FQ: Uncommon || 4 CR 4 HD</v>
      </c>
    </row>
    <row r="137" spans="1:14" ht="15" customHeight="1">
      <c r="A137" s="80" t="s">
        <v>1594</v>
      </c>
      <c r="B137" s="1">
        <f t="shared" si="10"/>
        <v>136</v>
      </c>
      <c r="C137" s="27" t="s">
        <v>1593</v>
      </c>
      <c r="D137" s="1" t="s">
        <v>49</v>
      </c>
      <c r="E137" s="1" t="s">
        <v>1612</v>
      </c>
      <c r="F137" s="1" t="s">
        <v>48</v>
      </c>
      <c r="G137" s="1" t="s">
        <v>1599</v>
      </c>
      <c r="H137" s="1" t="s">
        <v>20</v>
      </c>
      <c r="I137" s="1" t="s">
        <v>1598</v>
      </c>
      <c r="J137" s="1">
        <v>4</v>
      </c>
      <c r="K137" s="1" t="s">
        <v>1596</v>
      </c>
      <c r="L137" s="1">
        <v>3</v>
      </c>
      <c r="M137" s="1" t="s">
        <v>1597</v>
      </c>
      <c r="N137" s="1" t="str">
        <f t="shared" si="9"/>
        <v>case 136:sRetTemplate = "ar_mepsteam001";  break;  //  Mephit, Steam || FQ: Rare || 4 CR 3 HD</v>
      </c>
    </row>
    <row r="138" spans="1:14" ht="15" customHeight="1">
      <c r="A138" s="14" t="s">
        <v>1594</v>
      </c>
      <c r="B138" s="1">
        <f t="shared" si="10"/>
        <v>137</v>
      </c>
      <c r="C138" s="27" t="s">
        <v>1593</v>
      </c>
      <c r="D138" s="1" t="s">
        <v>49</v>
      </c>
      <c r="E138" s="1" t="s">
        <v>1612</v>
      </c>
      <c r="F138" s="1" t="s">
        <v>48</v>
      </c>
      <c r="G138" s="1" t="s">
        <v>1599</v>
      </c>
      <c r="H138" s="1" t="s">
        <v>20</v>
      </c>
      <c r="I138" s="1" t="s">
        <v>1598</v>
      </c>
      <c r="J138" s="1">
        <v>4</v>
      </c>
      <c r="K138" s="1" t="s">
        <v>1596</v>
      </c>
      <c r="L138" s="1">
        <v>3</v>
      </c>
      <c r="M138" s="1" t="s">
        <v>1597</v>
      </c>
      <c r="N138" s="1" t="str">
        <f t="shared" si="9"/>
        <v>case 137:sRetTemplate = "ar_mepsteam001";  break;  //  Mephit, Steam || FQ: Rare || 4 CR 3 HD</v>
      </c>
    </row>
    <row r="139" spans="1:14" ht="15" customHeight="1">
      <c r="A139" s="80" t="s">
        <v>1594</v>
      </c>
      <c r="B139" s="1">
        <f t="shared" si="10"/>
        <v>138</v>
      </c>
      <c r="C139" s="27" t="s">
        <v>1593</v>
      </c>
      <c r="D139" s="1" t="s">
        <v>1119</v>
      </c>
      <c r="E139" s="1" t="s">
        <v>1612</v>
      </c>
      <c r="F139" s="1" t="s">
        <v>1118</v>
      </c>
      <c r="G139" s="1" t="s">
        <v>1599</v>
      </c>
      <c r="H139" s="1" t="s">
        <v>61</v>
      </c>
      <c r="I139" s="1" t="s">
        <v>1598</v>
      </c>
      <c r="J139" s="1">
        <v>4</v>
      </c>
      <c r="K139" s="1" t="s">
        <v>1596</v>
      </c>
      <c r="L139" s="1">
        <v>3</v>
      </c>
      <c r="M139" s="1" t="s">
        <v>1597</v>
      </c>
      <c r="N139" s="1" t="str">
        <f t="shared" si="9"/>
        <v>case 138:sRetTemplate = "ar_scrbeetle_001";  break;  //  Screamer Beetle || FQ: Uncommon || 4 CR 3 HD</v>
      </c>
    </row>
    <row r="140" spans="1:14" ht="15" customHeight="1">
      <c r="A140" s="14" t="s">
        <v>1594</v>
      </c>
      <c r="B140" s="1">
        <f t="shared" si="10"/>
        <v>139</v>
      </c>
      <c r="C140" s="27" t="s">
        <v>1593</v>
      </c>
      <c r="D140" s="1" t="s">
        <v>1119</v>
      </c>
      <c r="E140" s="1" t="s">
        <v>1612</v>
      </c>
      <c r="F140" s="1" t="s">
        <v>1118</v>
      </c>
      <c r="G140" s="1" t="s">
        <v>1599</v>
      </c>
      <c r="H140" s="1" t="s">
        <v>61</v>
      </c>
      <c r="I140" s="1" t="s">
        <v>1598</v>
      </c>
      <c r="J140" s="1">
        <v>4</v>
      </c>
      <c r="K140" s="1" t="s">
        <v>1596</v>
      </c>
      <c r="L140" s="1">
        <v>3</v>
      </c>
      <c r="M140" s="1" t="s">
        <v>1597</v>
      </c>
      <c r="N140" s="1" t="str">
        <f t="shared" si="9"/>
        <v>case 139:sRetTemplate = "ar_scrbeetle_001";  break;  //  Screamer Beetle || FQ: Uncommon || 4 CR 3 HD</v>
      </c>
    </row>
    <row r="141" spans="1:14" ht="15" customHeight="1">
      <c r="A141" s="14" t="s">
        <v>1594</v>
      </c>
      <c r="B141" s="1">
        <f t="shared" si="10"/>
        <v>140</v>
      </c>
      <c r="C141" s="27" t="s">
        <v>1593</v>
      </c>
      <c r="D141" s="1" t="s">
        <v>1119</v>
      </c>
      <c r="E141" s="1" t="s">
        <v>1612</v>
      </c>
      <c r="F141" s="1" t="s">
        <v>1118</v>
      </c>
      <c r="G141" s="1" t="s">
        <v>1599</v>
      </c>
      <c r="H141" s="1" t="s">
        <v>61</v>
      </c>
      <c r="I141" s="1" t="s">
        <v>1598</v>
      </c>
      <c r="J141" s="1">
        <v>4</v>
      </c>
      <c r="K141" s="1" t="s">
        <v>1596</v>
      </c>
      <c r="L141" s="1">
        <v>3</v>
      </c>
      <c r="M141" s="1" t="s">
        <v>1597</v>
      </c>
      <c r="N141" s="1" t="str">
        <f t="shared" si="9"/>
        <v>case 140:sRetTemplate = "ar_scrbeetle_001";  break;  //  Screamer Beetle || FQ: Uncommon || 4 CR 3 HD</v>
      </c>
    </row>
    <row r="142" spans="1:14" ht="15" customHeight="1">
      <c r="A142" s="14" t="s">
        <v>1594</v>
      </c>
      <c r="B142" s="1">
        <f t="shared" si="10"/>
        <v>141</v>
      </c>
      <c r="C142" s="27" t="s">
        <v>1593</v>
      </c>
      <c r="D142" s="1" t="s">
        <v>1119</v>
      </c>
      <c r="E142" s="1" t="s">
        <v>1612</v>
      </c>
      <c r="F142" s="1" t="s">
        <v>1118</v>
      </c>
      <c r="G142" s="1" t="s">
        <v>1599</v>
      </c>
      <c r="H142" s="1" t="s">
        <v>61</v>
      </c>
      <c r="I142" s="1" t="s">
        <v>1598</v>
      </c>
      <c r="J142" s="1">
        <v>4</v>
      </c>
      <c r="K142" s="1" t="s">
        <v>1596</v>
      </c>
      <c r="L142" s="1">
        <v>3</v>
      </c>
      <c r="M142" s="1" t="s">
        <v>1597</v>
      </c>
      <c r="N142" s="1" t="str">
        <f t="shared" si="9"/>
        <v>case 141:sRetTemplate = "ar_scrbeetle_001";  break;  //  Screamer Beetle || FQ: Uncommon || 4 CR 3 HD</v>
      </c>
    </row>
    <row r="143" spans="1:14" ht="15" customHeight="1">
      <c r="A143" s="80" t="s">
        <v>1594</v>
      </c>
      <c r="B143" s="1">
        <f t="shared" si="10"/>
        <v>142</v>
      </c>
      <c r="C143" s="27" t="s">
        <v>1593</v>
      </c>
      <c r="D143" s="1" t="s">
        <v>567</v>
      </c>
      <c r="E143" s="1" t="s">
        <v>1612</v>
      </c>
      <c r="F143" s="1" t="s">
        <v>566</v>
      </c>
      <c r="G143" s="1" t="s">
        <v>1599</v>
      </c>
      <c r="H143" s="1" t="s">
        <v>20</v>
      </c>
      <c r="I143" s="1" t="s">
        <v>1598</v>
      </c>
      <c r="J143" s="1">
        <v>4</v>
      </c>
      <c r="K143" s="1" t="s">
        <v>1596</v>
      </c>
      <c r="L143" s="1">
        <v>2</v>
      </c>
      <c r="M143" s="1" t="s">
        <v>1597</v>
      </c>
      <c r="N143" s="1" t="str">
        <f t="shared" si="9"/>
        <v>case 142:sRetTemplate = "elem_sun_sm001";  break;  //  Sun Paraelemental, Small || FQ: Rare || 4 CR 2 HD</v>
      </c>
    </row>
    <row r="144" spans="1:14" ht="15" customHeight="1">
      <c r="A144" s="14" t="s">
        <v>1594</v>
      </c>
      <c r="B144" s="1">
        <f t="shared" si="10"/>
        <v>143</v>
      </c>
      <c r="C144" s="27" t="s">
        <v>1593</v>
      </c>
      <c r="D144" s="1" t="s">
        <v>567</v>
      </c>
      <c r="E144" s="1" t="s">
        <v>1612</v>
      </c>
      <c r="F144" s="1" t="s">
        <v>566</v>
      </c>
      <c r="G144" s="1" t="s">
        <v>1599</v>
      </c>
      <c r="H144" s="1" t="s">
        <v>20</v>
      </c>
      <c r="I144" s="1" t="s">
        <v>1598</v>
      </c>
      <c r="J144" s="1">
        <v>4</v>
      </c>
      <c r="K144" s="1" t="s">
        <v>1596</v>
      </c>
      <c r="L144" s="1">
        <v>2</v>
      </c>
      <c r="M144" s="1" t="s">
        <v>1597</v>
      </c>
      <c r="N144" s="1" t="str">
        <f t="shared" si="9"/>
        <v>case 143:sRetTemplate = "elem_sun_sm001";  break;  //  Sun Paraelemental, Small || FQ: Rare || 4 CR 2 HD</v>
      </c>
    </row>
    <row r="145" spans="1:14" ht="15" customHeight="1">
      <c r="A145" s="80" t="s">
        <v>1594</v>
      </c>
      <c r="B145" s="1">
        <f t="shared" si="10"/>
        <v>144</v>
      </c>
      <c r="C145" s="27" t="s">
        <v>1593</v>
      </c>
      <c r="D145" s="1" t="s">
        <v>690</v>
      </c>
      <c r="E145" s="1" t="s">
        <v>1612</v>
      </c>
      <c r="F145" s="1" t="s">
        <v>689</v>
      </c>
      <c r="G145" s="1" t="s">
        <v>1599</v>
      </c>
      <c r="H145" s="1" t="s">
        <v>61</v>
      </c>
      <c r="I145" s="1" t="s">
        <v>1598</v>
      </c>
      <c r="J145" s="1">
        <v>5</v>
      </c>
      <c r="K145" s="1" t="s">
        <v>1596</v>
      </c>
      <c r="L145" s="1">
        <v>5</v>
      </c>
      <c r="M145" s="1" t="s">
        <v>1597</v>
      </c>
      <c r="N145" s="1" t="str">
        <f t="shared" ref="N145:N176" si="11">CONCATENATE(A145,B145, C145, D145, E145,F145,G145,H145, I145, J145, K145,L145, M145)</f>
        <v>case 144:sRetTemplate = "ar_cockatrice001";  break;  //  Cockatrice [AR] || FQ: Uncommon || 5 CR 5 HD</v>
      </c>
    </row>
    <row r="146" spans="1:14" ht="15" customHeight="1">
      <c r="A146" s="14" t="s">
        <v>1594</v>
      </c>
      <c r="B146" s="1">
        <f t="shared" si="10"/>
        <v>145</v>
      </c>
      <c r="C146" s="27" t="s">
        <v>1593</v>
      </c>
      <c r="D146" s="1" t="s">
        <v>690</v>
      </c>
      <c r="E146" s="1" t="s">
        <v>1612</v>
      </c>
      <c r="F146" s="1" t="s">
        <v>689</v>
      </c>
      <c r="G146" s="1" t="s">
        <v>1599</v>
      </c>
      <c r="H146" s="1" t="s">
        <v>61</v>
      </c>
      <c r="I146" s="1" t="s">
        <v>1598</v>
      </c>
      <c r="J146" s="1">
        <v>5</v>
      </c>
      <c r="K146" s="1" t="s">
        <v>1596</v>
      </c>
      <c r="L146" s="1">
        <v>5</v>
      </c>
      <c r="M146" s="1" t="s">
        <v>1597</v>
      </c>
      <c r="N146" s="1" t="str">
        <f t="shared" si="11"/>
        <v>case 145:sRetTemplate = "ar_cockatrice001";  break;  //  Cockatrice [AR] || FQ: Uncommon || 5 CR 5 HD</v>
      </c>
    </row>
    <row r="147" spans="1:14" ht="15" customHeight="1">
      <c r="A147" s="14" t="s">
        <v>1594</v>
      </c>
      <c r="B147" s="1">
        <f t="shared" si="10"/>
        <v>146</v>
      </c>
      <c r="C147" s="27" t="s">
        <v>1593</v>
      </c>
      <c r="D147" s="1" t="s">
        <v>690</v>
      </c>
      <c r="E147" s="1" t="s">
        <v>1612</v>
      </c>
      <c r="F147" s="1" t="s">
        <v>689</v>
      </c>
      <c r="G147" s="1" t="s">
        <v>1599</v>
      </c>
      <c r="H147" s="1" t="s">
        <v>61</v>
      </c>
      <c r="I147" s="1" t="s">
        <v>1598</v>
      </c>
      <c r="J147" s="1">
        <v>5</v>
      </c>
      <c r="K147" s="1" t="s">
        <v>1596</v>
      </c>
      <c r="L147" s="1">
        <v>5</v>
      </c>
      <c r="M147" s="1" t="s">
        <v>1597</v>
      </c>
      <c r="N147" s="1" t="str">
        <f t="shared" si="11"/>
        <v>case 146:sRetTemplate = "ar_cockatrice001";  break;  //  Cockatrice [AR] || FQ: Uncommon || 5 CR 5 HD</v>
      </c>
    </row>
    <row r="148" spans="1:14" ht="15" customHeight="1">
      <c r="A148" s="14" t="s">
        <v>1594</v>
      </c>
      <c r="B148" s="1">
        <f t="shared" si="10"/>
        <v>147</v>
      </c>
      <c r="C148" s="27" t="s">
        <v>1593</v>
      </c>
      <c r="D148" s="1" t="s">
        <v>690</v>
      </c>
      <c r="E148" s="1" t="s">
        <v>1612</v>
      </c>
      <c r="F148" s="1" t="s">
        <v>689</v>
      </c>
      <c r="G148" s="1" t="s">
        <v>1599</v>
      </c>
      <c r="H148" s="1" t="s">
        <v>61</v>
      </c>
      <c r="I148" s="1" t="s">
        <v>1598</v>
      </c>
      <c r="J148" s="1">
        <v>5</v>
      </c>
      <c r="K148" s="1" t="s">
        <v>1596</v>
      </c>
      <c r="L148" s="1">
        <v>5</v>
      </c>
      <c r="M148" s="1" t="s">
        <v>1597</v>
      </c>
      <c r="N148" s="1" t="str">
        <f t="shared" si="11"/>
        <v>case 147:sRetTemplate = "ar_cockatrice001";  break;  //  Cockatrice [AR] || FQ: Uncommon || 5 CR 5 HD</v>
      </c>
    </row>
    <row r="149" spans="1:14" ht="15" customHeight="1">
      <c r="A149" s="80" t="s">
        <v>1594</v>
      </c>
      <c r="B149" s="1">
        <f t="shared" si="10"/>
        <v>148</v>
      </c>
      <c r="C149" s="27" t="s">
        <v>1593</v>
      </c>
      <c r="D149" s="1" t="s">
        <v>717</v>
      </c>
      <c r="E149" s="1" t="s">
        <v>1612</v>
      </c>
      <c r="F149" s="1" t="s">
        <v>716</v>
      </c>
      <c r="G149" s="1" t="s">
        <v>1599</v>
      </c>
      <c r="H149" s="1" t="s">
        <v>72</v>
      </c>
      <c r="I149" s="1" t="s">
        <v>1598</v>
      </c>
      <c r="J149" s="1">
        <v>5</v>
      </c>
      <c r="K149" s="1" t="s">
        <v>1596</v>
      </c>
      <c r="L149" s="1">
        <v>3</v>
      </c>
      <c r="M149" s="1" t="s">
        <v>1597</v>
      </c>
      <c r="N149" s="1" t="str">
        <f t="shared" si="11"/>
        <v>case 148:sRetTemplate = "ar_imp001";  break;  //  Imp [AR] || FQ: Very Rare || 5 CR 3 HD</v>
      </c>
    </row>
    <row r="150" spans="1:14" ht="15" customHeight="1">
      <c r="A150" s="80" t="s">
        <v>1594</v>
      </c>
      <c r="B150" s="1">
        <f t="shared" si="10"/>
        <v>149</v>
      </c>
      <c r="C150" s="27" t="s">
        <v>1593</v>
      </c>
      <c r="D150" s="1" t="s">
        <v>646</v>
      </c>
      <c r="E150" s="1" t="s">
        <v>1612</v>
      </c>
      <c r="F150" s="1" t="s">
        <v>645</v>
      </c>
      <c r="G150" s="1" t="s">
        <v>1599</v>
      </c>
      <c r="H150" s="1" t="s">
        <v>61</v>
      </c>
      <c r="I150" s="1" t="s">
        <v>1598</v>
      </c>
      <c r="J150" s="1">
        <v>5</v>
      </c>
      <c r="K150" s="1" t="s">
        <v>1596</v>
      </c>
      <c r="L150" s="1">
        <v>5</v>
      </c>
      <c r="M150" s="1" t="s">
        <v>1597</v>
      </c>
      <c r="N150" s="1" t="str">
        <f t="shared" si="11"/>
        <v>case 149:sRetTemplate = "ar_lion001";  break;  //  Loin, Female || FQ: Uncommon || 5 CR 5 HD</v>
      </c>
    </row>
    <row r="151" spans="1:14" ht="15" customHeight="1">
      <c r="A151" s="14" t="s">
        <v>1594</v>
      </c>
      <c r="B151" s="1">
        <f t="shared" si="10"/>
        <v>150</v>
      </c>
      <c r="C151" s="27" t="s">
        <v>1593</v>
      </c>
      <c r="D151" s="1" t="s">
        <v>646</v>
      </c>
      <c r="E151" s="1" t="s">
        <v>1612</v>
      </c>
      <c r="F151" s="1" t="s">
        <v>645</v>
      </c>
      <c r="G151" s="1" t="s">
        <v>1599</v>
      </c>
      <c r="H151" s="1" t="s">
        <v>61</v>
      </c>
      <c r="I151" s="1" t="s">
        <v>1598</v>
      </c>
      <c r="J151" s="1">
        <v>5</v>
      </c>
      <c r="K151" s="1" t="s">
        <v>1596</v>
      </c>
      <c r="L151" s="1">
        <v>5</v>
      </c>
      <c r="M151" s="1" t="s">
        <v>1597</v>
      </c>
      <c r="N151" s="1" t="str">
        <f t="shared" si="11"/>
        <v>case 150:sRetTemplate = "ar_lion001";  break;  //  Loin, Female || FQ: Uncommon || 5 CR 5 HD</v>
      </c>
    </row>
    <row r="152" spans="1:14" ht="15" customHeight="1">
      <c r="A152" s="14" t="s">
        <v>1594</v>
      </c>
      <c r="B152" s="1">
        <f t="shared" si="10"/>
        <v>151</v>
      </c>
      <c r="C152" s="27" t="s">
        <v>1593</v>
      </c>
      <c r="D152" s="1" t="s">
        <v>646</v>
      </c>
      <c r="E152" s="1" t="s">
        <v>1612</v>
      </c>
      <c r="F152" s="1" t="s">
        <v>645</v>
      </c>
      <c r="G152" s="1" t="s">
        <v>1599</v>
      </c>
      <c r="H152" s="1" t="s">
        <v>61</v>
      </c>
      <c r="I152" s="1" t="s">
        <v>1598</v>
      </c>
      <c r="J152" s="1">
        <v>5</v>
      </c>
      <c r="K152" s="1" t="s">
        <v>1596</v>
      </c>
      <c r="L152" s="1">
        <v>5</v>
      </c>
      <c r="M152" s="1" t="s">
        <v>1597</v>
      </c>
      <c r="N152" s="1" t="str">
        <f t="shared" si="11"/>
        <v>case 151:sRetTemplate = "ar_lion001";  break;  //  Loin, Female || FQ: Uncommon || 5 CR 5 HD</v>
      </c>
    </row>
    <row r="153" spans="1:14" ht="15" customHeight="1">
      <c r="A153" s="14" t="s">
        <v>1594</v>
      </c>
      <c r="B153" s="1">
        <f t="shared" si="10"/>
        <v>152</v>
      </c>
      <c r="C153" s="27" t="s">
        <v>1593</v>
      </c>
      <c r="D153" s="1" t="s">
        <v>646</v>
      </c>
      <c r="E153" s="1" t="s">
        <v>1612</v>
      </c>
      <c r="F153" s="1" t="s">
        <v>645</v>
      </c>
      <c r="G153" s="1" t="s">
        <v>1599</v>
      </c>
      <c r="H153" s="1" t="s">
        <v>61</v>
      </c>
      <c r="I153" s="1" t="s">
        <v>1598</v>
      </c>
      <c r="J153" s="1">
        <v>5</v>
      </c>
      <c r="K153" s="1" t="s">
        <v>1596</v>
      </c>
      <c r="L153" s="1">
        <v>5</v>
      </c>
      <c r="M153" s="1" t="s">
        <v>1597</v>
      </c>
      <c r="N153" s="1" t="str">
        <f t="shared" si="11"/>
        <v>case 152:sRetTemplate = "ar_lion001";  break;  //  Loin, Female || FQ: Uncommon || 5 CR 5 HD</v>
      </c>
    </row>
    <row r="154" spans="1:14" ht="15" customHeight="1">
      <c r="A154" s="80" t="s">
        <v>1594</v>
      </c>
      <c r="B154" s="1">
        <f t="shared" si="10"/>
        <v>153</v>
      </c>
      <c r="C154" s="27" t="s">
        <v>1593</v>
      </c>
      <c r="D154" s="1" t="s">
        <v>648</v>
      </c>
      <c r="E154" s="1" t="s">
        <v>1612</v>
      </c>
      <c r="F154" s="1" t="s">
        <v>647</v>
      </c>
      <c r="G154" s="1" t="s">
        <v>1599</v>
      </c>
      <c r="H154" s="1" t="s">
        <v>61</v>
      </c>
      <c r="I154" s="1" t="s">
        <v>1598</v>
      </c>
      <c r="J154" s="1">
        <v>5</v>
      </c>
      <c r="K154" s="1" t="s">
        <v>1596</v>
      </c>
      <c r="L154" s="1">
        <v>5</v>
      </c>
      <c r="M154" s="1" t="s">
        <v>1597</v>
      </c>
      <c r="N154" s="1" t="str">
        <f t="shared" si="11"/>
        <v>case 153:sRetTemplate = "ar_lion002";  break;  //  Loin, Male || FQ: Uncommon || 5 CR 5 HD</v>
      </c>
    </row>
    <row r="155" spans="1:14" ht="15" customHeight="1">
      <c r="A155" s="14" t="s">
        <v>1594</v>
      </c>
      <c r="B155" s="1">
        <f t="shared" si="10"/>
        <v>154</v>
      </c>
      <c r="C155" s="27" t="s">
        <v>1593</v>
      </c>
      <c r="D155" s="1" t="s">
        <v>648</v>
      </c>
      <c r="E155" s="1" t="s">
        <v>1612</v>
      </c>
      <c r="F155" s="1" t="s">
        <v>647</v>
      </c>
      <c r="G155" s="1" t="s">
        <v>1599</v>
      </c>
      <c r="H155" s="1" t="s">
        <v>61</v>
      </c>
      <c r="I155" s="1" t="s">
        <v>1598</v>
      </c>
      <c r="J155" s="1">
        <v>5</v>
      </c>
      <c r="K155" s="1" t="s">
        <v>1596</v>
      </c>
      <c r="L155" s="1">
        <v>5</v>
      </c>
      <c r="M155" s="1" t="s">
        <v>1597</v>
      </c>
      <c r="N155" s="1" t="str">
        <f t="shared" si="11"/>
        <v>case 154:sRetTemplate = "ar_lion002";  break;  //  Loin, Male || FQ: Uncommon || 5 CR 5 HD</v>
      </c>
    </row>
    <row r="156" spans="1:14" ht="15" customHeight="1">
      <c r="A156" s="14" t="s">
        <v>1594</v>
      </c>
      <c r="B156" s="1">
        <f t="shared" si="10"/>
        <v>155</v>
      </c>
      <c r="C156" s="27" t="s">
        <v>1593</v>
      </c>
      <c r="D156" s="1" t="s">
        <v>648</v>
      </c>
      <c r="E156" s="1" t="s">
        <v>1612</v>
      </c>
      <c r="F156" s="1" t="s">
        <v>647</v>
      </c>
      <c r="G156" s="1" t="s">
        <v>1599</v>
      </c>
      <c r="H156" s="1" t="s">
        <v>61</v>
      </c>
      <c r="I156" s="1" t="s">
        <v>1598</v>
      </c>
      <c r="J156" s="1">
        <v>5</v>
      </c>
      <c r="K156" s="1" t="s">
        <v>1596</v>
      </c>
      <c r="L156" s="1">
        <v>5</v>
      </c>
      <c r="M156" s="1" t="s">
        <v>1597</v>
      </c>
      <c r="N156" s="1" t="str">
        <f t="shared" si="11"/>
        <v>case 155:sRetTemplate = "ar_lion002";  break;  //  Loin, Male || FQ: Uncommon || 5 CR 5 HD</v>
      </c>
    </row>
    <row r="157" spans="1:14" ht="15" customHeight="1">
      <c r="A157" s="14" t="s">
        <v>1594</v>
      </c>
      <c r="B157" s="1">
        <f t="shared" si="10"/>
        <v>156</v>
      </c>
      <c r="C157" s="27" t="s">
        <v>1593</v>
      </c>
      <c r="D157" s="1" t="s">
        <v>648</v>
      </c>
      <c r="E157" s="1" t="s">
        <v>1612</v>
      </c>
      <c r="F157" s="1" t="s">
        <v>647</v>
      </c>
      <c r="G157" s="1" t="s">
        <v>1599</v>
      </c>
      <c r="H157" s="1" t="s">
        <v>61</v>
      </c>
      <c r="I157" s="1" t="s">
        <v>1598</v>
      </c>
      <c r="J157" s="1">
        <v>5</v>
      </c>
      <c r="K157" s="1" t="s">
        <v>1596</v>
      </c>
      <c r="L157" s="1">
        <v>5</v>
      </c>
      <c r="M157" s="1" t="s">
        <v>1597</v>
      </c>
      <c r="N157" s="1" t="str">
        <f t="shared" si="11"/>
        <v>case 156:sRetTemplate = "ar_lion002";  break;  //  Loin, Male || FQ: Uncommon || 5 CR 5 HD</v>
      </c>
    </row>
    <row r="158" spans="1:14" ht="15" customHeight="1">
      <c r="A158" s="14" t="s">
        <v>1594</v>
      </c>
      <c r="B158" s="1">
        <f t="shared" si="10"/>
        <v>157</v>
      </c>
      <c r="C158" s="27" t="s">
        <v>1593</v>
      </c>
      <c r="D158" s="1" t="s">
        <v>308</v>
      </c>
      <c r="E158" s="1" t="s">
        <v>1612</v>
      </c>
      <c r="F158" s="1" t="s">
        <v>307</v>
      </c>
      <c r="G158" s="1" t="s">
        <v>1599</v>
      </c>
      <c r="H158" s="1" t="s">
        <v>61</v>
      </c>
      <c r="I158" s="1" t="s">
        <v>1598</v>
      </c>
      <c r="J158" s="1">
        <v>5</v>
      </c>
      <c r="K158" s="1" t="s">
        <v>1596</v>
      </c>
      <c r="L158" s="1">
        <v>5</v>
      </c>
      <c r="M158" s="1" t="s">
        <v>1597</v>
      </c>
      <c r="N158" s="1" t="str">
        <f t="shared" si="11"/>
        <v>case 157:sRetTemplate = "tarek_001";  break;  //  Tarek || FQ: Uncommon || 5 CR 5 HD</v>
      </c>
    </row>
    <row r="159" spans="1:14" ht="15" customHeight="1">
      <c r="A159" s="14" t="s">
        <v>1594</v>
      </c>
      <c r="B159" s="1">
        <f t="shared" si="10"/>
        <v>158</v>
      </c>
      <c r="C159" s="27" t="s">
        <v>1593</v>
      </c>
      <c r="D159" s="1" t="s">
        <v>308</v>
      </c>
      <c r="E159" s="1" t="s">
        <v>1612</v>
      </c>
      <c r="F159" s="1" t="s">
        <v>307</v>
      </c>
      <c r="G159" s="1" t="s">
        <v>1599</v>
      </c>
      <c r="H159" s="1" t="s">
        <v>61</v>
      </c>
      <c r="I159" s="1" t="s">
        <v>1598</v>
      </c>
      <c r="J159" s="1">
        <v>5</v>
      </c>
      <c r="K159" s="1" t="s">
        <v>1596</v>
      </c>
      <c r="L159" s="1">
        <v>5</v>
      </c>
      <c r="M159" s="1" t="s">
        <v>1597</v>
      </c>
      <c r="N159" s="1" t="str">
        <f t="shared" si="11"/>
        <v>case 158:sRetTemplate = "tarek_001";  break;  //  Tarek || FQ: Uncommon || 5 CR 5 HD</v>
      </c>
    </row>
    <row r="160" spans="1:14" ht="15" customHeight="1">
      <c r="A160" s="14" t="s">
        <v>1594</v>
      </c>
      <c r="B160" s="1">
        <f t="shared" si="10"/>
        <v>159</v>
      </c>
      <c r="C160" s="27" t="s">
        <v>1593</v>
      </c>
      <c r="D160" s="1" t="s">
        <v>308</v>
      </c>
      <c r="E160" s="1" t="s">
        <v>1612</v>
      </c>
      <c r="F160" s="1" t="s">
        <v>307</v>
      </c>
      <c r="G160" s="1" t="s">
        <v>1599</v>
      </c>
      <c r="H160" s="1" t="s">
        <v>61</v>
      </c>
      <c r="I160" s="1" t="s">
        <v>1598</v>
      </c>
      <c r="J160" s="1">
        <v>5</v>
      </c>
      <c r="K160" s="1" t="s">
        <v>1596</v>
      </c>
      <c r="L160" s="1">
        <v>5</v>
      </c>
      <c r="M160" s="1" t="s">
        <v>1597</v>
      </c>
      <c r="N160" s="1" t="str">
        <f t="shared" si="11"/>
        <v>case 159:sRetTemplate = "tarek_001";  break;  //  Tarek || FQ: Uncommon || 5 CR 5 HD</v>
      </c>
    </row>
    <row r="161" spans="1:14" ht="15" customHeight="1">
      <c r="A161" s="80" t="s">
        <v>1594</v>
      </c>
      <c r="B161" s="1">
        <f t="shared" si="10"/>
        <v>160</v>
      </c>
      <c r="C161" s="27" t="s">
        <v>1593</v>
      </c>
      <c r="D161" s="1" t="s">
        <v>308</v>
      </c>
      <c r="E161" s="1" t="s">
        <v>1612</v>
      </c>
      <c r="F161" s="1" t="s">
        <v>307</v>
      </c>
      <c r="G161" s="1" t="s">
        <v>1599</v>
      </c>
      <c r="H161" s="1" t="s">
        <v>61</v>
      </c>
      <c r="I161" s="1" t="s">
        <v>1598</v>
      </c>
      <c r="J161" s="1">
        <v>5</v>
      </c>
      <c r="K161" s="1" t="s">
        <v>1596</v>
      </c>
      <c r="L161" s="1">
        <v>5</v>
      </c>
      <c r="M161" s="1" t="s">
        <v>1597</v>
      </c>
      <c r="N161" s="1" t="str">
        <f t="shared" si="11"/>
        <v>case 160:sRetTemplate = "tarek_001";  break;  //  Tarek || FQ: Uncommon || 5 CR 5 HD</v>
      </c>
    </row>
    <row r="162" spans="1:14" ht="15" customHeight="1">
      <c r="A162" s="14" t="s">
        <v>1594</v>
      </c>
      <c r="B162" s="1">
        <f t="shared" si="10"/>
        <v>161</v>
      </c>
      <c r="C162" s="27" t="s">
        <v>1593</v>
      </c>
      <c r="D162" s="1" t="s">
        <v>1128</v>
      </c>
      <c r="E162" s="1" t="s">
        <v>1612</v>
      </c>
      <c r="F162" s="1" t="s">
        <v>1127</v>
      </c>
      <c r="G162" s="1" t="s">
        <v>1599</v>
      </c>
      <c r="H162" s="1" t="s">
        <v>20</v>
      </c>
      <c r="I162" s="1" t="s">
        <v>1598</v>
      </c>
      <c r="J162" s="1">
        <v>5</v>
      </c>
      <c r="K162" s="1" t="s">
        <v>1596</v>
      </c>
      <c r="L162" s="1">
        <v>5</v>
      </c>
      <c r="M162" s="1" t="s">
        <v>1597</v>
      </c>
      <c r="N162" s="1" t="str">
        <f t="shared" si="11"/>
        <v>case 161:sRetTemplate = "gntwolfspider001";  break;  //  Wolf Spider, Giant || FQ: Rare || 5 CR 5 HD</v>
      </c>
    </row>
    <row r="163" spans="1:14" ht="15" customHeight="1">
      <c r="A163" s="80" t="s">
        <v>1594</v>
      </c>
      <c r="B163" s="1">
        <f t="shared" ref="B163:B190" si="12">SUM(B162+1)</f>
        <v>162</v>
      </c>
      <c r="C163" s="27" t="s">
        <v>1593</v>
      </c>
      <c r="D163" s="1" t="s">
        <v>1128</v>
      </c>
      <c r="E163" s="1" t="s">
        <v>1612</v>
      </c>
      <c r="F163" s="1" t="s">
        <v>1127</v>
      </c>
      <c r="G163" s="1" t="s">
        <v>1599</v>
      </c>
      <c r="H163" s="1" t="s">
        <v>20</v>
      </c>
      <c r="I163" s="1" t="s">
        <v>1598</v>
      </c>
      <c r="J163" s="1">
        <v>5</v>
      </c>
      <c r="K163" s="1" t="s">
        <v>1596</v>
      </c>
      <c r="L163" s="1">
        <v>5</v>
      </c>
      <c r="M163" s="1" t="s">
        <v>1597</v>
      </c>
      <c r="N163" s="1" t="str">
        <f t="shared" si="11"/>
        <v>case 162:sRetTemplate = "gntwolfspider001";  break;  //  Wolf Spider, Giant || FQ: Rare || 5 CR 5 HD</v>
      </c>
    </row>
    <row r="164" spans="1:14" ht="15" customHeight="1">
      <c r="A164" s="80" t="s">
        <v>1594</v>
      </c>
      <c r="B164" s="1">
        <f t="shared" si="12"/>
        <v>163</v>
      </c>
      <c r="C164" s="27" t="s">
        <v>1593</v>
      </c>
      <c r="D164" s="1" t="s">
        <v>1311</v>
      </c>
      <c r="E164" s="1" t="s">
        <v>1612</v>
      </c>
      <c r="F164" s="1" t="s">
        <v>1310</v>
      </c>
      <c r="G164" s="1" t="s">
        <v>1599</v>
      </c>
      <c r="H164" s="1" t="s">
        <v>61</v>
      </c>
      <c r="I164" s="1" t="s">
        <v>1598</v>
      </c>
      <c r="J164" s="1">
        <v>6</v>
      </c>
      <c r="K164" s="1" t="s">
        <v>1596</v>
      </c>
      <c r="L164" s="1">
        <v>5</v>
      </c>
      <c r="M164" s="1" t="s">
        <v>1597</v>
      </c>
      <c r="N164" s="1" t="str">
        <f t="shared" si="11"/>
        <v>case 163:sRetTemplate = "ankheg002";  break;  //  Ankheg, Huge || FQ: Uncommon || 6 CR 5 HD</v>
      </c>
    </row>
    <row r="165" spans="1:14" ht="15" customHeight="1">
      <c r="A165" s="14" t="s">
        <v>1594</v>
      </c>
      <c r="B165" s="1">
        <f t="shared" si="12"/>
        <v>164</v>
      </c>
      <c r="C165" s="27" t="s">
        <v>1593</v>
      </c>
      <c r="D165" s="1" t="s">
        <v>1311</v>
      </c>
      <c r="E165" s="1" t="s">
        <v>1612</v>
      </c>
      <c r="F165" s="1" t="s">
        <v>1310</v>
      </c>
      <c r="G165" s="1" t="s">
        <v>1599</v>
      </c>
      <c r="H165" s="1" t="s">
        <v>61</v>
      </c>
      <c r="I165" s="1" t="s">
        <v>1598</v>
      </c>
      <c r="J165" s="1">
        <v>6</v>
      </c>
      <c r="K165" s="1" t="s">
        <v>1596</v>
      </c>
      <c r="L165" s="1">
        <v>5</v>
      </c>
      <c r="M165" s="1" t="s">
        <v>1597</v>
      </c>
      <c r="N165" s="1" t="str">
        <f t="shared" si="11"/>
        <v>case 164:sRetTemplate = "ankheg002";  break;  //  Ankheg, Huge || FQ: Uncommon || 6 CR 5 HD</v>
      </c>
    </row>
    <row r="166" spans="1:14" ht="15" customHeight="1">
      <c r="A166" s="14" t="s">
        <v>1594</v>
      </c>
      <c r="B166" s="1">
        <f t="shared" si="12"/>
        <v>165</v>
      </c>
      <c r="C166" s="27" t="s">
        <v>1593</v>
      </c>
      <c r="D166" s="1" t="s">
        <v>1311</v>
      </c>
      <c r="E166" s="1" t="s">
        <v>1612</v>
      </c>
      <c r="F166" s="1" t="s">
        <v>1310</v>
      </c>
      <c r="G166" s="1" t="s">
        <v>1599</v>
      </c>
      <c r="H166" s="1" t="s">
        <v>61</v>
      </c>
      <c r="I166" s="1" t="s">
        <v>1598</v>
      </c>
      <c r="J166" s="1">
        <v>6</v>
      </c>
      <c r="K166" s="1" t="s">
        <v>1596</v>
      </c>
      <c r="L166" s="1">
        <v>5</v>
      </c>
      <c r="M166" s="1" t="s">
        <v>1597</v>
      </c>
      <c r="N166" s="1" t="str">
        <f t="shared" si="11"/>
        <v>case 165:sRetTemplate = "ankheg002";  break;  //  Ankheg, Huge || FQ: Uncommon || 6 CR 5 HD</v>
      </c>
    </row>
    <row r="167" spans="1:14" ht="15" customHeight="1">
      <c r="A167" s="14" t="s">
        <v>1594</v>
      </c>
      <c r="B167" s="1">
        <f t="shared" si="12"/>
        <v>166</v>
      </c>
      <c r="C167" s="27" t="s">
        <v>1593</v>
      </c>
      <c r="D167" s="1" t="s">
        <v>1311</v>
      </c>
      <c r="E167" s="1" t="s">
        <v>1612</v>
      </c>
      <c r="F167" s="1" t="s">
        <v>1310</v>
      </c>
      <c r="G167" s="1" t="s">
        <v>1599</v>
      </c>
      <c r="H167" s="1" t="s">
        <v>61</v>
      </c>
      <c r="I167" s="1" t="s">
        <v>1598</v>
      </c>
      <c r="J167" s="1">
        <v>6</v>
      </c>
      <c r="K167" s="1" t="s">
        <v>1596</v>
      </c>
      <c r="L167" s="1">
        <v>5</v>
      </c>
      <c r="M167" s="1" t="s">
        <v>1597</v>
      </c>
      <c r="N167" s="1" t="str">
        <f t="shared" si="11"/>
        <v>case 166:sRetTemplate = "ankheg002";  break;  //  Ankheg, Huge || FQ: Uncommon || 6 CR 5 HD</v>
      </c>
    </row>
    <row r="168" spans="1:14" ht="15" customHeight="1">
      <c r="A168" s="80" t="s">
        <v>1594</v>
      </c>
      <c r="B168" s="1">
        <f t="shared" si="12"/>
        <v>167</v>
      </c>
      <c r="C168" s="27" t="s">
        <v>1593</v>
      </c>
      <c r="D168" s="1" t="s">
        <v>573</v>
      </c>
      <c r="E168" s="1" t="s">
        <v>1612</v>
      </c>
      <c r="F168" s="1" t="s">
        <v>572</v>
      </c>
      <c r="G168" s="1" t="s">
        <v>1599</v>
      </c>
      <c r="H168" s="1" t="s">
        <v>20</v>
      </c>
      <c r="I168" s="1" t="s">
        <v>1598</v>
      </c>
      <c r="J168" s="1">
        <v>6</v>
      </c>
      <c r="K168" s="1" t="s">
        <v>1596</v>
      </c>
      <c r="L168" s="1">
        <v>4</v>
      </c>
      <c r="M168" s="1" t="s">
        <v>1597</v>
      </c>
      <c r="N168" s="1" t="str">
        <f t="shared" si="11"/>
        <v>case 167:sRetTemplate = "elem_sun_md001";  break;  //  Sun Paraelemental, Medium || FQ: Rare || 6 CR 4 HD</v>
      </c>
    </row>
    <row r="169" spans="1:14" ht="15" customHeight="1">
      <c r="A169" s="14" t="s">
        <v>1594</v>
      </c>
      <c r="B169" s="1">
        <f t="shared" si="12"/>
        <v>168</v>
      </c>
      <c r="C169" s="27" t="s">
        <v>1593</v>
      </c>
      <c r="D169" s="1" t="s">
        <v>573</v>
      </c>
      <c r="E169" s="1" t="s">
        <v>1612</v>
      </c>
      <c r="F169" s="1" t="s">
        <v>572</v>
      </c>
      <c r="G169" s="1" t="s">
        <v>1599</v>
      </c>
      <c r="H169" s="1" t="s">
        <v>20</v>
      </c>
      <c r="I169" s="1" t="s">
        <v>1598</v>
      </c>
      <c r="J169" s="1">
        <v>6</v>
      </c>
      <c r="K169" s="1" t="s">
        <v>1596</v>
      </c>
      <c r="L169" s="1">
        <v>4</v>
      </c>
      <c r="M169" s="1" t="s">
        <v>1597</v>
      </c>
      <c r="N169" s="1" t="str">
        <f t="shared" si="11"/>
        <v>case 168:sRetTemplate = "elem_sun_md001";  break;  //  Sun Paraelemental, Medium || FQ: Rare || 6 CR 4 HD</v>
      </c>
    </row>
    <row r="170" spans="1:14" ht="15" customHeight="1">
      <c r="A170" s="80" t="s">
        <v>1594</v>
      </c>
      <c r="B170" s="1">
        <f t="shared" si="12"/>
        <v>169</v>
      </c>
      <c r="C170" s="27" t="s">
        <v>1593</v>
      </c>
      <c r="D170" s="1" t="s">
        <v>490</v>
      </c>
      <c r="E170" s="1" t="s">
        <v>1612</v>
      </c>
      <c r="F170" s="1" t="s">
        <v>1633</v>
      </c>
      <c r="G170" s="1" t="s">
        <v>1599</v>
      </c>
      <c r="H170" s="1" t="s">
        <v>20</v>
      </c>
      <c r="I170" s="1" t="s">
        <v>1598</v>
      </c>
      <c r="J170" s="1">
        <v>7</v>
      </c>
      <c r="K170" s="1" t="s">
        <v>1596</v>
      </c>
      <c r="L170" s="1">
        <v>4</v>
      </c>
      <c r="M170" s="1" t="s">
        <v>1597</v>
      </c>
      <c r="N170" s="1" t="str">
        <f t="shared" si="11"/>
        <v>case 169:sRetTemplate = "elem_air_md001";  break;  //  [AR] Air Elemental, Medium || FQ: Rare || 7 CR 4 HD</v>
      </c>
    </row>
    <row r="171" spans="1:14" ht="15" customHeight="1">
      <c r="A171" s="14" t="s">
        <v>1594</v>
      </c>
      <c r="B171" s="1">
        <f t="shared" si="12"/>
        <v>170</v>
      </c>
      <c r="C171" s="27" t="s">
        <v>1593</v>
      </c>
      <c r="D171" s="1" t="s">
        <v>490</v>
      </c>
      <c r="E171" s="1" t="s">
        <v>1612</v>
      </c>
      <c r="F171" s="1" t="s">
        <v>1633</v>
      </c>
      <c r="G171" s="1" t="s">
        <v>1599</v>
      </c>
      <c r="H171" s="1" t="s">
        <v>20</v>
      </c>
      <c r="I171" s="1" t="s">
        <v>1598</v>
      </c>
      <c r="J171" s="1">
        <v>7</v>
      </c>
      <c r="K171" s="1" t="s">
        <v>1596</v>
      </c>
      <c r="L171" s="1">
        <v>4</v>
      </c>
      <c r="M171" s="1" t="s">
        <v>1597</v>
      </c>
      <c r="N171" s="1" t="str">
        <f t="shared" si="11"/>
        <v>case 170:sRetTemplate = "elem_air_md001";  break;  //  [AR] Air Elemental, Medium || FQ: Rare || 7 CR 4 HD</v>
      </c>
    </row>
    <row r="172" spans="1:14" ht="15" customHeight="1">
      <c r="A172" s="80" t="s">
        <v>1594</v>
      </c>
      <c r="B172" s="1">
        <f t="shared" si="12"/>
        <v>171</v>
      </c>
      <c r="C172" s="27" t="s">
        <v>1593</v>
      </c>
      <c r="D172" s="1" t="s">
        <v>556</v>
      </c>
      <c r="E172" s="1" t="s">
        <v>1612</v>
      </c>
      <c r="F172" s="1" t="s">
        <v>555</v>
      </c>
      <c r="G172" s="1" t="s">
        <v>1599</v>
      </c>
      <c r="H172" s="1" t="s">
        <v>20</v>
      </c>
      <c r="I172" s="1" t="s">
        <v>1598</v>
      </c>
      <c r="J172" s="1">
        <v>7</v>
      </c>
      <c r="K172" s="1" t="s">
        <v>1596</v>
      </c>
      <c r="L172" s="1">
        <v>4</v>
      </c>
      <c r="M172" s="1" t="s">
        <v>1597</v>
      </c>
      <c r="N172" s="1" t="str">
        <f t="shared" si="11"/>
        <v>case 171:sRetTemplate = "elem_rain_md001";  break;  //  Rain Paraelemental, Medium || FQ: Rare || 7 CR 4 HD</v>
      </c>
    </row>
    <row r="173" spans="1:14" ht="15" customHeight="1">
      <c r="A173" s="14" t="s">
        <v>1594</v>
      </c>
      <c r="B173" s="1">
        <f t="shared" si="12"/>
        <v>172</v>
      </c>
      <c r="C173" s="27" t="s">
        <v>1593</v>
      </c>
      <c r="D173" s="1" t="s">
        <v>556</v>
      </c>
      <c r="E173" s="1" t="s">
        <v>1612</v>
      </c>
      <c r="F173" s="1" t="s">
        <v>555</v>
      </c>
      <c r="G173" s="1" t="s">
        <v>1599</v>
      </c>
      <c r="H173" s="1" t="s">
        <v>20</v>
      </c>
      <c r="I173" s="1" t="s">
        <v>1598</v>
      </c>
      <c r="J173" s="1">
        <v>7</v>
      </c>
      <c r="K173" s="1" t="s">
        <v>1596</v>
      </c>
      <c r="L173" s="1">
        <v>4</v>
      </c>
      <c r="M173" s="1" t="s">
        <v>1597</v>
      </c>
      <c r="N173" s="1" t="str">
        <f t="shared" si="11"/>
        <v>case 172:sRetTemplate = "elem_rain_md001";  break;  //  Rain Paraelemental, Medium || FQ: Rare || 7 CR 4 HD</v>
      </c>
    </row>
    <row r="174" spans="1:14" ht="15" customHeight="1">
      <c r="A174" s="80" t="s">
        <v>1594</v>
      </c>
      <c r="B174" s="1">
        <f t="shared" si="12"/>
        <v>173</v>
      </c>
      <c r="C174" s="27" t="s">
        <v>1593</v>
      </c>
      <c r="D174" s="1" t="s">
        <v>1138</v>
      </c>
      <c r="E174" s="1" t="s">
        <v>1612</v>
      </c>
      <c r="F174" s="1" t="s">
        <v>1137</v>
      </c>
      <c r="G174" s="1" t="s">
        <v>1599</v>
      </c>
      <c r="H174" s="1" t="s">
        <v>61</v>
      </c>
      <c r="I174" s="1" t="s">
        <v>1598</v>
      </c>
      <c r="J174" s="1">
        <v>7</v>
      </c>
      <c r="K174" s="1" t="s">
        <v>1596</v>
      </c>
      <c r="L174" s="1">
        <v>4</v>
      </c>
      <c r="M174" s="1" t="s">
        <v>1597</v>
      </c>
      <c r="N174" s="1" t="str">
        <f t="shared" si="11"/>
        <v>case 173:sRetTemplate = "ruve001";  break;  //  Ruve || FQ: Uncommon || 7 CR 4 HD</v>
      </c>
    </row>
    <row r="175" spans="1:14" ht="15" customHeight="1">
      <c r="A175" s="14" t="s">
        <v>1594</v>
      </c>
      <c r="B175" s="1">
        <f t="shared" si="12"/>
        <v>174</v>
      </c>
      <c r="C175" s="27" t="s">
        <v>1593</v>
      </c>
      <c r="D175" s="1" t="s">
        <v>1138</v>
      </c>
      <c r="E175" s="1" t="s">
        <v>1612</v>
      </c>
      <c r="F175" s="1" t="s">
        <v>1137</v>
      </c>
      <c r="G175" s="1" t="s">
        <v>1599</v>
      </c>
      <c r="H175" s="1" t="s">
        <v>61</v>
      </c>
      <c r="I175" s="1" t="s">
        <v>1598</v>
      </c>
      <c r="J175" s="1">
        <v>7</v>
      </c>
      <c r="K175" s="1" t="s">
        <v>1596</v>
      </c>
      <c r="L175" s="1">
        <v>4</v>
      </c>
      <c r="M175" s="1" t="s">
        <v>1597</v>
      </c>
      <c r="N175" s="1" t="str">
        <f t="shared" si="11"/>
        <v>case 174:sRetTemplate = "ruve001";  break;  //  Ruve || FQ: Uncommon || 7 CR 4 HD</v>
      </c>
    </row>
    <row r="176" spans="1:14" ht="15" customHeight="1">
      <c r="A176" s="14" t="s">
        <v>1594</v>
      </c>
      <c r="B176" s="1">
        <f t="shared" si="12"/>
        <v>175</v>
      </c>
      <c r="C176" s="27" t="s">
        <v>1593</v>
      </c>
      <c r="D176" s="1" t="s">
        <v>1138</v>
      </c>
      <c r="E176" s="1" t="s">
        <v>1612</v>
      </c>
      <c r="F176" s="1" t="s">
        <v>1137</v>
      </c>
      <c r="G176" s="1" t="s">
        <v>1599</v>
      </c>
      <c r="H176" s="1" t="s">
        <v>61</v>
      </c>
      <c r="I176" s="1" t="s">
        <v>1598</v>
      </c>
      <c r="J176" s="1">
        <v>7</v>
      </c>
      <c r="K176" s="1" t="s">
        <v>1596</v>
      </c>
      <c r="L176" s="1">
        <v>4</v>
      </c>
      <c r="M176" s="1" t="s">
        <v>1597</v>
      </c>
      <c r="N176" s="1" t="str">
        <f t="shared" si="11"/>
        <v>case 175:sRetTemplate = "ruve001";  break;  //  Ruve || FQ: Uncommon || 7 CR 4 HD</v>
      </c>
    </row>
    <row r="177" spans="1:14" ht="15" customHeight="1">
      <c r="A177" s="14" t="s">
        <v>1594</v>
      </c>
      <c r="B177" s="1">
        <f t="shared" si="12"/>
        <v>176</v>
      </c>
      <c r="C177" s="27" t="s">
        <v>1593</v>
      </c>
      <c r="D177" s="1" t="s">
        <v>1138</v>
      </c>
      <c r="E177" s="1" t="s">
        <v>1612</v>
      </c>
      <c r="F177" s="1" t="s">
        <v>1137</v>
      </c>
      <c r="G177" s="1" t="s">
        <v>1599</v>
      </c>
      <c r="H177" s="1" t="s">
        <v>61</v>
      </c>
      <c r="I177" s="1" t="s">
        <v>1598</v>
      </c>
      <c r="J177" s="1">
        <v>7</v>
      </c>
      <c r="K177" s="1" t="s">
        <v>1596</v>
      </c>
      <c r="L177" s="1">
        <v>4</v>
      </c>
      <c r="M177" s="1" t="s">
        <v>1597</v>
      </c>
      <c r="N177" s="1" t="str">
        <f t="shared" ref="N177:N183" si="13">CONCATENATE(A177,B177, C177, D177, E177,F177,G177,H177, I177, J177, K177,L177, M177)</f>
        <v>case 176:sRetTemplate = "ruve001";  break;  //  Ruve || FQ: Uncommon || 7 CR 4 HD</v>
      </c>
    </row>
    <row r="178" spans="1:14" ht="15" customHeight="1">
      <c r="A178" s="80" t="s">
        <v>1594</v>
      </c>
      <c r="B178" s="1">
        <f t="shared" si="12"/>
        <v>177</v>
      </c>
      <c r="C178" s="27" t="s">
        <v>1593</v>
      </c>
      <c r="D178" s="1" t="s">
        <v>1161</v>
      </c>
      <c r="E178" s="1" t="s">
        <v>1612</v>
      </c>
      <c r="F178" s="1" t="s">
        <v>1160</v>
      </c>
      <c r="G178" s="1" t="s">
        <v>1599</v>
      </c>
      <c r="H178" s="1" t="s">
        <v>61</v>
      </c>
      <c r="I178" s="1" t="s">
        <v>1598</v>
      </c>
      <c r="J178" s="1">
        <v>9</v>
      </c>
      <c r="K178" s="1" t="s">
        <v>1596</v>
      </c>
      <c r="L178" s="1">
        <v>3</v>
      </c>
      <c r="M178" s="1" t="s">
        <v>1597</v>
      </c>
      <c r="N178" s="1" t="str">
        <f t="shared" si="13"/>
        <v>case 177:sRetTemplate = "xerichou001";  break;  //  Xerichou || FQ: Uncommon || 9 CR 3 HD</v>
      </c>
    </row>
    <row r="179" spans="1:14" ht="15" customHeight="1">
      <c r="A179" s="14" t="s">
        <v>1594</v>
      </c>
      <c r="B179" s="1">
        <f t="shared" si="12"/>
        <v>178</v>
      </c>
      <c r="C179" s="27" t="s">
        <v>1593</v>
      </c>
      <c r="D179" s="1" t="s">
        <v>1161</v>
      </c>
      <c r="E179" s="1" t="s">
        <v>1612</v>
      </c>
      <c r="F179" s="1" t="s">
        <v>1160</v>
      </c>
      <c r="G179" s="1" t="s">
        <v>1599</v>
      </c>
      <c r="H179" s="1" t="s">
        <v>61</v>
      </c>
      <c r="I179" s="1" t="s">
        <v>1598</v>
      </c>
      <c r="J179" s="1">
        <v>9</v>
      </c>
      <c r="K179" s="1" t="s">
        <v>1596</v>
      </c>
      <c r="L179" s="1">
        <v>3</v>
      </c>
      <c r="M179" s="1" t="s">
        <v>1597</v>
      </c>
      <c r="N179" s="1" t="str">
        <f t="shared" si="13"/>
        <v>case 178:sRetTemplate = "xerichou001";  break;  //  Xerichou || FQ: Uncommon || 9 CR 3 HD</v>
      </c>
    </row>
    <row r="180" spans="1:14" ht="15" customHeight="1">
      <c r="A180" s="14" t="s">
        <v>1594</v>
      </c>
      <c r="B180" s="1">
        <f t="shared" si="12"/>
        <v>179</v>
      </c>
      <c r="C180" s="27" t="s">
        <v>1593</v>
      </c>
      <c r="D180" s="1" t="s">
        <v>1161</v>
      </c>
      <c r="E180" s="1" t="s">
        <v>1612</v>
      </c>
      <c r="F180" s="1" t="s">
        <v>1160</v>
      </c>
      <c r="G180" s="1" t="s">
        <v>1599</v>
      </c>
      <c r="H180" s="1" t="s">
        <v>61</v>
      </c>
      <c r="I180" s="1" t="s">
        <v>1598</v>
      </c>
      <c r="J180" s="1">
        <v>9</v>
      </c>
      <c r="K180" s="1" t="s">
        <v>1596</v>
      </c>
      <c r="L180" s="1">
        <v>3</v>
      </c>
      <c r="M180" s="1" t="s">
        <v>1597</v>
      </c>
      <c r="N180" s="1" t="str">
        <f t="shared" si="13"/>
        <v>case 179:sRetTemplate = "xerichou001";  break;  //  Xerichou || FQ: Uncommon || 9 CR 3 HD</v>
      </c>
    </row>
    <row r="181" spans="1:14" ht="15" customHeight="1">
      <c r="A181" s="14" t="s">
        <v>1594</v>
      </c>
      <c r="B181" s="1">
        <f t="shared" si="12"/>
        <v>180</v>
      </c>
      <c r="C181" s="27" t="s">
        <v>1593</v>
      </c>
      <c r="D181" s="1" t="s">
        <v>1161</v>
      </c>
      <c r="E181" s="1" t="s">
        <v>1612</v>
      </c>
      <c r="F181" s="1" t="s">
        <v>1160</v>
      </c>
      <c r="G181" s="1" t="s">
        <v>1599</v>
      </c>
      <c r="H181" s="1" t="s">
        <v>61</v>
      </c>
      <c r="I181" s="1" t="s">
        <v>1598</v>
      </c>
      <c r="J181" s="1">
        <v>9</v>
      </c>
      <c r="K181" s="1" t="s">
        <v>1596</v>
      </c>
      <c r="L181" s="1">
        <v>3</v>
      </c>
      <c r="M181" s="1" t="s">
        <v>1597</v>
      </c>
      <c r="N181" s="1" t="str">
        <f t="shared" si="13"/>
        <v>case 180:sRetTemplate = "xerichou001";  break;  //  Xerichou || FQ: Uncommon || 9 CR 3 HD</v>
      </c>
    </row>
    <row r="182" spans="1:14" ht="15" customHeight="1">
      <c r="A182" s="80" t="s">
        <v>1594</v>
      </c>
      <c r="B182" s="1">
        <f t="shared" si="12"/>
        <v>181</v>
      </c>
      <c r="C182" s="27" t="s">
        <v>1593</v>
      </c>
      <c r="D182" s="1" t="s">
        <v>1164</v>
      </c>
      <c r="E182" s="1" t="s">
        <v>1612</v>
      </c>
      <c r="F182" s="1" t="s">
        <v>1163</v>
      </c>
      <c r="G182" s="1" t="s">
        <v>1599</v>
      </c>
      <c r="H182" s="1" t="s">
        <v>20</v>
      </c>
      <c r="I182" s="1" t="s">
        <v>1598</v>
      </c>
      <c r="J182" s="1">
        <v>12</v>
      </c>
      <c r="K182" s="1" t="s">
        <v>1596</v>
      </c>
      <c r="L182" s="1">
        <v>3</v>
      </c>
      <c r="M182" s="1" t="s">
        <v>1597</v>
      </c>
      <c r="N182" s="1" t="str">
        <f t="shared" si="13"/>
        <v>case 181:sRetTemplate = "xerichou002";  break;  //  Xerichou, Greater || FQ: Rare || 12 CR 3 HD</v>
      </c>
    </row>
    <row r="183" spans="1:14" ht="15" customHeight="1">
      <c r="A183" s="14" t="s">
        <v>1594</v>
      </c>
      <c r="B183" s="1">
        <f t="shared" si="12"/>
        <v>182</v>
      </c>
      <c r="C183" s="27" t="s">
        <v>1593</v>
      </c>
      <c r="D183" s="1" t="s">
        <v>1164</v>
      </c>
      <c r="E183" s="1" t="s">
        <v>1612</v>
      </c>
      <c r="F183" s="1" t="s">
        <v>1163</v>
      </c>
      <c r="G183" s="1" t="s">
        <v>1599</v>
      </c>
      <c r="H183" s="1" t="s">
        <v>20</v>
      </c>
      <c r="I183" s="1" t="s">
        <v>1598</v>
      </c>
      <c r="J183" s="1">
        <v>12</v>
      </c>
      <c r="K183" s="1" t="s">
        <v>1596</v>
      </c>
      <c r="L183" s="1">
        <v>3</v>
      </c>
      <c r="M183" s="1" t="s">
        <v>1597</v>
      </c>
      <c r="N183" s="1" t="str">
        <f t="shared" si="13"/>
        <v>case 182:sRetTemplate = "xerichou002";  break;  //  Xerichou, Greater || FQ: Rare || 12 CR 3 HD</v>
      </c>
    </row>
    <row r="184" spans="1:14" ht="15" customHeight="1">
      <c r="A184" s="80" t="s">
        <v>1594</v>
      </c>
      <c r="B184" s="1">
        <f t="shared" si="12"/>
        <v>183</v>
      </c>
      <c r="C184" s="27" t="s">
        <v>1593</v>
      </c>
      <c r="D184" s="1" t="s">
        <v>650</v>
      </c>
      <c r="E184" s="1" t="s">
        <v>1612</v>
      </c>
      <c r="F184" s="1" t="s">
        <v>649</v>
      </c>
      <c r="G184" s="1" t="s">
        <v>1599</v>
      </c>
      <c r="H184" s="1" t="s">
        <v>206</v>
      </c>
      <c r="I184" s="1" t="s">
        <v>1598</v>
      </c>
      <c r="J184" s="1" t="s">
        <v>652</v>
      </c>
      <c r="K184" s="1" t="s">
        <v>1596</v>
      </c>
      <c r="L184" s="1">
        <v>1</v>
      </c>
      <c r="M184" s="1" t="s">
        <v>1597</v>
      </c>
      <c r="N184" s="1" t="str">
        <f t="shared" ref="N184:N190" si="14">CONCATENATE(A184, B184,C184, D184, E184, F184,G184,H184,I184, J184, K184, L184, M184)</f>
        <v>case 183:sRetTemplate = "ar_rat001";  break;  //  Rat, Common || FQ: Common || 1/6 CR CR 1 HD</v>
      </c>
    </row>
    <row r="185" spans="1:14" ht="15" customHeight="1">
      <c r="A185" s="80" t="s">
        <v>1594</v>
      </c>
      <c r="B185" s="1">
        <f t="shared" si="12"/>
        <v>184</v>
      </c>
      <c r="C185" s="27" t="s">
        <v>1593</v>
      </c>
      <c r="D185" s="1" t="s">
        <v>650</v>
      </c>
      <c r="E185" s="1" t="s">
        <v>1612</v>
      </c>
      <c r="F185" s="1" t="s">
        <v>649</v>
      </c>
      <c r="G185" s="1" t="s">
        <v>1599</v>
      </c>
      <c r="H185" s="1" t="s">
        <v>206</v>
      </c>
      <c r="I185" s="1" t="s">
        <v>1598</v>
      </c>
      <c r="J185" s="1" t="s">
        <v>652</v>
      </c>
      <c r="K185" s="1" t="s">
        <v>1596</v>
      </c>
      <c r="L185" s="1">
        <v>1</v>
      </c>
      <c r="M185" s="1" t="s">
        <v>1597</v>
      </c>
      <c r="N185" s="1" t="str">
        <f t="shared" si="14"/>
        <v>case 184:sRetTemplate = "ar_rat001";  break;  //  Rat, Common || FQ: Common || 1/6 CR CR 1 HD</v>
      </c>
    </row>
    <row r="186" spans="1:14" ht="15" customHeight="1">
      <c r="A186" s="80" t="s">
        <v>1594</v>
      </c>
      <c r="B186" s="1">
        <f t="shared" si="12"/>
        <v>185</v>
      </c>
      <c r="C186" s="27" t="s">
        <v>1593</v>
      </c>
      <c r="D186" s="1" t="s">
        <v>650</v>
      </c>
      <c r="E186" s="1" t="s">
        <v>1612</v>
      </c>
      <c r="F186" s="1" t="s">
        <v>649</v>
      </c>
      <c r="G186" s="1" t="s">
        <v>1599</v>
      </c>
      <c r="H186" s="1" t="s">
        <v>206</v>
      </c>
      <c r="I186" s="1" t="s">
        <v>1598</v>
      </c>
      <c r="J186" s="1" t="s">
        <v>652</v>
      </c>
      <c r="K186" s="1" t="s">
        <v>1596</v>
      </c>
      <c r="L186" s="1">
        <v>1</v>
      </c>
      <c r="M186" s="1" t="s">
        <v>1597</v>
      </c>
      <c r="N186" s="1" t="str">
        <f t="shared" si="14"/>
        <v>case 185:sRetTemplate = "ar_rat001";  break;  //  Rat, Common || FQ: Common || 1/6 CR CR 1 HD</v>
      </c>
    </row>
    <row r="187" spans="1:14" ht="15" customHeight="1">
      <c r="A187" s="80" t="s">
        <v>1594</v>
      </c>
      <c r="B187" s="1">
        <f t="shared" si="12"/>
        <v>186</v>
      </c>
      <c r="C187" s="27" t="s">
        <v>1593</v>
      </c>
      <c r="D187" s="1" t="s">
        <v>650</v>
      </c>
      <c r="E187" s="1" t="s">
        <v>1612</v>
      </c>
      <c r="F187" s="1" t="s">
        <v>649</v>
      </c>
      <c r="G187" s="1" t="s">
        <v>1599</v>
      </c>
      <c r="H187" s="1" t="s">
        <v>206</v>
      </c>
      <c r="I187" s="1" t="s">
        <v>1598</v>
      </c>
      <c r="J187" s="1" t="s">
        <v>652</v>
      </c>
      <c r="K187" s="1" t="s">
        <v>1596</v>
      </c>
      <c r="L187" s="1">
        <v>1</v>
      </c>
      <c r="M187" s="1" t="s">
        <v>1597</v>
      </c>
      <c r="N187" s="1" t="str">
        <f t="shared" si="14"/>
        <v>case 186:sRetTemplate = "ar_rat001";  break;  //  Rat, Common || FQ: Common || 1/6 CR CR 1 HD</v>
      </c>
    </row>
    <row r="188" spans="1:14" ht="15" customHeight="1">
      <c r="A188" s="14" t="s">
        <v>1594</v>
      </c>
      <c r="B188" s="1">
        <f t="shared" si="12"/>
        <v>187</v>
      </c>
      <c r="C188" s="27" t="s">
        <v>1593</v>
      </c>
      <c r="D188" s="1" t="s">
        <v>650</v>
      </c>
      <c r="E188" s="1" t="s">
        <v>1612</v>
      </c>
      <c r="F188" s="1" t="s">
        <v>649</v>
      </c>
      <c r="G188" s="1" t="s">
        <v>1599</v>
      </c>
      <c r="H188" s="1" t="s">
        <v>206</v>
      </c>
      <c r="I188" s="1" t="s">
        <v>1598</v>
      </c>
      <c r="J188" s="1" t="s">
        <v>652</v>
      </c>
      <c r="K188" s="1" t="s">
        <v>1596</v>
      </c>
      <c r="L188" s="1">
        <v>1</v>
      </c>
      <c r="M188" s="1" t="s">
        <v>1597</v>
      </c>
      <c r="N188" s="1" t="str">
        <f t="shared" si="14"/>
        <v>case 187:sRetTemplate = "ar_rat001";  break;  //  Rat, Common || FQ: Common || 1/6 CR CR 1 HD</v>
      </c>
    </row>
    <row r="189" spans="1:14" ht="15" customHeight="1">
      <c r="A189" s="14" t="s">
        <v>1594</v>
      </c>
      <c r="B189" s="1">
        <f t="shared" si="12"/>
        <v>188</v>
      </c>
      <c r="C189" s="27" t="s">
        <v>1593</v>
      </c>
      <c r="D189" s="1" t="s">
        <v>650</v>
      </c>
      <c r="E189" s="1" t="s">
        <v>1612</v>
      </c>
      <c r="F189" s="1" t="s">
        <v>649</v>
      </c>
      <c r="G189" s="1" t="s">
        <v>1599</v>
      </c>
      <c r="H189" s="1" t="s">
        <v>206</v>
      </c>
      <c r="I189" s="1" t="s">
        <v>1598</v>
      </c>
      <c r="J189" s="1" t="s">
        <v>652</v>
      </c>
      <c r="K189" s="1" t="s">
        <v>1596</v>
      </c>
      <c r="L189" s="1">
        <v>1</v>
      </c>
      <c r="M189" s="1" t="s">
        <v>1597</v>
      </c>
      <c r="N189" s="1" t="str">
        <f t="shared" si="14"/>
        <v>case 188:sRetTemplate = "ar_rat001";  break;  //  Rat, Common || FQ: Common || 1/6 CR CR 1 HD</v>
      </c>
    </row>
    <row r="190" spans="1:14" ht="15" customHeight="1">
      <c r="A190" s="14" t="s">
        <v>1594</v>
      </c>
      <c r="B190" s="1">
        <f t="shared" si="12"/>
        <v>189</v>
      </c>
      <c r="C190" s="27" t="s">
        <v>1593</v>
      </c>
      <c r="D190" s="1" t="s">
        <v>650</v>
      </c>
      <c r="E190" s="1" t="s">
        <v>1612</v>
      </c>
      <c r="F190" s="1" t="s">
        <v>649</v>
      </c>
      <c r="G190" s="1" t="s">
        <v>1599</v>
      </c>
      <c r="H190" s="1" t="s">
        <v>206</v>
      </c>
      <c r="I190" s="1" t="s">
        <v>1598</v>
      </c>
      <c r="J190" s="1" t="s">
        <v>652</v>
      </c>
      <c r="K190" s="1" t="s">
        <v>1596</v>
      </c>
      <c r="L190" s="1">
        <v>1</v>
      </c>
      <c r="M190" s="1" t="s">
        <v>1597</v>
      </c>
      <c r="N190" s="1" t="str">
        <f t="shared" si="14"/>
        <v>case 189:sRetTemplate = "ar_rat001";  break;  //  Rat, Common || FQ: Common || 1/6 CR CR 1 HD</v>
      </c>
    </row>
  </sheetData>
  <sortState ref="A3:N190">
    <sortCondition ref="J1"/>
  </sortState>
  <pageMargins left="0.7" right="0.7" top="0.75" bottom="0.75" header="0.3" footer="0.3"/>
  <pageSetup orientation="portrait" horizontalDpi="4294967293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>
  <dimension ref="A1:N150"/>
  <sheetViews>
    <sheetView workbookViewId="0">
      <pane ySplit="1" topLeftCell="A35" activePane="bottomLeft" state="frozen"/>
      <selection pane="bottomLeft" activeCell="F41" sqref="F41"/>
    </sheetView>
  </sheetViews>
  <sheetFormatPr defaultColWidth="32.85546875" defaultRowHeight="15.95" customHeight="1"/>
  <cols>
    <col min="1" max="1" width="8.28515625" customWidth="1"/>
    <col min="2" max="2" width="9.42578125" customWidth="1"/>
    <col min="3" max="3" width="17.140625" customWidth="1"/>
    <col min="4" max="4" width="18.7109375" customWidth="1"/>
    <col min="5" max="5" width="13.42578125" customWidth="1"/>
    <col min="6" max="6" width="29.140625" customWidth="1"/>
    <col min="7" max="7" width="6.5703125" customWidth="1"/>
    <col min="8" max="8" width="16.28515625" customWidth="1"/>
    <col min="9" max="9" width="3.140625" customWidth="1"/>
    <col min="10" max="10" width="11" customWidth="1"/>
    <col min="11" max="11" width="6" customWidth="1"/>
    <col min="12" max="12" width="11.85546875" customWidth="1"/>
    <col min="13" max="13" width="6.7109375" customWidth="1"/>
    <col min="14" max="14" width="106" customWidth="1"/>
  </cols>
  <sheetData>
    <row r="1" spans="1:14" ht="15.95" customHeight="1">
      <c r="A1" s="58" t="s">
        <v>1623</v>
      </c>
      <c r="B1" s="59" t="s">
        <v>1606</v>
      </c>
      <c r="C1" s="59" t="s">
        <v>1624</v>
      </c>
      <c r="D1" s="93" t="s">
        <v>1</v>
      </c>
      <c r="E1" s="60" t="s">
        <v>1608</v>
      </c>
      <c r="F1" s="93" t="s">
        <v>0</v>
      </c>
      <c r="G1" s="59" t="s">
        <v>1609</v>
      </c>
      <c r="H1" s="93" t="s">
        <v>5</v>
      </c>
      <c r="I1" s="65"/>
      <c r="J1" s="93" t="s">
        <v>7</v>
      </c>
      <c r="K1" s="65"/>
      <c r="L1" s="93" t="s">
        <v>9</v>
      </c>
      <c r="M1" s="6"/>
    </row>
    <row r="2" spans="1:14" ht="15.95" customHeight="1">
      <c r="A2" s="62" t="s">
        <v>1594</v>
      </c>
      <c r="B2" s="1">
        <v>1</v>
      </c>
      <c r="C2" s="27" t="s">
        <v>1593</v>
      </c>
      <c r="D2" s="1" t="s">
        <v>490</v>
      </c>
      <c r="E2" s="1" t="s">
        <v>1612</v>
      </c>
      <c r="F2" s="1" t="s">
        <v>1633</v>
      </c>
      <c r="G2" s="1" t="s">
        <v>1599</v>
      </c>
      <c r="H2" s="1" t="s">
        <v>20</v>
      </c>
      <c r="I2" s="1" t="s">
        <v>1598</v>
      </c>
      <c r="J2" s="1">
        <v>7</v>
      </c>
      <c r="K2" s="1" t="s">
        <v>1596</v>
      </c>
      <c r="L2" s="1">
        <v>4</v>
      </c>
      <c r="M2" s="66" t="s">
        <v>1597</v>
      </c>
      <c r="N2" s="17" t="str">
        <f>CONCATENATE(A2,B2, C2, D2, E2,F2,G2,H2, I2, J2, K2,L2, M2)</f>
        <v>case 1:sRetTemplate = "elem_air_md001";  break;  //  [AR] Air Elemental, Medium || FQ: Rare || 7 CR 4 HD</v>
      </c>
    </row>
    <row r="3" spans="1:14" ht="15.95" customHeight="1">
      <c r="A3" s="62" t="s">
        <v>1594</v>
      </c>
      <c r="B3" s="1">
        <f t="shared" ref="B3:B34" si="0">SUM(B2+1)</f>
        <v>2</v>
      </c>
      <c r="C3" s="27" t="s">
        <v>1593</v>
      </c>
      <c r="D3" s="1" t="s">
        <v>490</v>
      </c>
      <c r="E3" s="1" t="s">
        <v>1612</v>
      </c>
      <c r="F3" s="1" t="s">
        <v>1633</v>
      </c>
      <c r="G3" s="1" t="s">
        <v>1599</v>
      </c>
      <c r="H3" s="1" t="s">
        <v>20</v>
      </c>
      <c r="I3" s="1" t="s">
        <v>1598</v>
      </c>
      <c r="J3" s="1">
        <v>7</v>
      </c>
      <c r="K3" s="1" t="s">
        <v>1596</v>
      </c>
      <c r="L3" s="1">
        <v>4</v>
      </c>
      <c r="M3" s="66" t="s">
        <v>1597</v>
      </c>
      <c r="N3" s="17" t="str">
        <f>CONCATENATE(A3,B3, C3, D3, E3,F3,G3,H3, I3, J3, K3,L3, M3)</f>
        <v>case 2:sRetTemplate = "elem_air_md001";  break;  //  [AR] Air Elemental, Medium || FQ: Rare || 7 CR 4 HD</v>
      </c>
    </row>
    <row r="4" spans="1:14" ht="15.95" customHeight="1">
      <c r="A4" s="62" t="s">
        <v>1594</v>
      </c>
      <c r="B4" s="1">
        <f t="shared" si="0"/>
        <v>3</v>
      </c>
      <c r="C4" s="27" t="s">
        <v>1593</v>
      </c>
      <c r="D4" s="1" t="s">
        <v>486</v>
      </c>
      <c r="E4" s="1" t="s">
        <v>1612</v>
      </c>
      <c r="F4" s="1" t="s">
        <v>485</v>
      </c>
      <c r="G4" s="1" t="s">
        <v>1599</v>
      </c>
      <c r="H4" s="1" t="s">
        <v>20</v>
      </c>
      <c r="I4" s="1" t="s">
        <v>1598</v>
      </c>
      <c r="J4" s="1">
        <v>4</v>
      </c>
      <c r="K4" s="1" t="s">
        <v>1596</v>
      </c>
      <c r="L4" s="1">
        <v>2</v>
      </c>
      <c r="M4" s="66" t="s">
        <v>1597</v>
      </c>
      <c r="N4" s="17" t="str">
        <f>CONCATENATE(A4, B4,C4, D4, E4, F4,G4,H4,I4, J4, K4, L4, M4)</f>
        <v>case 3:sRetTemplate = "elem_air_sm001";  break;  //  [AR] Air Elemental, Small || FQ: Rare || 4 CR 2 HD</v>
      </c>
    </row>
    <row r="5" spans="1:14" ht="15.95" customHeight="1">
      <c r="A5" s="62" t="s">
        <v>1594</v>
      </c>
      <c r="B5" s="1">
        <f t="shared" si="0"/>
        <v>4</v>
      </c>
      <c r="C5" s="27" t="s">
        <v>1593</v>
      </c>
      <c r="D5" s="1" t="s">
        <v>486</v>
      </c>
      <c r="E5" s="1" t="s">
        <v>1612</v>
      </c>
      <c r="F5" s="1" t="s">
        <v>485</v>
      </c>
      <c r="G5" s="1" t="s">
        <v>1599</v>
      </c>
      <c r="H5" s="1" t="s">
        <v>20</v>
      </c>
      <c r="I5" s="1" t="s">
        <v>1598</v>
      </c>
      <c r="J5" s="1">
        <v>4</v>
      </c>
      <c r="K5" s="1" t="s">
        <v>1596</v>
      </c>
      <c r="L5" s="1">
        <v>2</v>
      </c>
      <c r="M5" s="66" t="s">
        <v>1597</v>
      </c>
      <c r="N5" s="17" t="str">
        <f>CONCATENATE(A5, B5,C5, D5, E5, F5,G5,H5,I5, J5, K5, L5, M5)</f>
        <v>case 4:sRetTemplate = "elem_air_sm001";  break;  //  [AR] Air Elemental, Small || FQ: Rare || 4 CR 2 HD</v>
      </c>
    </row>
    <row r="6" spans="1:14" ht="15.95" customHeight="1">
      <c r="A6" s="62" t="s">
        <v>1594</v>
      </c>
      <c r="B6" s="1">
        <f t="shared" si="0"/>
        <v>5</v>
      </c>
      <c r="C6" s="27" t="s">
        <v>1593</v>
      </c>
      <c r="D6" s="1" t="s">
        <v>660</v>
      </c>
      <c r="E6" s="1" t="s">
        <v>1612</v>
      </c>
      <c r="F6" s="1" t="s">
        <v>659</v>
      </c>
      <c r="G6" s="1" t="s">
        <v>1599</v>
      </c>
      <c r="H6" s="1" t="s">
        <v>20</v>
      </c>
      <c r="I6" s="1" t="s">
        <v>1598</v>
      </c>
      <c r="J6" s="1">
        <v>4</v>
      </c>
      <c r="K6" s="1" t="s">
        <v>1596</v>
      </c>
      <c r="L6" s="1">
        <v>3</v>
      </c>
      <c r="M6" s="66" t="s">
        <v>1597</v>
      </c>
      <c r="N6" s="17" t="str">
        <f t="shared" ref="N6:N12" si="1">CONCATENATE(A6,B6, C6, D6, E6,F6,G6,H6, I6, J6, K6,L6, M6)</f>
        <v>case 5:sRetTemplate = "ankheg001";  break;  //  Ankheg || FQ: Rare || 4 CR 3 HD</v>
      </c>
    </row>
    <row r="7" spans="1:14" ht="15.95" customHeight="1">
      <c r="A7" s="62" t="s">
        <v>1594</v>
      </c>
      <c r="B7" s="1">
        <f t="shared" si="0"/>
        <v>6</v>
      </c>
      <c r="C7" s="27" t="s">
        <v>1593</v>
      </c>
      <c r="D7" s="1" t="s">
        <v>660</v>
      </c>
      <c r="E7" s="1" t="s">
        <v>1612</v>
      </c>
      <c r="F7" s="1" t="s">
        <v>659</v>
      </c>
      <c r="G7" s="1" t="s">
        <v>1599</v>
      </c>
      <c r="H7" s="1" t="s">
        <v>20</v>
      </c>
      <c r="I7" s="1" t="s">
        <v>1598</v>
      </c>
      <c r="J7" s="1">
        <v>4</v>
      </c>
      <c r="K7" s="1" t="s">
        <v>1596</v>
      </c>
      <c r="L7" s="1">
        <v>3</v>
      </c>
      <c r="M7" s="66" t="s">
        <v>1597</v>
      </c>
      <c r="N7" s="17" t="str">
        <f t="shared" si="1"/>
        <v>case 6:sRetTemplate = "ankheg001";  break;  //  Ankheg || FQ: Rare || 4 CR 3 HD</v>
      </c>
    </row>
    <row r="8" spans="1:14" ht="15.95" customHeight="1">
      <c r="A8" s="62" t="s">
        <v>1594</v>
      </c>
      <c r="B8" s="1">
        <f t="shared" si="0"/>
        <v>7</v>
      </c>
      <c r="C8" s="27" t="s">
        <v>1593</v>
      </c>
      <c r="D8" s="1" t="s">
        <v>1311</v>
      </c>
      <c r="E8" s="1" t="s">
        <v>1612</v>
      </c>
      <c r="F8" s="1" t="s">
        <v>1310</v>
      </c>
      <c r="G8" s="1" t="s">
        <v>1599</v>
      </c>
      <c r="H8" s="1" t="s">
        <v>61</v>
      </c>
      <c r="I8" s="1" t="s">
        <v>1598</v>
      </c>
      <c r="J8" s="1">
        <v>6</v>
      </c>
      <c r="K8" s="1" t="s">
        <v>1596</v>
      </c>
      <c r="L8" s="1">
        <v>5</v>
      </c>
      <c r="M8" s="66" t="s">
        <v>1597</v>
      </c>
      <c r="N8" s="17" t="str">
        <f t="shared" si="1"/>
        <v>case 7:sRetTemplate = "ankheg002";  break;  //  Ankheg, Huge || FQ: Uncommon || 6 CR 5 HD</v>
      </c>
    </row>
    <row r="9" spans="1:14" ht="15.95" customHeight="1">
      <c r="A9" s="62" t="s">
        <v>1594</v>
      </c>
      <c r="B9" s="1">
        <f t="shared" si="0"/>
        <v>8</v>
      </c>
      <c r="C9" s="27" t="s">
        <v>1593</v>
      </c>
      <c r="D9" s="1" t="s">
        <v>1311</v>
      </c>
      <c r="E9" s="1" t="s">
        <v>1612</v>
      </c>
      <c r="F9" s="1" t="s">
        <v>1310</v>
      </c>
      <c r="G9" s="1" t="s">
        <v>1599</v>
      </c>
      <c r="H9" s="1" t="s">
        <v>61</v>
      </c>
      <c r="I9" s="1" t="s">
        <v>1598</v>
      </c>
      <c r="J9" s="1">
        <v>6</v>
      </c>
      <c r="K9" s="1" t="s">
        <v>1596</v>
      </c>
      <c r="L9" s="1">
        <v>5</v>
      </c>
      <c r="M9" s="66" t="s">
        <v>1597</v>
      </c>
      <c r="N9" s="17" t="str">
        <f t="shared" si="1"/>
        <v>case 8:sRetTemplate = "ankheg002";  break;  //  Ankheg, Huge || FQ: Uncommon || 6 CR 5 HD</v>
      </c>
    </row>
    <row r="10" spans="1:14" ht="15.95" customHeight="1">
      <c r="A10" s="62" t="s">
        <v>1594</v>
      </c>
      <c r="B10" s="1">
        <f t="shared" si="0"/>
        <v>9</v>
      </c>
      <c r="C10" s="27" t="s">
        <v>1593</v>
      </c>
      <c r="D10" s="1" t="s">
        <v>1311</v>
      </c>
      <c r="E10" s="1" t="s">
        <v>1612</v>
      </c>
      <c r="F10" s="1" t="s">
        <v>1310</v>
      </c>
      <c r="G10" s="1" t="s">
        <v>1599</v>
      </c>
      <c r="H10" s="1" t="s">
        <v>61</v>
      </c>
      <c r="I10" s="1" t="s">
        <v>1598</v>
      </c>
      <c r="J10" s="1">
        <v>6</v>
      </c>
      <c r="K10" s="1" t="s">
        <v>1596</v>
      </c>
      <c r="L10" s="1">
        <v>5</v>
      </c>
      <c r="M10" s="66" t="s">
        <v>1597</v>
      </c>
      <c r="N10" s="17" t="str">
        <f t="shared" si="1"/>
        <v>case 9:sRetTemplate = "ankheg002";  break;  //  Ankheg, Huge || FQ: Uncommon || 6 CR 5 HD</v>
      </c>
    </row>
    <row r="11" spans="1:14" ht="15.95" customHeight="1">
      <c r="A11" s="62" t="s">
        <v>1594</v>
      </c>
      <c r="B11" s="1">
        <f t="shared" si="0"/>
        <v>10</v>
      </c>
      <c r="C11" s="27" t="s">
        <v>1593</v>
      </c>
      <c r="D11" s="1" t="s">
        <v>1311</v>
      </c>
      <c r="E11" s="1" t="s">
        <v>1612</v>
      </c>
      <c r="F11" s="1" t="s">
        <v>1310</v>
      </c>
      <c r="G11" s="1" t="s">
        <v>1599</v>
      </c>
      <c r="H11" s="1" t="s">
        <v>61</v>
      </c>
      <c r="I11" s="1" t="s">
        <v>1598</v>
      </c>
      <c r="J11" s="1">
        <v>6</v>
      </c>
      <c r="K11" s="1" t="s">
        <v>1596</v>
      </c>
      <c r="L11" s="1">
        <v>5</v>
      </c>
      <c r="M11" s="66" t="s">
        <v>1597</v>
      </c>
      <c r="N11" s="17" t="str">
        <f t="shared" si="1"/>
        <v>case 10:sRetTemplate = "ankheg002";  break;  //  Ankheg, Huge || FQ: Uncommon || 6 CR 5 HD</v>
      </c>
    </row>
    <row r="12" spans="1:14" ht="15.95" customHeight="1">
      <c r="A12" s="62" t="s">
        <v>1594</v>
      </c>
      <c r="B12" s="1">
        <f t="shared" si="0"/>
        <v>11</v>
      </c>
      <c r="C12" s="27" t="s">
        <v>1593</v>
      </c>
      <c r="D12" s="1" t="s">
        <v>1311</v>
      </c>
      <c r="E12" s="1" t="s">
        <v>1612</v>
      </c>
      <c r="F12" s="1" t="s">
        <v>1310</v>
      </c>
      <c r="G12" s="1" t="s">
        <v>1599</v>
      </c>
      <c r="H12" s="1" t="s">
        <v>61</v>
      </c>
      <c r="I12" s="1" t="s">
        <v>1598</v>
      </c>
      <c r="J12" s="1">
        <v>6</v>
      </c>
      <c r="K12" s="1" t="s">
        <v>1596</v>
      </c>
      <c r="L12" s="1">
        <v>5</v>
      </c>
      <c r="M12" s="66" t="s">
        <v>1597</v>
      </c>
      <c r="N12" s="17" t="str">
        <f t="shared" si="1"/>
        <v>case 11:sRetTemplate = "ankheg002";  break;  //  Ankheg, Huge || FQ: Uncommon || 6 CR 5 HD</v>
      </c>
    </row>
    <row r="13" spans="1:14" ht="15.95" customHeight="1">
      <c r="A13" s="62" t="s">
        <v>1594</v>
      </c>
      <c r="B13" s="1">
        <f t="shared" si="0"/>
        <v>12</v>
      </c>
      <c r="C13" s="27" t="s">
        <v>1593</v>
      </c>
      <c r="D13" s="1" t="s">
        <v>1430</v>
      </c>
      <c r="E13" s="1" t="s">
        <v>1612</v>
      </c>
      <c r="F13" s="1" t="s">
        <v>1429</v>
      </c>
      <c r="G13" s="1" t="s">
        <v>1599</v>
      </c>
      <c r="H13" s="1" t="s">
        <v>20</v>
      </c>
      <c r="I13" s="1" t="s">
        <v>1598</v>
      </c>
      <c r="J13" s="1">
        <v>1</v>
      </c>
      <c r="K13" s="1" t="s">
        <v>1596</v>
      </c>
      <c r="L13" s="1">
        <v>1</v>
      </c>
      <c r="M13" s="66" t="s">
        <v>1597</v>
      </c>
      <c r="N13" s="17" t="str">
        <f>CONCATENATE(A13, B13,C13, D13, E13, F13,G13,H13,I13, J13, K13, L13, M13)</f>
        <v>case 12:sRetTemplate = "ds_shaqat001";  break;  //  Beetle: Shaqat || FQ: Rare || 1 CR 1 HD</v>
      </c>
    </row>
    <row r="14" spans="1:14" ht="15.95" customHeight="1">
      <c r="A14" s="62" t="s">
        <v>1594</v>
      </c>
      <c r="B14" s="1">
        <f t="shared" si="0"/>
        <v>13</v>
      </c>
      <c r="C14" s="27" t="s">
        <v>1593</v>
      </c>
      <c r="D14" s="1" t="s">
        <v>1430</v>
      </c>
      <c r="E14" s="1" t="s">
        <v>1612</v>
      </c>
      <c r="F14" s="1" t="s">
        <v>1429</v>
      </c>
      <c r="G14" s="1" t="s">
        <v>1599</v>
      </c>
      <c r="H14" s="1" t="s">
        <v>20</v>
      </c>
      <c r="I14" s="1" t="s">
        <v>1598</v>
      </c>
      <c r="J14" s="1">
        <v>1</v>
      </c>
      <c r="K14" s="1" t="s">
        <v>1596</v>
      </c>
      <c r="L14" s="1">
        <v>1</v>
      </c>
      <c r="M14" s="66" t="s">
        <v>1597</v>
      </c>
      <c r="N14" s="17" t="str">
        <f>CONCATENATE(A14, B14,C14, D14, E14, F14,G14,H14,I14, J14, K14, L14, M14)</f>
        <v>case 13:sRetTemplate = "ds_shaqat001";  break;  //  Beetle: Shaqat || FQ: Rare || 1 CR 1 HD</v>
      </c>
    </row>
    <row r="15" spans="1:14" ht="15.95" customHeight="1">
      <c r="A15" s="62" t="s">
        <v>1594</v>
      </c>
      <c r="B15" s="1">
        <f t="shared" si="0"/>
        <v>14</v>
      </c>
      <c r="C15" s="27" t="s">
        <v>1593</v>
      </c>
      <c r="D15" s="1" t="s">
        <v>1411</v>
      </c>
      <c r="E15" s="1" t="s">
        <v>1612</v>
      </c>
      <c r="F15" s="1" t="s">
        <v>1410</v>
      </c>
      <c r="G15" s="1" t="s">
        <v>1599</v>
      </c>
      <c r="H15" s="1" t="s">
        <v>20</v>
      </c>
      <c r="I15" s="1" t="s">
        <v>1598</v>
      </c>
      <c r="J15" s="1">
        <v>3</v>
      </c>
      <c r="K15" s="1" t="s">
        <v>1596</v>
      </c>
      <c r="L15" s="1">
        <v>5</v>
      </c>
      <c r="M15" s="66" t="s">
        <v>1597</v>
      </c>
      <c r="N15" s="17" t="str">
        <f t="shared" ref="N15:N21" si="2">CONCATENATE(A15,B15, C15, D15, E15,F15,G15,H15, I15, J15, K15,L15, M15)</f>
        <v>case 14:sRetTemplate = "ds_bloodgrass001";  break;  //  Bloodgrass: Plains || FQ: Rare || 3 CR 5 HD</v>
      </c>
    </row>
    <row r="16" spans="1:14" ht="15.95" customHeight="1">
      <c r="A16" s="62" t="s">
        <v>1594</v>
      </c>
      <c r="B16" s="1">
        <f t="shared" si="0"/>
        <v>15</v>
      </c>
      <c r="C16" s="27" t="s">
        <v>1593</v>
      </c>
      <c r="D16" s="1" t="s">
        <v>1411</v>
      </c>
      <c r="E16" s="1" t="s">
        <v>1612</v>
      </c>
      <c r="F16" s="1" t="s">
        <v>1410</v>
      </c>
      <c r="G16" s="1" t="s">
        <v>1599</v>
      </c>
      <c r="H16" s="1" t="s">
        <v>20</v>
      </c>
      <c r="I16" s="1" t="s">
        <v>1598</v>
      </c>
      <c r="J16" s="1">
        <v>3</v>
      </c>
      <c r="K16" s="1" t="s">
        <v>1596</v>
      </c>
      <c r="L16" s="1">
        <v>5</v>
      </c>
      <c r="M16" s="66" t="s">
        <v>1597</v>
      </c>
      <c r="N16" s="17" t="str">
        <f t="shared" si="2"/>
        <v>case 15:sRetTemplate = "ds_bloodgrass001";  break;  //  Bloodgrass: Plains || FQ: Rare || 3 CR 5 HD</v>
      </c>
    </row>
    <row r="17" spans="1:14" ht="15.95" customHeight="1">
      <c r="A17" s="62" t="s">
        <v>1594</v>
      </c>
      <c r="B17" s="1">
        <f t="shared" si="0"/>
        <v>16</v>
      </c>
      <c r="C17" s="27" t="s">
        <v>1593</v>
      </c>
      <c r="D17" s="1" t="s">
        <v>690</v>
      </c>
      <c r="E17" s="1" t="s">
        <v>1612</v>
      </c>
      <c r="F17" s="1" t="s">
        <v>689</v>
      </c>
      <c r="G17" s="1" t="s">
        <v>1599</v>
      </c>
      <c r="H17" s="1" t="s">
        <v>61</v>
      </c>
      <c r="I17" s="1" t="s">
        <v>1598</v>
      </c>
      <c r="J17" s="1">
        <v>5</v>
      </c>
      <c r="K17" s="1" t="s">
        <v>1596</v>
      </c>
      <c r="L17" s="1">
        <v>5</v>
      </c>
      <c r="M17" s="66" t="s">
        <v>1597</v>
      </c>
      <c r="N17" s="17" t="str">
        <f t="shared" si="2"/>
        <v>case 16:sRetTemplate = "ar_cockatrice001";  break;  //  Cockatrice [AR] || FQ: Uncommon || 5 CR 5 HD</v>
      </c>
    </row>
    <row r="18" spans="1:14" ht="15.95" customHeight="1">
      <c r="A18" s="62" t="s">
        <v>1594</v>
      </c>
      <c r="B18" s="1">
        <f t="shared" si="0"/>
        <v>17</v>
      </c>
      <c r="C18" s="27" t="s">
        <v>1593</v>
      </c>
      <c r="D18" s="1" t="s">
        <v>690</v>
      </c>
      <c r="E18" s="1" t="s">
        <v>1612</v>
      </c>
      <c r="F18" s="1" t="s">
        <v>689</v>
      </c>
      <c r="G18" s="1" t="s">
        <v>1599</v>
      </c>
      <c r="H18" s="1" t="s">
        <v>61</v>
      </c>
      <c r="I18" s="1" t="s">
        <v>1598</v>
      </c>
      <c r="J18" s="1">
        <v>5</v>
      </c>
      <c r="K18" s="1" t="s">
        <v>1596</v>
      </c>
      <c r="L18" s="1">
        <v>5</v>
      </c>
      <c r="M18" s="66" t="s">
        <v>1597</v>
      </c>
      <c r="N18" s="17" t="str">
        <f t="shared" si="2"/>
        <v>case 17:sRetTemplate = "ar_cockatrice001";  break;  //  Cockatrice [AR] || FQ: Uncommon || 5 CR 5 HD</v>
      </c>
    </row>
    <row r="19" spans="1:14" ht="15.95" customHeight="1">
      <c r="A19" s="62" t="s">
        <v>1594</v>
      </c>
      <c r="B19" s="1">
        <f t="shared" si="0"/>
        <v>18</v>
      </c>
      <c r="C19" s="27" t="s">
        <v>1593</v>
      </c>
      <c r="D19" s="1" t="s">
        <v>690</v>
      </c>
      <c r="E19" s="1" t="s">
        <v>1612</v>
      </c>
      <c r="F19" s="1" t="s">
        <v>689</v>
      </c>
      <c r="G19" s="1" t="s">
        <v>1599</v>
      </c>
      <c r="H19" s="1" t="s">
        <v>61</v>
      </c>
      <c r="I19" s="1" t="s">
        <v>1598</v>
      </c>
      <c r="J19" s="1">
        <v>5</v>
      </c>
      <c r="K19" s="1" t="s">
        <v>1596</v>
      </c>
      <c r="L19" s="1">
        <v>5</v>
      </c>
      <c r="M19" s="66" t="s">
        <v>1597</v>
      </c>
      <c r="N19" s="17" t="str">
        <f t="shared" si="2"/>
        <v>case 18:sRetTemplate = "ar_cockatrice001";  break;  //  Cockatrice [AR] || FQ: Uncommon || 5 CR 5 HD</v>
      </c>
    </row>
    <row r="20" spans="1:14" ht="15.95" customHeight="1">
      <c r="A20" s="62" t="s">
        <v>1594</v>
      </c>
      <c r="B20" s="1">
        <f t="shared" si="0"/>
        <v>19</v>
      </c>
      <c r="C20" s="27" t="s">
        <v>1593</v>
      </c>
      <c r="D20" s="1" t="s">
        <v>690</v>
      </c>
      <c r="E20" s="1" t="s">
        <v>1612</v>
      </c>
      <c r="F20" s="1" t="s">
        <v>689</v>
      </c>
      <c r="G20" s="1" t="s">
        <v>1599</v>
      </c>
      <c r="H20" s="1" t="s">
        <v>61</v>
      </c>
      <c r="I20" s="1" t="s">
        <v>1598</v>
      </c>
      <c r="J20" s="1">
        <v>5</v>
      </c>
      <c r="K20" s="1" t="s">
        <v>1596</v>
      </c>
      <c r="L20" s="1">
        <v>5</v>
      </c>
      <c r="M20" s="66" t="s">
        <v>1597</v>
      </c>
      <c r="N20" s="17" t="str">
        <f t="shared" si="2"/>
        <v>case 19:sRetTemplate = "ar_cockatrice001";  break;  //  Cockatrice [AR] || FQ: Uncommon || 5 CR 5 HD</v>
      </c>
    </row>
    <row r="21" spans="1:14" ht="15.95" customHeight="1">
      <c r="A21" s="62" t="s">
        <v>1594</v>
      </c>
      <c r="B21" s="1">
        <f t="shared" si="0"/>
        <v>20</v>
      </c>
      <c r="C21" s="27" t="s">
        <v>1593</v>
      </c>
      <c r="D21" s="1" t="s">
        <v>690</v>
      </c>
      <c r="E21" s="1" t="s">
        <v>1612</v>
      </c>
      <c r="F21" s="1" t="s">
        <v>689</v>
      </c>
      <c r="G21" s="1" t="s">
        <v>1599</v>
      </c>
      <c r="H21" s="1" t="s">
        <v>61</v>
      </c>
      <c r="I21" s="1" t="s">
        <v>1598</v>
      </c>
      <c r="J21" s="1">
        <v>5</v>
      </c>
      <c r="K21" s="1" t="s">
        <v>1596</v>
      </c>
      <c r="L21" s="1">
        <v>5</v>
      </c>
      <c r="M21" s="66" t="s">
        <v>1597</v>
      </c>
      <c r="N21" s="17" t="str">
        <f t="shared" si="2"/>
        <v>case 20:sRetTemplate = "ar_cockatrice001";  break;  //  Cockatrice [AR] || FQ: Uncommon || 5 CR 5 HD</v>
      </c>
    </row>
    <row r="22" spans="1:14" ht="15.95" customHeight="1">
      <c r="A22" s="62" t="s">
        <v>1594</v>
      </c>
      <c r="B22" s="1">
        <f t="shared" si="0"/>
        <v>21</v>
      </c>
      <c r="C22" s="27" t="s">
        <v>1593</v>
      </c>
      <c r="D22" s="1" t="s">
        <v>624</v>
      </c>
      <c r="E22" s="1" t="s">
        <v>1612</v>
      </c>
      <c r="F22" s="1" t="s">
        <v>623</v>
      </c>
      <c r="G22" s="1" t="s">
        <v>1599</v>
      </c>
      <c r="H22" s="1" t="s">
        <v>206</v>
      </c>
      <c r="I22" s="1" t="s">
        <v>1598</v>
      </c>
      <c r="J22" s="1">
        <v>2</v>
      </c>
      <c r="K22" s="1" t="s">
        <v>1596</v>
      </c>
      <c r="L22" s="1">
        <v>2</v>
      </c>
      <c r="M22" s="66" t="s">
        <v>1597</v>
      </c>
      <c r="N22" s="17" t="str">
        <f t="shared" ref="N22:N29" si="3">CONCATENATE(A22, B22,C22, D22, E22, F22,G22,H22,I22, J22, K22, L22, M22)</f>
        <v>case 21:sRetTemplate = "dog001";  break;  //  Dog, Bandit || FQ: Common || 2 CR 2 HD</v>
      </c>
    </row>
    <row r="23" spans="1:14" ht="15.95" customHeight="1">
      <c r="A23" s="62" t="s">
        <v>1594</v>
      </c>
      <c r="B23" s="1">
        <f t="shared" si="0"/>
        <v>22</v>
      </c>
      <c r="C23" s="27" t="s">
        <v>1593</v>
      </c>
      <c r="D23" s="1" t="s">
        <v>624</v>
      </c>
      <c r="E23" s="1" t="s">
        <v>1612</v>
      </c>
      <c r="F23" s="1" t="s">
        <v>623</v>
      </c>
      <c r="G23" s="1" t="s">
        <v>1599</v>
      </c>
      <c r="H23" s="1" t="s">
        <v>206</v>
      </c>
      <c r="I23" s="1" t="s">
        <v>1598</v>
      </c>
      <c r="J23" s="1">
        <v>2</v>
      </c>
      <c r="K23" s="1" t="s">
        <v>1596</v>
      </c>
      <c r="L23" s="1">
        <v>2</v>
      </c>
      <c r="M23" s="66" t="s">
        <v>1597</v>
      </c>
      <c r="N23" s="17" t="str">
        <f t="shared" si="3"/>
        <v>case 22:sRetTemplate = "dog001";  break;  //  Dog, Bandit || FQ: Common || 2 CR 2 HD</v>
      </c>
    </row>
    <row r="24" spans="1:14" ht="15.95" customHeight="1">
      <c r="A24" s="62" t="s">
        <v>1594</v>
      </c>
      <c r="B24" s="1">
        <f t="shared" si="0"/>
        <v>23</v>
      </c>
      <c r="C24" s="27" t="s">
        <v>1593</v>
      </c>
      <c r="D24" s="1" t="s">
        <v>624</v>
      </c>
      <c r="E24" s="1" t="s">
        <v>1612</v>
      </c>
      <c r="F24" s="1" t="s">
        <v>623</v>
      </c>
      <c r="G24" s="1" t="s">
        <v>1599</v>
      </c>
      <c r="H24" s="1" t="s">
        <v>206</v>
      </c>
      <c r="I24" s="1" t="s">
        <v>1598</v>
      </c>
      <c r="J24" s="1">
        <v>2</v>
      </c>
      <c r="K24" s="1" t="s">
        <v>1596</v>
      </c>
      <c r="L24" s="1">
        <v>2</v>
      </c>
      <c r="M24" s="66" t="s">
        <v>1597</v>
      </c>
      <c r="N24" s="17" t="str">
        <f t="shared" si="3"/>
        <v>case 23:sRetTemplate = "dog001";  break;  //  Dog, Bandit || FQ: Common || 2 CR 2 HD</v>
      </c>
    </row>
    <row r="25" spans="1:14" ht="15.95" customHeight="1">
      <c r="A25" s="62" t="s">
        <v>1594</v>
      </c>
      <c r="B25" s="1">
        <f t="shared" si="0"/>
        <v>24</v>
      </c>
      <c r="C25" s="27" t="s">
        <v>1593</v>
      </c>
      <c r="D25" s="1" t="s">
        <v>624</v>
      </c>
      <c r="E25" s="1" t="s">
        <v>1612</v>
      </c>
      <c r="F25" s="1" t="s">
        <v>623</v>
      </c>
      <c r="G25" s="1" t="s">
        <v>1599</v>
      </c>
      <c r="H25" s="1" t="s">
        <v>206</v>
      </c>
      <c r="I25" s="1" t="s">
        <v>1598</v>
      </c>
      <c r="J25" s="1">
        <v>2</v>
      </c>
      <c r="K25" s="1" t="s">
        <v>1596</v>
      </c>
      <c r="L25" s="1">
        <v>2</v>
      </c>
      <c r="M25" s="66" t="s">
        <v>1597</v>
      </c>
      <c r="N25" s="17" t="str">
        <f t="shared" si="3"/>
        <v>case 24:sRetTemplate = "dog001";  break;  //  Dog, Bandit || FQ: Common || 2 CR 2 HD</v>
      </c>
    </row>
    <row r="26" spans="1:14" ht="15.95" customHeight="1">
      <c r="A26" s="62" t="s">
        <v>1594</v>
      </c>
      <c r="B26" s="1">
        <f t="shared" si="0"/>
        <v>25</v>
      </c>
      <c r="C26" s="27" t="s">
        <v>1593</v>
      </c>
      <c r="D26" s="1" t="s">
        <v>624</v>
      </c>
      <c r="E26" s="1" t="s">
        <v>1612</v>
      </c>
      <c r="F26" s="1" t="s">
        <v>623</v>
      </c>
      <c r="G26" s="1" t="s">
        <v>1599</v>
      </c>
      <c r="H26" s="1" t="s">
        <v>206</v>
      </c>
      <c r="I26" s="1" t="s">
        <v>1598</v>
      </c>
      <c r="J26" s="1">
        <v>2</v>
      </c>
      <c r="K26" s="1" t="s">
        <v>1596</v>
      </c>
      <c r="L26" s="1">
        <v>2</v>
      </c>
      <c r="M26" s="66" t="s">
        <v>1597</v>
      </c>
      <c r="N26" s="17" t="str">
        <f t="shared" si="3"/>
        <v>case 25:sRetTemplate = "dog001";  break;  //  Dog, Bandit || FQ: Common || 2 CR 2 HD</v>
      </c>
    </row>
    <row r="27" spans="1:14" ht="15.95" customHeight="1">
      <c r="A27" s="62" t="s">
        <v>1594</v>
      </c>
      <c r="B27" s="1">
        <f t="shared" si="0"/>
        <v>26</v>
      </c>
      <c r="C27" s="27" t="s">
        <v>1593</v>
      </c>
      <c r="D27" s="1" t="s">
        <v>624</v>
      </c>
      <c r="E27" s="1" t="s">
        <v>1612</v>
      </c>
      <c r="F27" s="1" t="s">
        <v>623</v>
      </c>
      <c r="G27" s="1" t="s">
        <v>1599</v>
      </c>
      <c r="H27" s="1" t="s">
        <v>206</v>
      </c>
      <c r="I27" s="1" t="s">
        <v>1598</v>
      </c>
      <c r="J27" s="1">
        <v>2</v>
      </c>
      <c r="K27" s="1" t="s">
        <v>1596</v>
      </c>
      <c r="L27" s="1">
        <v>2</v>
      </c>
      <c r="M27" s="66" t="s">
        <v>1597</v>
      </c>
      <c r="N27" s="17" t="str">
        <f t="shared" si="3"/>
        <v>case 26:sRetTemplate = "dog001";  break;  //  Dog, Bandit || FQ: Common || 2 CR 2 HD</v>
      </c>
    </row>
    <row r="28" spans="1:14" ht="15.95" customHeight="1">
      <c r="A28" s="62" t="s">
        <v>1594</v>
      </c>
      <c r="B28" s="1">
        <f t="shared" si="0"/>
        <v>27</v>
      </c>
      <c r="C28" s="27" t="s">
        <v>1593</v>
      </c>
      <c r="D28" s="1" t="s">
        <v>624</v>
      </c>
      <c r="E28" s="1" t="s">
        <v>1612</v>
      </c>
      <c r="F28" s="1" t="s">
        <v>623</v>
      </c>
      <c r="G28" s="1" t="s">
        <v>1599</v>
      </c>
      <c r="H28" s="1" t="s">
        <v>206</v>
      </c>
      <c r="I28" s="1" t="s">
        <v>1598</v>
      </c>
      <c r="J28" s="1">
        <v>2</v>
      </c>
      <c r="K28" s="1" t="s">
        <v>1596</v>
      </c>
      <c r="L28" s="1">
        <v>2</v>
      </c>
      <c r="M28" s="66" t="s">
        <v>1597</v>
      </c>
      <c r="N28" s="17" t="str">
        <f t="shared" si="3"/>
        <v>case 27:sRetTemplate = "dog001";  break;  //  Dog, Bandit || FQ: Common || 2 CR 2 HD</v>
      </c>
    </row>
    <row r="29" spans="1:14" ht="15.95" customHeight="1">
      <c r="A29" s="62" t="s">
        <v>1594</v>
      </c>
      <c r="B29" s="1">
        <f t="shared" si="0"/>
        <v>28</v>
      </c>
      <c r="C29" s="27" t="s">
        <v>1593</v>
      </c>
      <c r="D29" s="1" t="s">
        <v>624</v>
      </c>
      <c r="E29" s="1" t="s">
        <v>1612</v>
      </c>
      <c r="F29" s="1" t="s">
        <v>623</v>
      </c>
      <c r="G29" s="1" t="s">
        <v>1599</v>
      </c>
      <c r="H29" s="1" t="s">
        <v>206</v>
      </c>
      <c r="I29" s="1" t="s">
        <v>1598</v>
      </c>
      <c r="J29" s="1">
        <v>2</v>
      </c>
      <c r="K29" s="1" t="s">
        <v>1596</v>
      </c>
      <c r="L29" s="1">
        <v>2</v>
      </c>
      <c r="M29" s="66" t="s">
        <v>1597</v>
      </c>
      <c r="N29" s="17" t="str">
        <f t="shared" si="3"/>
        <v>case 28:sRetTemplate = "dog001";  break;  //  Dog, Bandit || FQ: Common || 2 CR 2 HD</v>
      </c>
    </row>
    <row r="30" spans="1:14" ht="15.95" customHeight="1">
      <c r="A30" s="62" t="s">
        <v>1594</v>
      </c>
      <c r="B30" s="1">
        <f t="shared" si="0"/>
        <v>29</v>
      </c>
      <c r="C30" s="27" t="s">
        <v>1593</v>
      </c>
      <c r="D30" s="1" t="s">
        <v>629</v>
      </c>
      <c r="E30" s="1" t="s">
        <v>1612</v>
      </c>
      <c r="F30" s="1" t="s">
        <v>628</v>
      </c>
      <c r="G30" s="1" t="s">
        <v>1599</v>
      </c>
      <c r="H30" s="1" t="s">
        <v>206</v>
      </c>
      <c r="I30" s="1" t="s">
        <v>1598</v>
      </c>
      <c r="J30" s="1">
        <v>4</v>
      </c>
      <c r="K30" s="1" t="s">
        <v>1596</v>
      </c>
      <c r="L30" s="1">
        <v>4</v>
      </c>
      <c r="M30" s="66" t="s">
        <v>1597</v>
      </c>
      <c r="N30" s="17" t="str">
        <f t="shared" ref="N30:N41" si="4">CONCATENATE(A30,B30, C30, D30, E30,F30,G30,H30, I30, J30, K30,L30, M30)</f>
        <v>case 29:sRetTemplate = "dog003";  break;  //  Dog, Wild || FQ: Common || 4 CR 4 HD</v>
      </c>
    </row>
    <row r="31" spans="1:14" ht="15.95" customHeight="1">
      <c r="A31" s="62" t="s">
        <v>1594</v>
      </c>
      <c r="B31" s="1">
        <f t="shared" si="0"/>
        <v>30</v>
      </c>
      <c r="C31" s="27" t="s">
        <v>1593</v>
      </c>
      <c r="D31" s="1" t="s">
        <v>629</v>
      </c>
      <c r="E31" s="1" t="s">
        <v>1612</v>
      </c>
      <c r="F31" s="1" t="s">
        <v>628</v>
      </c>
      <c r="G31" s="1" t="s">
        <v>1599</v>
      </c>
      <c r="H31" s="1" t="s">
        <v>206</v>
      </c>
      <c r="I31" s="1" t="s">
        <v>1598</v>
      </c>
      <c r="J31" s="1">
        <v>4</v>
      </c>
      <c r="K31" s="1" t="s">
        <v>1596</v>
      </c>
      <c r="L31" s="1">
        <v>4</v>
      </c>
      <c r="M31" s="66" t="s">
        <v>1597</v>
      </c>
      <c r="N31" s="17" t="str">
        <f t="shared" si="4"/>
        <v>case 30:sRetTemplate = "dog003";  break;  //  Dog, Wild || FQ: Common || 4 CR 4 HD</v>
      </c>
    </row>
    <row r="32" spans="1:14" ht="15.95" customHeight="1">
      <c r="A32" s="62" t="s">
        <v>1594</v>
      </c>
      <c r="B32" s="1">
        <f t="shared" si="0"/>
        <v>31</v>
      </c>
      <c r="C32" s="27" t="s">
        <v>1593</v>
      </c>
      <c r="D32" s="1" t="s">
        <v>629</v>
      </c>
      <c r="E32" s="1" t="s">
        <v>1612</v>
      </c>
      <c r="F32" s="1" t="s">
        <v>628</v>
      </c>
      <c r="G32" s="1" t="s">
        <v>1599</v>
      </c>
      <c r="H32" s="1" t="s">
        <v>206</v>
      </c>
      <c r="I32" s="1" t="s">
        <v>1598</v>
      </c>
      <c r="J32" s="1">
        <v>4</v>
      </c>
      <c r="K32" s="1" t="s">
        <v>1596</v>
      </c>
      <c r="L32" s="1">
        <v>4</v>
      </c>
      <c r="M32" s="66" t="s">
        <v>1597</v>
      </c>
      <c r="N32" s="17" t="str">
        <f t="shared" si="4"/>
        <v>case 31:sRetTemplate = "dog003";  break;  //  Dog, Wild || FQ: Common || 4 CR 4 HD</v>
      </c>
    </row>
    <row r="33" spans="1:14" ht="15.95" customHeight="1">
      <c r="A33" s="62" t="s">
        <v>1594</v>
      </c>
      <c r="B33" s="1">
        <f t="shared" si="0"/>
        <v>32</v>
      </c>
      <c r="C33" s="27" t="s">
        <v>1593</v>
      </c>
      <c r="D33" s="1" t="s">
        <v>629</v>
      </c>
      <c r="E33" s="1" t="s">
        <v>1612</v>
      </c>
      <c r="F33" s="1" t="s">
        <v>628</v>
      </c>
      <c r="G33" s="1" t="s">
        <v>1599</v>
      </c>
      <c r="H33" s="1" t="s">
        <v>206</v>
      </c>
      <c r="I33" s="1" t="s">
        <v>1598</v>
      </c>
      <c r="J33" s="1">
        <v>4</v>
      </c>
      <c r="K33" s="1" t="s">
        <v>1596</v>
      </c>
      <c r="L33" s="1">
        <v>4</v>
      </c>
      <c r="M33" s="66" t="s">
        <v>1597</v>
      </c>
      <c r="N33" s="17" t="str">
        <f t="shared" si="4"/>
        <v>case 32:sRetTemplate = "dog003";  break;  //  Dog, Wild || FQ: Common || 4 CR 4 HD</v>
      </c>
    </row>
    <row r="34" spans="1:14" ht="15.95" customHeight="1">
      <c r="A34" s="62" t="s">
        <v>1594</v>
      </c>
      <c r="B34" s="1">
        <f t="shared" si="0"/>
        <v>33</v>
      </c>
      <c r="C34" s="27" t="s">
        <v>1593</v>
      </c>
      <c r="D34" s="1" t="s">
        <v>629</v>
      </c>
      <c r="E34" s="1" t="s">
        <v>1612</v>
      </c>
      <c r="F34" s="1" t="s">
        <v>628</v>
      </c>
      <c r="G34" s="1" t="s">
        <v>1599</v>
      </c>
      <c r="H34" s="1" t="s">
        <v>206</v>
      </c>
      <c r="I34" s="1" t="s">
        <v>1598</v>
      </c>
      <c r="J34" s="1">
        <v>4</v>
      </c>
      <c r="K34" s="1" t="s">
        <v>1596</v>
      </c>
      <c r="L34" s="1">
        <v>4</v>
      </c>
      <c r="M34" s="66" t="s">
        <v>1597</v>
      </c>
      <c r="N34" s="17" t="str">
        <f t="shared" si="4"/>
        <v>case 33:sRetTemplate = "dog003";  break;  //  Dog, Wild || FQ: Common || 4 CR 4 HD</v>
      </c>
    </row>
    <row r="35" spans="1:14" ht="15.95" customHeight="1">
      <c r="A35" s="62" t="s">
        <v>1594</v>
      </c>
      <c r="B35" s="1">
        <f t="shared" ref="B35:B62" si="5">SUM(B34+1)</f>
        <v>34</v>
      </c>
      <c r="C35" s="27" t="s">
        <v>1593</v>
      </c>
      <c r="D35" s="1" t="s">
        <v>629</v>
      </c>
      <c r="E35" s="1" t="s">
        <v>1612</v>
      </c>
      <c r="F35" s="1" t="s">
        <v>628</v>
      </c>
      <c r="G35" s="1" t="s">
        <v>1599</v>
      </c>
      <c r="H35" s="1" t="s">
        <v>206</v>
      </c>
      <c r="I35" s="1" t="s">
        <v>1598</v>
      </c>
      <c r="J35" s="1">
        <v>4</v>
      </c>
      <c r="K35" s="1" t="s">
        <v>1596</v>
      </c>
      <c r="L35" s="1">
        <v>4</v>
      </c>
      <c r="M35" s="66" t="s">
        <v>1597</v>
      </c>
      <c r="N35" s="17" t="str">
        <f t="shared" si="4"/>
        <v>case 34:sRetTemplate = "dog003";  break;  //  Dog, Wild || FQ: Common || 4 CR 4 HD</v>
      </c>
    </row>
    <row r="36" spans="1:14" ht="15.95" customHeight="1">
      <c r="A36" s="62" t="s">
        <v>1594</v>
      </c>
      <c r="B36" s="1">
        <f t="shared" si="5"/>
        <v>35</v>
      </c>
      <c r="C36" s="27" t="s">
        <v>1593</v>
      </c>
      <c r="D36" s="1" t="s">
        <v>629</v>
      </c>
      <c r="E36" s="1" t="s">
        <v>1612</v>
      </c>
      <c r="F36" s="1" t="s">
        <v>628</v>
      </c>
      <c r="G36" s="1" t="s">
        <v>1599</v>
      </c>
      <c r="H36" s="1" t="s">
        <v>206</v>
      </c>
      <c r="I36" s="1" t="s">
        <v>1598</v>
      </c>
      <c r="J36" s="1">
        <v>4</v>
      </c>
      <c r="K36" s="1" t="s">
        <v>1596</v>
      </c>
      <c r="L36" s="1">
        <v>4</v>
      </c>
      <c r="M36" s="66" t="s">
        <v>1597</v>
      </c>
      <c r="N36" s="17" t="str">
        <f t="shared" si="4"/>
        <v>case 35:sRetTemplate = "dog003";  break;  //  Dog, Wild || FQ: Common || 4 CR 4 HD</v>
      </c>
    </row>
    <row r="37" spans="1:14" ht="15.95" customHeight="1">
      <c r="A37" s="62" t="s">
        <v>1594</v>
      </c>
      <c r="B37" s="1">
        <f t="shared" si="5"/>
        <v>36</v>
      </c>
      <c r="C37" s="27" t="s">
        <v>1593</v>
      </c>
      <c r="D37" s="1" t="s">
        <v>629</v>
      </c>
      <c r="E37" s="1" t="s">
        <v>1612</v>
      </c>
      <c r="F37" s="1" t="s">
        <v>628</v>
      </c>
      <c r="G37" s="1" t="s">
        <v>1599</v>
      </c>
      <c r="H37" s="1" t="s">
        <v>206</v>
      </c>
      <c r="I37" s="1" t="s">
        <v>1598</v>
      </c>
      <c r="J37" s="1">
        <v>4</v>
      </c>
      <c r="K37" s="1" t="s">
        <v>1596</v>
      </c>
      <c r="L37" s="1">
        <v>4</v>
      </c>
      <c r="M37" s="66" t="s">
        <v>1597</v>
      </c>
      <c r="N37" s="17" t="str">
        <f t="shared" si="4"/>
        <v>case 36:sRetTemplate = "dog003";  break;  //  Dog, Wild || FQ: Common || 4 CR 4 HD</v>
      </c>
    </row>
    <row r="38" spans="1:14" ht="15.95" customHeight="1">
      <c r="A38" s="62" t="s">
        <v>1594</v>
      </c>
      <c r="B38" s="1">
        <f t="shared" si="5"/>
        <v>37</v>
      </c>
      <c r="C38" s="27" t="s">
        <v>1593</v>
      </c>
      <c r="D38" s="1" t="s">
        <v>450</v>
      </c>
      <c r="E38" s="1" t="s">
        <v>1612</v>
      </c>
      <c r="F38" s="1" t="s">
        <v>449</v>
      </c>
      <c r="G38" s="1" t="s">
        <v>1599</v>
      </c>
      <c r="H38" s="1" t="s">
        <v>72</v>
      </c>
      <c r="I38" s="1" t="s">
        <v>1598</v>
      </c>
      <c r="J38" s="1">
        <v>3</v>
      </c>
      <c r="K38" s="1" t="s">
        <v>1596</v>
      </c>
      <c r="L38" s="1">
        <v>4</v>
      </c>
      <c r="M38" s="66" t="s">
        <v>1597</v>
      </c>
      <c r="N38" s="17" t="str">
        <f t="shared" si="4"/>
        <v>case 37:sRetTemplate = "ar_gulgslaver003";  break;  //  Gulgan Slaver - Half-elf || FQ: Very Rare || 3 CR 4 HD</v>
      </c>
    </row>
    <row r="39" spans="1:14" ht="15.95" customHeight="1">
      <c r="A39" s="62" t="s">
        <v>1594</v>
      </c>
      <c r="B39" s="1">
        <f t="shared" si="5"/>
        <v>38</v>
      </c>
      <c r="C39" s="27" t="s">
        <v>1593</v>
      </c>
      <c r="D39" s="1" t="s">
        <v>717</v>
      </c>
      <c r="E39" s="1" t="s">
        <v>1612</v>
      </c>
      <c r="F39" s="1" t="s">
        <v>716</v>
      </c>
      <c r="G39" s="1" t="s">
        <v>1599</v>
      </c>
      <c r="H39" s="1" t="s">
        <v>72</v>
      </c>
      <c r="I39" s="1" t="s">
        <v>1598</v>
      </c>
      <c r="J39" s="1">
        <v>5</v>
      </c>
      <c r="K39" s="1" t="s">
        <v>1596</v>
      </c>
      <c r="L39" s="1">
        <v>3</v>
      </c>
      <c r="M39" s="66" t="s">
        <v>1597</v>
      </c>
      <c r="N39" s="17" t="str">
        <f t="shared" si="4"/>
        <v>case 38:sRetTemplate = "ar_imp001";  break;  //  Imp [AR] || FQ: Very Rare || 5 CR 3 HD</v>
      </c>
    </row>
    <row r="40" spans="1:14" ht="15.95" customHeight="1">
      <c r="A40" s="62" t="s">
        <v>1594</v>
      </c>
      <c r="B40" s="1">
        <f t="shared" si="5"/>
        <v>39</v>
      </c>
      <c r="C40" s="27" t="s">
        <v>1593</v>
      </c>
      <c r="D40" s="1" t="s">
        <v>1215</v>
      </c>
      <c r="E40" s="1" t="s">
        <v>1612</v>
      </c>
      <c r="F40" s="1" t="s">
        <v>1214</v>
      </c>
      <c r="G40" s="1" t="s">
        <v>1599</v>
      </c>
      <c r="H40" s="1" t="s">
        <v>20</v>
      </c>
      <c r="I40" s="1" t="s">
        <v>1598</v>
      </c>
      <c r="J40" s="1">
        <v>5</v>
      </c>
      <c r="K40" s="1" t="s">
        <v>1596</v>
      </c>
      <c r="L40" s="1">
        <v>4</v>
      </c>
      <c r="M40" s="66" t="s">
        <v>1597</v>
      </c>
      <c r="N40" s="17" t="str">
        <f t="shared" si="4"/>
        <v>case 39:sRetTemplate = "ioramh001";  break;  //  Ioramh || FQ: Rare || 5 CR 4 HD</v>
      </c>
    </row>
    <row r="41" spans="1:14" ht="15.95" customHeight="1">
      <c r="A41" s="62" t="s">
        <v>1594</v>
      </c>
      <c r="B41" s="1">
        <f t="shared" si="5"/>
        <v>40</v>
      </c>
      <c r="C41" s="27" t="s">
        <v>1593</v>
      </c>
      <c r="D41" s="1" t="s">
        <v>1215</v>
      </c>
      <c r="E41" s="1" t="s">
        <v>1612</v>
      </c>
      <c r="F41" s="1" t="s">
        <v>1214</v>
      </c>
      <c r="G41" s="1" t="s">
        <v>1599</v>
      </c>
      <c r="H41" s="1" t="s">
        <v>20</v>
      </c>
      <c r="I41" s="1" t="s">
        <v>1598</v>
      </c>
      <c r="J41" s="1">
        <v>5</v>
      </c>
      <c r="K41" s="1" t="s">
        <v>1596</v>
      </c>
      <c r="L41" s="1">
        <v>4</v>
      </c>
      <c r="M41" s="66" t="s">
        <v>1597</v>
      </c>
      <c r="N41" s="17" t="str">
        <f t="shared" si="4"/>
        <v>case 40:sRetTemplate = "ioramh001";  break;  //  Ioramh || FQ: Rare || 5 CR 4 HD</v>
      </c>
    </row>
    <row r="42" spans="1:14" ht="15.95" customHeight="1">
      <c r="A42" s="62" t="s">
        <v>1594</v>
      </c>
      <c r="B42" s="1">
        <f t="shared" si="5"/>
        <v>41</v>
      </c>
      <c r="C42" s="27" t="s">
        <v>1593</v>
      </c>
      <c r="D42" s="1" t="s">
        <v>1532</v>
      </c>
      <c r="E42" s="1" t="s">
        <v>1612</v>
      </c>
      <c r="F42" s="1" t="s">
        <v>1531</v>
      </c>
      <c r="G42" s="1" t="s">
        <v>1599</v>
      </c>
      <c r="H42" s="1" t="s">
        <v>20</v>
      </c>
      <c r="I42" s="1" t="s">
        <v>1598</v>
      </c>
      <c r="J42" s="1">
        <v>2</v>
      </c>
      <c r="K42" s="1" t="s">
        <v>1596</v>
      </c>
      <c r="L42" s="1">
        <v>1</v>
      </c>
      <c r="M42" s="66" t="s">
        <v>1597</v>
      </c>
      <c r="N42" s="17" t="str">
        <f>CONCATENATE(A42, B42,C42, D42, E42, F42,G42,H42,I42, J42, K42, L42, M42)</f>
        <v>case 41:sRetTemplate = "ds_jozhal001";  break;  //  Jozhal || FQ: Rare || 2 CR 1 HD</v>
      </c>
    </row>
    <row r="43" spans="1:14" ht="15.95" customHeight="1">
      <c r="A43" s="62" t="s">
        <v>1594</v>
      </c>
      <c r="B43" s="1">
        <f t="shared" si="5"/>
        <v>42</v>
      </c>
      <c r="C43" s="27" t="s">
        <v>1593</v>
      </c>
      <c r="D43" s="1" t="s">
        <v>1532</v>
      </c>
      <c r="E43" s="1" t="s">
        <v>1612</v>
      </c>
      <c r="F43" s="1" t="s">
        <v>1531</v>
      </c>
      <c r="G43" s="1" t="s">
        <v>1599</v>
      </c>
      <c r="H43" s="1" t="s">
        <v>20</v>
      </c>
      <c r="I43" s="1" t="s">
        <v>1598</v>
      </c>
      <c r="J43" s="1">
        <v>2</v>
      </c>
      <c r="K43" s="1" t="s">
        <v>1596</v>
      </c>
      <c r="L43" s="1">
        <v>1</v>
      </c>
      <c r="M43" s="66" t="s">
        <v>1597</v>
      </c>
      <c r="N43" s="17" t="str">
        <f>CONCATENATE(A43, B43,C43, D43, E43, F43,G43,H43,I43, J43, K43, L43, M43)</f>
        <v>case 42:sRetTemplate = "ds_jozhal001";  break;  //  Jozhal || FQ: Rare || 2 CR 1 HD</v>
      </c>
    </row>
    <row r="44" spans="1:14" ht="15.95" customHeight="1">
      <c r="A44" s="62" t="s">
        <v>1594</v>
      </c>
      <c r="B44" s="1">
        <f t="shared" si="5"/>
        <v>43</v>
      </c>
      <c r="C44" s="27" t="s">
        <v>1593</v>
      </c>
      <c r="D44" s="1" t="s">
        <v>975</v>
      </c>
      <c r="E44" s="1" t="s">
        <v>1612</v>
      </c>
      <c r="F44" s="1" t="s">
        <v>974</v>
      </c>
      <c r="G44" s="1" t="s">
        <v>1599</v>
      </c>
      <c r="H44" s="1" t="s">
        <v>61</v>
      </c>
      <c r="I44" s="1" t="s">
        <v>1598</v>
      </c>
      <c r="J44" s="1">
        <v>2</v>
      </c>
      <c r="K44" s="1" t="s">
        <v>1596</v>
      </c>
      <c r="L44" s="1">
        <v>2</v>
      </c>
      <c r="M44" s="66" t="s">
        <v>1597</v>
      </c>
      <c r="N44" s="17" t="str">
        <f t="shared" ref="N44:N62" si="6">CONCATENATE(A44,B44, C44, D44, E44,F44,G44,H44, I44, J44, K44,L44, M44)</f>
        <v>case 43:sRetTemplate = "ds_kip001";  break;  //  Kip || FQ: Uncommon || 2 CR 2 HD</v>
      </c>
    </row>
    <row r="45" spans="1:14" ht="15.95" customHeight="1">
      <c r="A45" s="62" t="s">
        <v>1594</v>
      </c>
      <c r="B45" s="1">
        <f t="shared" si="5"/>
        <v>44</v>
      </c>
      <c r="C45" s="27" t="s">
        <v>1593</v>
      </c>
      <c r="D45" s="1" t="s">
        <v>975</v>
      </c>
      <c r="E45" s="1" t="s">
        <v>1612</v>
      </c>
      <c r="F45" s="1" t="s">
        <v>974</v>
      </c>
      <c r="G45" s="1" t="s">
        <v>1599</v>
      </c>
      <c r="H45" s="1" t="s">
        <v>61</v>
      </c>
      <c r="I45" s="1" t="s">
        <v>1598</v>
      </c>
      <c r="J45" s="1">
        <v>2</v>
      </c>
      <c r="K45" s="1" t="s">
        <v>1596</v>
      </c>
      <c r="L45" s="1">
        <v>2</v>
      </c>
      <c r="M45" s="66" t="s">
        <v>1597</v>
      </c>
      <c r="N45" s="17" t="str">
        <f t="shared" si="6"/>
        <v>case 44:sRetTemplate = "ds_kip001";  break;  //  Kip || FQ: Uncommon || 2 CR 2 HD</v>
      </c>
    </row>
    <row r="46" spans="1:14" ht="15.95" customHeight="1">
      <c r="A46" s="62" t="s">
        <v>1594</v>
      </c>
      <c r="B46" s="1">
        <f t="shared" si="5"/>
        <v>45</v>
      </c>
      <c r="C46" s="27" t="s">
        <v>1593</v>
      </c>
      <c r="D46" s="1" t="s">
        <v>975</v>
      </c>
      <c r="E46" s="1" t="s">
        <v>1612</v>
      </c>
      <c r="F46" s="1" t="s">
        <v>974</v>
      </c>
      <c r="G46" s="1" t="s">
        <v>1599</v>
      </c>
      <c r="H46" s="1" t="s">
        <v>61</v>
      </c>
      <c r="I46" s="1" t="s">
        <v>1598</v>
      </c>
      <c r="J46" s="1">
        <v>2</v>
      </c>
      <c r="K46" s="1" t="s">
        <v>1596</v>
      </c>
      <c r="L46" s="1">
        <v>2</v>
      </c>
      <c r="M46" s="66" t="s">
        <v>1597</v>
      </c>
      <c r="N46" s="17" t="str">
        <f t="shared" si="6"/>
        <v>case 45:sRetTemplate = "ds_kip001";  break;  //  Kip || FQ: Uncommon || 2 CR 2 HD</v>
      </c>
    </row>
    <row r="47" spans="1:14" ht="15.95" customHeight="1">
      <c r="A47" s="62" t="s">
        <v>1594</v>
      </c>
      <c r="B47" s="1">
        <f t="shared" si="5"/>
        <v>46</v>
      </c>
      <c r="C47" s="27" t="s">
        <v>1593</v>
      </c>
      <c r="D47" s="1" t="s">
        <v>975</v>
      </c>
      <c r="E47" s="1" t="s">
        <v>1612</v>
      </c>
      <c r="F47" s="1" t="s">
        <v>974</v>
      </c>
      <c r="G47" s="1" t="s">
        <v>1599</v>
      </c>
      <c r="H47" s="1" t="s">
        <v>61</v>
      </c>
      <c r="I47" s="1" t="s">
        <v>1598</v>
      </c>
      <c r="J47" s="1">
        <v>2</v>
      </c>
      <c r="K47" s="1" t="s">
        <v>1596</v>
      </c>
      <c r="L47" s="1">
        <v>2</v>
      </c>
      <c r="M47" s="66" t="s">
        <v>1597</v>
      </c>
      <c r="N47" s="17" t="str">
        <f t="shared" si="6"/>
        <v>case 46:sRetTemplate = "ds_kip001";  break;  //  Kip || FQ: Uncommon || 2 CR 2 HD</v>
      </c>
    </row>
    <row r="48" spans="1:14" ht="15.95" customHeight="1">
      <c r="A48" s="62" t="s">
        <v>1594</v>
      </c>
      <c r="B48" s="1">
        <f t="shared" si="5"/>
        <v>47</v>
      </c>
      <c r="C48" s="27" t="s">
        <v>1593</v>
      </c>
      <c r="D48" s="1" t="s">
        <v>975</v>
      </c>
      <c r="E48" s="1" t="s">
        <v>1612</v>
      </c>
      <c r="F48" s="1" t="s">
        <v>974</v>
      </c>
      <c r="G48" s="1" t="s">
        <v>1599</v>
      </c>
      <c r="H48" s="1" t="s">
        <v>61</v>
      </c>
      <c r="I48" s="1" t="s">
        <v>1598</v>
      </c>
      <c r="J48" s="1">
        <v>2</v>
      </c>
      <c r="K48" s="1" t="s">
        <v>1596</v>
      </c>
      <c r="L48" s="1">
        <v>2</v>
      </c>
      <c r="M48" s="66" t="s">
        <v>1597</v>
      </c>
      <c r="N48" s="17" t="str">
        <f t="shared" si="6"/>
        <v>case 47:sRetTemplate = "ds_kip001";  break;  //  Kip || FQ: Uncommon || 2 CR 2 HD</v>
      </c>
    </row>
    <row r="49" spans="1:14" ht="15.95" customHeight="1">
      <c r="A49" s="62" t="s">
        <v>1594</v>
      </c>
      <c r="B49" s="1">
        <f t="shared" si="5"/>
        <v>48</v>
      </c>
      <c r="C49" s="27" t="s">
        <v>1593</v>
      </c>
      <c r="D49" s="1" t="s">
        <v>49</v>
      </c>
      <c r="E49" s="1" t="s">
        <v>1612</v>
      </c>
      <c r="F49" s="1" t="s">
        <v>48</v>
      </c>
      <c r="G49" s="1" t="s">
        <v>1599</v>
      </c>
      <c r="H49" s="1" t="s">
        <v>20</v>
      </c>
      <c r="I49" s="1" t="s">
        <v>1598</v>
      </c>
      <c r="J49" s="1">
        <v>4</v>
      </c>
      <c r="K49" s="1" t="s">
        <v>1596</v>
      </c>
      <c r="L49" s="1">
        <v>3</v>
      </c>
      <c r="M49" s="66" t="s">
        <v>1597</v>
      </c>
      <c r="N49" s="17" t="str">
        <f t="shared" si="6"/>
        <v>case 48:sRetTemplate = "ar_mepsteam001";  break;  //  Mephit, Steam || FQ: Rare || 4 CR 3 HD</v>
      </c>
    </row>
    <row r="50" spans="1:14" ht="15.95" customHeight="1">
      <c r="A50" s="62" t="s">
        <v>1594</v>
      </c>
      <c r="B50" s="1">
        <f t="shared" si="5"/>
        <v>49</v>
      </c>
      <c r="C50" s="27" t="s">
        <v>1593</v>
      </c>
      <c r="D50" s="1" t="s">
        <v>49</v>
      </c>
      <c r="E50" s="1" t="s">
        <v>1612</v>
      </c>
      <c r="F50" s="1" t="s">
        <v>48</v>
      </c>
      <c r="G50" s="1" t="s">
        <v>1599</v>
      </c>
      <c r="H50" s="1" t="s">
        <v>20</v>
      </c>
      <c r="I50" s="1" t="s">
        <v>1598</v>
      </c>
      <c r="J50" s="1">
        <v>4</v>
      </c>
      <c r="K50" s="1" t="s">
        <v>1596</v>
      </c>
      <c r="L50" s="1">
        <v>3</v>
      </c>
      <c r="M50" s="66" t="s">
        <v>1597</v>
      </c>
      <c r="N50" s="17" t="str">
        <f t="shared" si="6"/>
        <v>case 49:sRetTemplate = "ar_mepsteam001";  break;  //  Mephit, Steam || FQ: Rare || 4 CR 3 HD</v>
      </c>
    </row>
    <row r="51" spans="1:14" ht="15.95" customHeight="1">
      <c r="A51" s="62" t="s">
        <v>1594</v>
      </c>
      <c r="B51" s="1">
        <f t="shared" si="5"/>
        <v>50</v>
      </c>
      <c r="C51" s="27" t="s">
        <v>1593</v>
      </c>
      <c r="D51" s="1" t="s">
        <v>837</v>
      </c>
      <c r="E51" s="1" t="s">
        <v>1612</v>
      </c>
      <c r="F51" s="1" t="s">
        <v>836</v>
      </c>
      <c r="G51" s="1" t="s">
        <v>1599</v>
      </c>
      <c r="H51" s="1" t="s">
        <v>206</v>
      </c>
      <c r="I51" s="1" t="s">
        <v>1598</v>
      </c>
      <c r="J51" s="1">
        <v>3</v>
      </c>
      <c r="K51" s="1" t="s">
        <v>1596</v>
      </c>
      <c r="L51" s="1">
        <v>3</v>
      </c>
      <c r="M51" s="66" t="s">
        <v>1597</v>
      </c>
      <c r="N51" s="17" t="str">
        <f t="shared" si="6"/>
        <v>case 50:sRetTemplate = "wildmul001";  break;  //  Mul, Wild - Battleaxe || FQ: Common || 3 CR 3 HD</v>
      </c>
    </row>
    <row r="52" spans="1:14" ht="15.95" customHeight="1">
      <c r="A52" s="62" t="s">
        <v>1594</v>
      </c>
      <c r="B52" s="1">
        <f t="shared" si="5"/>
        <v>51</v>
      </c>
      <c r="C52" s="27" t="s">
        <v>1593</v>
      </c>
      <c r="D52" s="1" t="s">
        <v>837</v>
      </c>
      <c r="E52" s="1" t="s">
        <v>1612</v>
      </c>
      <c r="F52" s="1" t="s">
        <v>836</v>
      </c>
      <c r="G52" s="1" t="s">
        <v>1599</v>
      </c>
      <c r="H52" s="1" t="s">
        <v>206</v>
      </c>
      <c r="I52" s="1" t="s">
        <v>1598</v>
      </c>
      <c r="J52" s="1">
        <v>3</v>
      </c>
      <c r="K52" s="1" t="s">
        <v>1596</v>
      </c>
      <c r="L52" s="1">
        <v>3</v>
      </c>
      <c r="M52" s="66" t="s">
        <v>1597</v>
      </c>
      <c r="N52" s="17" t="str">
        <f t="shared" si="6"/>
        <v>case 51:sRetTemplate = "wildmul001";  break;  //  Mul, Wild - Battleaxe || FQ: Common || 3 CR 3 HD</v>
      </c>
    </row>
    <row r="53" spans="1:14" ht="15.95" customHeight="1">
      <c r="A53" s="62" t="s">
        <v>1594</v>
      </c>
      <c r="B53" s="1">
        <f t="shared" si="5"/>
        <v>52</v>
      </c>
      <c r="C53" s="27" t="s">
        <v>1593</v>
      </c>
      <c r="D53" s="1" t="s">
        <v>837</v>
      </c>
      <c r="E53" s="1" t="s">
        <v>1612</v>
      </c>
      <c r="F53" s="1" t="s">
        <v>836</v>
      </c>
      <c r="G53" s="1" t="s">
        <v>1599</v>
      </c>
      <c r="H53" s="1" t="s">
        <v>206</v>
      </c>
      <c r="I53" s="1" t="s">
        <v>1598</v>
      </c>
      <c r="J53" s="1">
        <v>3</v>
      </c>
      <c r="K53" s="1" t="s">
        <v>1596</v>
      </c>
      <c r="L53" s="1">
        <v>3</v>
      </c>
      <c r="M53" s="66" t="s">
        <v>1597</v>
      </c>
      <c r="N53" s="17" t="str">
        <f t="shared" si="6"/>
        <v>case 52:sRetTemplate = "wildmul001";  break;  //  Mul, Wild - Battleaxe || FQ: Common || 3 CR 3 HD</v>
      </c>
    </row>
    <row r="54" spans="1:14" ht="15.95" customHeight="1">
      <c r="A54" s="62" t="s">
        <v>1594</v>
      </c>
      <c r="B54" s="1">
        <f t="shared" si="5"/>
        <v>53</v>
      </c>
      <c r="C54" s="27" t="s">
        <v>1593</v>
      </c>
      <c r="D54" s="1" t="s">
        <v>837</v>
      </c>
      <c r="E54" s="1" t="s">
        <v>1612</v>
      </c>
      <c r="F54" s="1" t="s">
        <v>836</v>
      </c>
      <c r="G54" s="1" t="s">
        <v>1599</v>
      </c>
      <c r="H54" s="1" t="s">
        <v>206</v>
      </c>
      <c r="I54" s="1" t="s">
        <v>1598</v>
      </c>
      <c r="J54" s="1">
        <v>3</v>
      </c>
      <c r="K54" s="1" t="s">
        <v>1596</v>
      </c>
      <c r="L54" s="1">
        <v>3</v>
      </c>
      <c r="M54" s="66" t="s">
        <v>1597</v>
      </c>
      <c r="N54" s="17" t="str">
        <f t="shared" si="6"/>
        <v>case 53:sRetTemplate = "wildmul001";  break;  //  Mul, Wild - Battleaxe || FQ: Common || 3 CR 3 HD</v>
      </c>
    </row>
    <row r="55" spans="1:14" ht="15.95" customHeight="1">
      <c r="A55" s="62" t="s">
        <v>1594</v>
      </c>
      <c r="B55" s="1">
        <f t="shared" si="5"/>
        <v>54</v>
      </c>
      <c r="C55" s="27" t="s">
        <v>1593</v>
      </c>
      <c r="D55" s="1" t="s">
        <v>837</v>
      </c>
      <c r="E55" s="1" t="s">
        <v>1612</v>
      </c>
      <c r="F55" s="1" t="s">
        <v>836</v>
      </c>
      <c r="G55" s="1" t="s">
        <v>1599</v>
      </c>
      <c r="H55" s="1" t="s">
        <v>206</v>
      </c>
      <c r="I55" s="1" t="s">
        <v>1598</v>
      </c>
      <c r="J55" s="1">
        <v>3</v>
      </c>
      <c r="K55" s="1" t="s">
        <v>1596</v>
      </c>
      <c r="L55" s="1">
        <v>3</v>
      </c>
      <c r="M55" s="66" t="s">
        <v>1597</v>
      </c>
      <c r="N55" s="17" t="str">
        <f t="shared" si="6"/>
        <v>case 54:sRetTemplate = "wildmul001";  break;  //  Mul, Wild - Battleaxe || FQ: Common || 3 CR 3 HD</v>
      </c>
    </row>
    <row r="56" spans="1:14" ht="15.95" customHeight="1">
      <c r="A56" s="62" t="s">
        <v>1594</v>
      </c>
      <c r="B56" s="1">
        <f t="shared" si="5"/>
        <v>55</v>
      </c>
      <c r="C56" s="27" t="s">
        <v>1593</v>
      </c>
      <c r="D56" s="1" t="s">
        <v>837</v>
      </c>
      <c r="E56" s="1" t="s">
        <v>1612</v>
      </c>
      <c r="F56" s="1" t="s">
        <v>836</v>
      </c>
      <c r="G56" s="1" t="s">
        <v>1599</v>
      </c>
      <c r="H56" s="1" t="s">
        <v>206</v>
      </c>
      <c r="I56" s="1" t="s">
        <v>1598</v>
      </c>
      <c r="J56" s="1">
        <v>3</v>
      </c>
      <c r="K56" s="1" t="s">
        <v>1596</v>
      </c>
      <c r="L56" s="1">
        <v>3</v>
      </c>
      <c r="M56" s="66" t="s">
        <v>1597</v>
      </c>
      <c r="N56" s="17" t="str">
        <f t="shared" si="6"/>
        <v>case 55:sRetTemplate = "wildmul001";  break;  //  Mul, Wild - Battleaxe || FQ: Common || 3 CR 3 HD</v>
      </c>
    </row>
    <row r="57" spans="1:14" ht="15.95" customHeight="1">
      <c r="A57" s="62" t="s">
        <v>1594</v>
      </c>
      <c r="B57" s="1">
        <f t="shared" si="5"/>
        <v>56</v>
      </c>
      <c r="C57" s="27" t="s">
        <v>1593</v>
      </c>
      <c r="D57" s="1" t="s">
        <v>837</v>
      </c>
      <c r="E57" s="1" t="s">
        <v>1612</v>
      </c>
      <c r="F57" s="1" t="s">
        <v>836</v>
      </c>
      <c r="G57" s="1" t="s">
        <v>1599</v>
      </c>
      <c r="H57" s="1" t="s">
        <v>206</v>
      </c>
      <c r="I57" s="1" t="s">
        <v>1598</v>
      </c>
      <c r="J57" s="1">
        <v>3</v>
      </c>
      <c r="K57" s="1" t="s">
        <v>1596</v>
      </c>
      <c r="L57" s="1">
        <v>3</v>
      </c>
      <c r="M57" s="66" t="s">
        <v>1597</v>
      </c>
      <c r="N57" s="17" t="str">
        <f t="shared" si="6"/>
        <v>case 56:sRetTemplate = "wildmul001";  break;  //  Mul, Wild - Battleaxe || FQ: Common || 3 CR 3 HD</v>
      </c>
    </row>
    <row r="58" spans="1:14" ht="15.95" customHeight="1">
      <c r="A58" s="62" t="s">
        <v>1594</v>
      </c>
      <c r="B58" s="1">
        <f t="shared" si="5"/>
        <v>57</v>
      </c>
      <c r="C58" s="27" t="s">
        <v>1593</v>
      </c>
      <c r="D58" s="1" t="s">
        <v>837</v>
      </c>
      <c r="E58" s="1" t="s">
        <v>1612</v>
      </c>
      <c r="F58" s="1" t="s">
        <v>836</v>
      </c>
      <c r="G58" s="1" t="s">
        <v>1599</v>
      </c>
      <c r="H58" s="1" t="s">
        <v>206</v>
      </c>
      <c r="I58" s="1" t="s">
        <v>1598</v>
      </c>
      <c r="J58" s="1">
        <v>3</v>
      </c>
      <c r="K58" s="1" t="s">
        <v>1596</v>
      </c>
      <c r="L58" s="1">
        <v>3</v>
      </c>
      <c r="M58" s="66" t="s">
        <v>1597</v>
      </c>
      <c r="N58" s="17" t="str">
        <f t="shared" si="6"/>
        <v>case 57:sRetTemplate = "wildmul001";  break;  //  Mul, Wild - Battleaxe || FQ: Common || 3 CR 3 HD</v>
      </c>
    </row>
    <row r="59" spans="1:14" ht="15.95" customHeight="1">
      <c r="A59" s="62" t="s">
        <v>1594</v>
      </c>
      <c r="B59" s="1">
        <f t="shared" si="5"/>
        <v>58</v>
      </c>
      <c r="C59" s="27" t="s">
        <v>1593</v>
      </c>
      <c r="D59" s="1" t="s">
        <v>556</v>
      </c>
      <c r="E59" s="1" t="s">
        <v>1612</v>
      </c>
      <c r="F59" s="1" t="s">
        <v>555</v>
      </c>
      <c r="G59" s="1" t="s">
        <v>1599</v>
      </c>
      <c r="H59" s="1" t="s">
        <v>20</v>
      </c>
      <c r="I59" s="1" t="s">
        <v>1598</v>
      </c>
      <c r="J59" s="1">
        <v>7</v>
      </c>
      <c r="K59" s="1" t="s">
        <v>1596</v>
      </c>
      <c r="L59" s="1">
        <v>4</v>
      </c>
      <c r="M59" s="66" t="s">
        <v>1597</v>
      </c>
      <c r="N59" s="17" t="str">
        <f t="shared" si="6"/>
        <v>case 58:sRetTemplate = "elem_rain_md001";  break;  //  Rain Paraelemental, Medium || FQ: Rare || 7 CR 4 HD</v>
      </c>
    </row>
    <row r="60" spans="1:14" ht="15.95" customHeight="1">
      <c r="A60" s="62" t="s">
        <v>1594</v>
      </c>
      <c r="B60" s="1">
        <f t="shared" si="5"/>
        <v>59</v>
      </c>
      <c r="C60" s="27" t="s">
        <v>1593</v>
      </c>
      <c r="D60" s="1" t="s">
        <v>556</v>
      </c>
      <c r="E60" s="1" t="s">
        <v>1612</v>
      </c>
      <c r="F60" s="1" t="s">
        <v>555</v>
      </c>
      <c r="G60" s="1" t="s">
        <v>1599</v>
      </c>
      <c r="H60" s="1" t="s">
        <v>20</v>
      </c>
      <c r="I60" s="1" t="s">
        <v>1598</v>
      </c>
      <c r="J60" s="1">
        <v>7</v>
      </c>
      <c r="K60" s="1" t="s">
        <v>1596</v>
      </c>
      <c r="L60" s="1">
        <v>4</v>
      </c>
      <c r="M60" s="66" t="s">
        <v>1597</v>
      </c>
      <c r="N60" s="17" t="str">
        <f t="shared" si="6"/>
        <v>case 59:sRetTemplate = "elem_rain_md001";  break;  //  Rain Paraelemental, Medium || FQ: Rare || 7 CR 4 HD</v>
      </c>
    </row>
    <row r="61" spans="1:14" ht="15.95" customHeight="1">
      <c r="A61" s="62" t="s">
        <v>1594</v>
      </c>
      <c r="B61" s="1">
        <f t="shared" si="5"/>
        <v>60</v>
      </c>
      <c r="C61" s="27" t="s">
        <v>1593</v>
      </c>
      <c r="D61" s="1" t="s">
        <v>550</v>
      </c>
      <c r="E61" s="1" t="s">
        <v>1612</v>
      </c>
      <c r="F61" s="1" t="s">
        <v>549</v>
      </c>
      <c r="G61" s="1" t="s">
        <v>1599</v>
      </c>
      <c r="H61" s="1" t="s">
        <v>20</v>
      </c>
      <c r="I61" s="1" t="s">
        <v>1598</v>
      </c>
      <c r="J61" s="1">
        <v>3</v>
      </c>
      <c r="K61" s="1" t="s">
        <v>1596</v>
      </c>
      <c r="L61" s="1">
        <v>2</v>
      </c>
      <c r="M61" s="66" t="s">
        <v>1597</v>
      </c>
      <c r="N61" s="17" t="str">
        <f t="shared" si="6"/>
        <v>case 60:sRetTemplate = "elem_rain_sm001";  break;  //  Rain Paraelemental, Small || FQ: Rare || 3 CR 2 HD</v>
      </c>
    </row>
    <row r="62" spans="1:14" ht="15.95" customHeight="1">
      <c r="A62" s="62" t="s">
        <v>1594</v>
      </c>
      <c r="B62" s="1">
        <f t="shared" si="5"/>
        <v>61</v>
      </c>
      <c r="C62" s="27" t="s">
        <v>1593</v>
      </c>
      <c r="D62" s="1" t="s">
        <v>550</v>
      </c>
      <c r="E62" s="1" t="s">
        <v>1612</v>
      </c>
      <c r="F62" s="1" t="s">
        <v>549</v>
      </c>
      <c r="G62" s="1" t="s">
        <v>1599</v>
      </c>
      <c r="H62" s="1" t="s">
        <v>20</v>
      </c>
      <c r="I62" s="1" t="s">
        <v>1598</v>
      </c>
      <c r="J62" s="1">
        <v>3</v>
      </c>
      <c r="K62" s="1" t="s">
        <v>1596</v>
      </c>
      <c r="L62" s="1">
        <v>2</v>
      </c>
      <c r="M62" s="66" t="s">
        <v>1597</v>
      </c>
      <c r="N62" s="17" t="str">
        <f t="shared" si="6"/>
        <v>case 61:sRetTemplate = "elem_rain_sm001";  break;  //  Rain Paraelemental, Small || FQ: Rare || 3 CR 2 HD</v>
      </c>
    </row>
    <row r="63" spans="1:14" ht="15.95" customHeight="1">
      <c r="A63" s="62" t="s">
        <v>1594</v>
      </c>
      <c r="B63" s="1">
        <v>1</v>
      </c>
      <c r="C63" s="27" t="s">
        <v>1593</v>
      </c>
      <c r="D63" s="1" t="s">
        <v>650</v>
      </c>
      <c r="E63" s="1" t="s">
        <v>1612</v>
      </c>
      <c r="F63" s="1" t="s">
        <v>649</v>
      </c>
      <c r="G63" s="1" t="s">
        <v>1599</v>
      </c>
      <c r="H63" s="1" t="s">
        <v>206</v>
      </c>
      <c r="I63" s="1" t="s">
        <v>1598</v>
      </c>
      <c r="J63" s="1" t="s">
        <v>652</v>
      </c>
      <c r="K63" s="1" t="s">
        <v>1596</v>
      </c>
      <c r="L63" s="1">
        <v>1</v>
      </c>
      <c r="M63" s="66" t="s">
        <v>1597</v>
      </c>
      <c r="N63" s="17" t="str">
        <f t="shared" ref="N63:N70" si="7">CONCATENATE(A63, B63,C63, D63, E63, F63,G63,H63,I63, J63, K63, L63, M63)</f>
        <v>case 1:sRetTemplate = "ar_rat001";  break;  //  Rat, Common || FQ: Common || 1/6 CR CR 1 HD</v>
      </c>
    </row>
    <row r="64" spans="1:14" ht="15.95" customHeight="1">
      <c r="A64" s="62" t="s">
        <v>1594</v>
      </c>
      <c r="B64" s="1">
        <f>SUM(B62+1)</f>
        <v>62</v>
      </c>
      <c r="C64" s="27" t="s">
        <v>1593</v>
      </c>
      <c r="D64" s="1" t="s">
        <v>650</v>
      </c>
      <c r="E64" s="1" t="s">
        <v>1612</v>
      </c>
      <c r="F64" s="1" t="s">
        <v>649</v>
      </c>
      <c r="G64" s="1" t="s">
        <v>1599</v>
      </c>
      <c r="H64" s="1" t="s">
        <v>206</v>
      </c>
      <c r="I64" s="1" t="s">
        <v>1598</v>
      </c>
      <c r="J64" s="1" t="s">
        <v>652</v>
      </c>
      <c r="K64" s="1" t="s">
        <v>1596</v>
      </c>
      <c r="L64" s="1">
        <v>1</v>
      </c>
      <c r="M64" s="66" t="s">
        <v>1597</v>
      </c>
      <c r="N64" s="17" t="str">
        <f t="shared" si="7"/>
        <v>case 62:sRetTemplate = "ar_rat001";  break;  //  Rat, Common || FQ: Common || 1/6 CR CR 1 HD</v>
      </c>
    </row>
    <row r="65" spans="1:14" ht="15.95" customHeight="1">
      <c r="A65" s="62" t="s">
        <v>1594</v>
      </c>
      <c r="B65" s="1">
        <f t="shared" ref="B65:B96" si="8">SUM(B64+1)</f>
        <v>63</v>
      </c>
      <c r="C65" s="27" t="s">
        <v>1593</v>
      </c>
      <c r="D65" s="1" t="s">
        <v>650</v>
      </c>
      <c r="E65" s="1" t="s">
        <v>1612</v>
      </c>
      <c r="F65" s="1" t="s">
        <v>649</v>
      </c>
      <c r="G65" s="1" t="s">
        <v>1599</v>
      </c>
      <c r="H65" s="1" t="s">
        <v>206</v>
      </c>
      <c r="I65" s="1" t="s">
        <v>1598</v>
      </c>
      <c r="J65" s="1" t="s">
        <v>652</v>
      </c>
      <c r="K65" s="1" t="s">
        <v>1596</v>
      </c>
      <c r="L65" s="1">
        <v>1</v>
      </c>
      <c r="M65" s="66" t="s">
        <v>1597</v>
      </c>
      <c r="N65" s="17" t="str">
        <f t="shared" si="7"/>
        <v>case 63:sRetTemplate = "ar_rat001";  break;  //  Rat, Common || FQ: Common || 1/6 CR CR 1 HD</v>
      </c>
    </row>
    <row r="66" spans="1:14" ht="15.95" customHeight="1">
      <c r="A66" s="62" t="s">
        <v>1594</v>
      </c>
      <c r="B66" s="1">
        <f t="shared" si="8"/>
        <v>64</v>
      </c>
      <c r="C66" s="27" t="s">
        <v>1593</v>
      </c>
      <c r="D66" s="1" t="s">
        <v>650</v>
      </c>
      <c r="E66" s="1" t="s">
        <v>1612</v>
      </c>
      <c r="F66" s="1" t="s">
        <v>649</v>
      </c>
      <c r="G66" s="1" t="s">
        <v>1599</v>
      </c>
      <c r="H66" s="1" t="s">
        <v>206</v>
      </c>
      <c r="I66" s="1" t="s">
        <v>1598</v>
      </c>
      <c r="J66" s="1" t="s">
        <v>652</v>
      </c>
      <c r="K66" s="1" t="s">
        <v>1596</v>
      </c>
      <c r="L66" s="1">
        <v>1</v>
      </c>
      <c r="M66" s="66" t="s">
        <v>1597</v>
      </c>
      <c r="N66" s="17" t="str">
        <f t="shared" si="7"/>
        <v>case 64:sRetTemplate = "ar_rat001";  break;  //  Rat, Common || FQ: Common || 1/6 CR CR 1 HD</v>
      </c>
    </row>
    <row r="67" spans="1:14" ht="15.95" customHeight="1">
      <c r="A67" s="62" t="s">
        <v>1594</v>
      </c>
      <c r="B67" s="1">
        <f t="shared" si="8"/>
        <v>65</v>
      </c>
      <c r="C67" s="27" t="s">
        <v>1593</v>
      </c>
      <c r="D67" s="1" t="s">
        <v>650</v>
      </c>
      <c r="E67" s="1" t="s">
        <v>1612</v>
      </c>
      <c r="F67" s="1" t="s">
        <v>649</v>
      </c>
      <c r="G67" s="1" t="s">
        <v>1599</v>
      </c>
      <c r="H67" s="1" t="s">
        <v>206</v>
      </c>
      <c r="I67" s="1" t="s">
        <v>1598</v>
      </c>
      <c r="J67" s="1" t="s">
        <v>652</v>
      </c>
      <c r="K67" s="1" t="s">
        <v>1596</v>
      </c>
      <c r="L67" s="1">
        <v>1</v>
      </c>
      <c r="M67" s="66" t="s">
        <v>1597</v>
      </c>
      <c r="N67" s="17" t="str">
        <f t="shared" si="7"/>
        <v>case 65:sRetTemplate = "ar_rat001";  break;  //  Rat, Common || FQ: Common || 1/6 CR CR 1 HD</v>
      </c>
    </row>
    <row r="68" spans="1:14" ht="15.95" customHeight="1">
      <c r="A68" s="62" t="s">
        <v>1594</v>
      </c>
      <c r="B68" s="1">
        <f t="shared" si="8"/>
        <v>66</v>
      </c>
      <c r="C68" s="27" t="s">
        <v>1593</v>
      </c>
      <c r="D68" s="1" t="s">
        <v>650</v>
      </c>
      <c r="E68" s="1" t="s">
        <v>1612</v>
      </c>
      <c r="F68" s="1" t="s">
        <v>649</v>
      </c>
      <c r="G68" s="1" t="s">
        <v>1599</v>
      </c>
      <c r="H68" s="1" t="s">
        <v>206</v>
      </c>
      <c r="I68" s="1" t="s">
        <v>1598</v>
      </c>
      <c r="J68" s="1" t="s">
        <v>652</v>
      </c>
      <c r="K68" s="1" t="s">
        <v>1596</v>
      </c>
      <c r="L68" s="1">
        <v>1</v>
      </c>
      <c r="M68" s="66" t="s">
        <v>1597</v>
      </c>
      <c r="N68" s="17" t="str">
        <f t="shared" si="7"/>
        <v>case 66:sRetTemplate = "ar_rat001";  break;  //  Rat, Common || FQ: Common || 1/6 CR CR 1 HD</v>
      </c>
    </row>
    <row r="69" spans="1:14" ht="15.95" customHeight="1">
      <c r="A69" s="62" t="s">
        <v>1594</v>
      </c>
      <c r="B69" s="1">
        <f t="shared" si="8"/>
        <v>67</v>
      </c>
      <c r="C69" s="27" t="s">
        <v>1593</v>
      </c>
      <c r="D69" s="1" t="s">
        <v>650</v>
      </c>
      <c r="E69" s="1" t="s">
        <v>1612</v>
      </c>
      <c r="F69" s="1" t="s">
        <v>649</v>
      </c>
      <c r="G69" s="1" t="s">
        <v>1599</v>
      </c>
      <c r="H69" s="1" t="s">
        <v>206</v>
      </c>
      <c r="I69" s="1" t="s">
        <v>1598</v>
      </c>
      <c r="J69" s="1" t="s">
        <v>652</v>
      </c>
      <c r="K69" s="1" t="s">
        <v>1596</v>
      </c>
      <c r="L69" s="1">
        <v>1</v>
      </c>
      <c r="M69" s="66" t="s">
        <v>1597</v>
      </c>
      <c r="N69" s="17" t="str">
        <f t="shared" si="7"/>
        <v>case 67:sRetTemplate = "ar_rat001";  break;  //  Rat, Common || FQ: Common || 1/6 CR CR 1 HD</v>
      </c>
    </row>
    <row r="70" spans="1:14" ht="15.95" customHeight="1">
      <c r="A70" s="62" t="s">
        <v>1594</v>
      </c>
      <c r="B70" s="1">
        <f t="shared" si="8"/>
        <v>68</v>
      </c>
      <c r="C70" s="27" t="s">
        <v>1593</v>
      </c>
      <c r="D70" s="1" t="s">
        <v>650</v>
      </c>
      <c r="E70" s="1" t="s">
        <v>1612</v>
      </c>
      <c r="F70" s="1" t="s">
        <v>649</v>
      </c>
      <c r="G70" s="1" t="s">
        <v>1599</v>
      </c>
      <c r="H70" s="1" t="s">
        <v>206</v>
      </c>
      <c r="I70" s="1" t="s">
        <v>1598</v>
      </c>
      <c r="J70" s="1" t="s">
        <v>652</v>
      </c>
      <c r="K70" s="1" t="s">
        <v>1596</v>
      </c>
      <c r="L70" s="1">
        <v>1</v>
      </c>
      <c r="M70" s="66" t="s">
        <v>1597</v>
      </c>
      <c r="N70" s="17" t="str">
        <f t="shared" si="7"/>
        <v>case 68:sRetTemplate = "ar_rat001";  break;  //  Rat, Common || FQ: Common || 1/6 CR CR 1 HD</v>
      </c>
    </row>
    <row r="71" spans="1:14" ht="15.95" customHeight="1">
      <c r="A71" s="62" t="s">
        <v>1594</v>
      </c>
      <c r="B71" s="1">
        <f t="shared" si="8"/>
        <v>69</v>
      </c>
      <c r="C71" s="27" t="s">
        <v>1593</v>
      </c>
      <c r="D71" s="1" t="s">
        <v>1024</v>
      </c>
      <c r="E71" s="1" t="s">
        <v>1612</v>
      </c>
      <c r="F71" s="1" t="s">
        <v>1023</v>
      </c>
      <c r="G71" s="1" t="s">
        <v>1599</v>
      </c>
      <c r="H71" s="1" t="s">
        <v>61</v>
      </c>
      <c r="I71" s="1" t="s">
        <v>1598</v>
      </c>
      <c r="J71" s="1">
        <v>3</v>
      </c>
      <c r="K71" s="1" t="s">
        <v>1596</v>
      </c>
      <c r="L71" s="1">
        <v>3</v>
      </c>
      <c r="M71" s="66" t="s">
        <v>1597</v>
      </c>
      <c r="N71" s="17" t="str">
        <f>CONCATENATE(A71,B71, C71, D71, E71,F71,G71,H71, I71, J71, K71,L71, M71)</f>
        <v>case 69:sRetTemplate = "direrat_002";  break;  //  Rat, Dire - Greater || FQ: Uncommon || 3 CR 3 HD</v>
      </c>
    </row>
    <row r="72" spans="1:14" ht="15.95" customHeight="1">
      <c r="A72" s="62" t="s">
        <v>1594</v>
      </c>
      <c r="B72" s="1">
        <f t="shared" si="8"/>
        <v>70</v>
      </c>
      <c r="C72" s="27" t="s">
        <v>1593</v>
      </c>
      <c r="D72" s="1" t="s">
        <v>1024</v>
      </c>
      <c r="E72" s="1" t="s">
        <v>1612</v>
      </c>
      <c r="F72" s="1" t="s">
        <v>1023</v>
      </c>
      <c r="G72" s="1" t="s">
        <v>1599</v>
      </c>
      <c r="H72" s="1" t="s">
        <v>61</v>
      </c>
      <c r="I72" s="1" t="s">
        <v>1598</v>
      </c>
      <c r="J72" s="1">
        <v>3</v>
      </c>
      <c r="K72" s="1" t="s">
        <v>1596</v>
      </c>
      <c r="L72" s="1">
        <v>3</v>
      </c>
      <c r="M72" s="66" t="s">
        <v>1597</v>
      </c>
      <c r="N72" s="17" t="str">
        <f>CONCATENATE(A72,B72, C72, D72, E72,F72,G72,H72, I72, J72, K72,L72, M72)</f>
        <v>case 70:sRetTemplate = "direrat_002";  break;  //  Rat, Dire - Greater || FQ: Uncommon || 3 CR 3 HD</v>
      </c>
    </row>
    <row r="73" spans="1:14" ht="15.95" customHeight="1">
      <c r="A73" s="62" t="s">
        <v>1594</v>
      </c>
      <c r="B73" s="1">
        <f t="shared" si="8"/>
        <v>71</v>
      </c>
      <c r="C73" s="27" t="s">
        <v>1593</v>
      </c>
      <c r="D73" s="1" t="s">
        <v>1024</v>
      </c>
      <c r="E73" s="1" t="s">
        <v>1612</v>
      </c>
      <c r="F73" s="1" t="s">
        <v>1023</v>
      </c>
      <c r="G73" s="1" t="s">
        <v>1599</v>
      </c>
      <c r="H73" s="1" t="s">
        <v>61</v>
      </c>
      <c r="I73" s="1" t="s">
        <v>1598</v>
      </c>
      <c r="J73" s="1">
        <v>3</v>
      </c>
      <c r="K73" s="1" t="s">
        <v>1596</v>
      </c>
      <c r="L73" s="1">
        <v>3</v>
      </c>
      <c r="M73" s="66" t="s">
        <v>1597</v>
      </c>
      <c r="N73" s="17" t="str">
        <f>CONCATENATE(A73,B73, C73, D73, E73,F73,G73,H73, I73, J73, K73,L73, M73)</f>
        <v>case 71:sRetTemplate = "direrat_002";  break;  //  Rat, Dire - Greater || FQ: Uncommon || 3 CR 3 HD</v>
      </c>
    </row>
    <row r="74" spans="1:14" ht="15.95" customHeight="1">
      <c r="A74" s="62" t="s">
        <v>1594</v>
      </c>
      <c r="B74" s="1">
        <f t="shared" si="8"/>
        <v>72</v>
      </c>
      <c r="C74" s="27" t="s">
        <v>1593</v>
      </c>
      <c r="D74" s="1" t="s">
        <v>1024</v>
      </c>
      <c r="E74" s="1" t="s">
        <v>1612</v>
      </c>
      <c r="F74" s="1" t="s">
        <v>1023</v>
      </c>
      <c r="G74" s="1" t="s">
        <v>1599</v>
      </c>
      <c r="H74" s="1" t="s">
        <v>61</v>
      </c>
      <c r="I74" s="1" t="s">
        <v>1598</v>
      </c>
      <c r="J74" s="1">
        <v>3</v>
      </c>
      <c r="K74" s="1" t="s">
        <v>1596</v>
      </c>
      <c r="L74" s="1">
        <v>3</v>
      </c>
      <c r="M74" s="66" t="s">
        <v>1597</v>
      </c>
      <c r="N74" s="17" t="str">
        <f>CONCATENATE(A74,B74, C74, D74, E74,F74,G74,H74, I74, J74, K74,L74, M74)</f>
        <v>case 72:sRetTemplate = "direrat_002";  break;  //  Rat, Dire - Greater || FQ: Uncommon || 3 CR 3 HD</v>
      </c>
    </row>
    <row r="75" spans="1:14" ht="15.95" customHeight="1">
      <c r="A75" s="62" t="s">
        <v>1594</v>
      </c>
      <c r="B75" s="1">
        <f t="shared" si="8"/>
        <v>73</v>
      </c>
      <c r="C75" s="27" t="s">
        <v>1593</v>
      </c>
      <c r="D75" s="1" t="s">
        <v>1024</v>
      </c>
      <c r="E75" s="1" t="s">
        <v>1612</v>
      </c>
      <c r="F75" s="1" t="s">
        <v>1023</v>
      </c>
      <c r="G75" s="1" t="s">
        <v>1599</v>
      </c>
      <c r="H75" s="1" t="s">
        <v>61</v>
      </c>
      <c r="I75" s="1" t="s">
        <v>1598</v>
      </c>
      <c r="J75" s="1">
        <v>3</v>
      </c>
      <c r="K75" s="1" t="s">
        <v>1596</v>
      </c>
      <c r="L75" s="1">
        <v>3</v>
      </c>
      <c r="M75" s="66" t="s">
        <v>1597</v>
      </c>
      <c r="N75" s="17" t="str">
        <f>CONCATENATE(A75,B75, C75, D75, E75,F75,G75,H75, I75, J75, K75,L75, M75)</f>
        <v>case 73:sRetTemplate = "direrat_002";  break;  //  Rat, Dire - Greater || FQ: Uncommon || 3 CR 3 HD</v>
      </c>
    </row>
    <row r="76" spans="1:14" ht="15.95" customHeight="1">
      <c r="A76" s="62" t="s">
        <v>1594</v>
      </c>
      <c r="B76" s="1">
        <f t="shared" si="8"/>
        <v>74</v>
      </c>
      <c r="C76" s="27" t="s">
        <v>1593</v>
      </c>
      <c r="D76" s="1" t="s">
        <v>303</v>
      </c>
      <c r="E76" s="1" t="s">
        <v>1612</v>
      </c>
      <c r="F76" s="1" t="s">
        <v>302</v>
      </c>
      <c r="G76" s="1" t="s">
        <v>1599</v>
      </c>
      <c r="H76" s="1" t="s">
        <v>206</v>
      </c>
      <c r="I76" s="1" t="s">
        <v>1598</v>
      </c>
      <c r="J76" s="1">
        <v>1</v>
      </c>
      <c r="K76" s="1" t="s">
        <v>1596</v>
      </c>
      <c r="L76" s="1">
        <v>1</v>
      </c>
      <c r="M76" s="66" t="s">
        <v>1597</v>
      </c>
      <c r="N76" s="17" t="str">
        <f t="shared" ref="N76:N83" si="9">CONCATENATE(A76, B76,C76, D76, E76, F76,G76,H76,I76, J76, K76, L76, M76)</f>
        <v>case 74:sRetTemplate = "ds_ratdire001";  break;  //  Rat: Dire || FQ: Common || 1 CR 1 HD</v>
      </c>
    </row>
    <row r="77" spans="1:14" ht="15.95" customHeight="1">
      <c r="A77" s="62" t="s">
        <v>1594</v>
      </c>
      <c r="B77" s="1">
        <f t="shared" si="8"/>
        <v>75</v>
      </c>
      <c r="C77" s="27" t="s">
        <v>1593</v>
      </c>
      <c r="D77" s="1" t="s">
        <v>303</v>
      </c>
      <c r="E77" s="1" t="s">
        <v>1612</v>
      </c>
      <c r="F77" s="1" t="s">
        <v>302</v>
      </c>
      <c r="G77" s="1" t="s">
        <v>1599</v>
      </c>
      <c r="H77" s="1" t="s">
        <v>206</v>
      </c>
      <c r="I77" s="1" t="s">
        <v>1598</v>
      </c>
      <c r="J77" s="1">
        <v>1</v>
      </c>
      <c r="K77" s="1" t="s">
        <v>1596</v>
      </c>
      <c r="L77" s="1">
        <v>1</v>
      </c>
      <c r="M77" s="66" t="s">
        <v>1597</v>
      </c>
      <c r="N77" s="17" t="str">
        <f t="shared" si="9"/>
        <v>case 75:sRetTemplate = "ds_ratdire001";  break;  //  Rat: Dire || FQ: Common || 1 CR 1 HD</v>
      </c>
    </row>
    <row r="78" spans="1:14" ht="15.95" customHeight="1">
      <c r="A78" s="62" t="s">
        <v>1594</v>
      </c>
      <c r="B78" s="1">
        <f t="shared" si="8"/>
        <v>76</v>
      </c>
      <c r="C78" s="27" t="s">
        <v>1593</v>
      </c>
      <c r="D78" s="1" t="s">
        <v>303</v>
      </c>
      <c r="E78" s="1" t="s">
        <v>1612</v>
      </c>
      <c r="F78" s="1" t="s">
        <v>302</v>
      </c>
      <c r="G78" s="1" t="s">
        <v>1599</v>
      </c>
      <c r="H78" s="1" t="s">
        <v>206</v>
      </c>
      <c r="I78" s="1" t="s">
        <v>1598</v>
      </c>
      <c r="J78" s="1">
        <v>1</v>
      </c>
      <c r="K78" s="1" t="s">
        <v>1596</v>
      </c>
      <c r="L78" s="1">
        <v>1</v>
      </c>
      <c r="M78" s="66" t="s">
        <v>1597</v>
      </c>
      <c r="N78" s="17" t="str">
        <f t="shared" si="9"/>
        <v>case 76:sRetTemplate = "ds_ratdire001";  break;  //  Rat: Dire || FQ: Common || 1 CR 1 HD</v>
      </c>
    </row>
    <row r="79" spans="1:14" ht="15.95" customHeight="1">
      <c r="A79" s="62" t="s">
        <v>1594</v>
      </c>
      <c r="B79" s="1">
        <f t="shared" si="8"/>
        <v>77</v>
      </c>
      <c r="C79" s="27" t="s">
        <v>1593</v>
      </c>
      <c r="D79" s="1" t="s">
        <v>303</v>
      </c>
      <c r="E79" s="1" t="s">
        <v>1612</v>
      </c>
      <c r="F79" s="1" t="s">
        <v>302</v>
      </c>
      <c r="G79" s="1" t="s">
        <v>1599</v>
      </c>
      <c r="H79" s="1" t="s">
        <v>206</v>
      </c>
      <c r="I79" s="1" t="s">
        <v>1598</v>
      </c>
      <c r="J79" s="1">
        <v>1</v>
      </c>
      <c r="K79" s="1" t="s">
        <v>1596</v>
      </c>
      <c r="L79" s="1">
        <v>1</v>
      </c>
      <c r="M79" s="66" t="s">
        <v>1597</v>
      </c>
      <c r="N79" s="17" t="str">
        <f t="shared" si="9"/>
        <v>case 77:sRetTemplate = "ds_ratdire001";  break;  //  Rat: Dire || FQ: Common || 1 CR 1 HD</v>
      </c>
    </row>
    <row r="80" spans="1:14" ht="15.95" customHeight="1">
      <c r="A80" s="62" t="s">
        <v>1594</v>
      </c>
      <c r="B80" s="1">
        <f t="shared" si="8"/>
        <v>78</v>
      </c>
      <c r="C80" s="27" t="s">
        <v>1593</v>
      </c>
      <c r="D80" s="1" t="s">
        <v>303</v>
      </c>
      <c r="E80" s="1" t="s">
        <v>1612</v>
      </c>
      <c r="F80" s="1" t="s">
        <v>302</v>
      </c>
      <c r="G80" s="1" t="s">
        <v>1599</v>
      </c>
      <c r="H80" s="1" t="s">
        <v>206</v>
      </c>
      <c r="I80" s="1" t="s">
        <v>1598</v>
      </c>
      <c r="J80" s="1">
        <v>1</v>
      </c>
      <c r="K80" s="1" t="s">
        <v>1596</v>
      </c>
      <c r="L80" s="1">
        <v>1</v>
      </c>
      <c r="M80" s="66" t="s">
        <v>1597</v>
      </c>
      <c r="N80" s="17" t="str">
        <f t="shared" si="9"/>
        <v>case 78:sRetTemplate = "ds_ratdire001";  break;  //  Rat: Dire || FQ: Common || 1 CR 1 HD</v>
      </c>
    </row>
    <row r="81" spans="1:14" ht="15.95" customHeight="1">
      <c r="A81" s="62" t="s">
        <v>1594</v>
      </c>
      <c r="B81" s="1">
        <f t="shared" si="8"/>
        <v>79</v>
      </c>
      <c r="C81" s="27" t="s">
        <v>1593</v>
      </c>
      <c r="D81" s="1" t="s">
        <v>303</v>
      </c>
      <c r="E81" s="1" t="s">
        <v>1612</v>
      </c>
      <c r="F81" s="1" t="s">
        <v>302</v>
      </c>
      <c r="G81" s="1" t="s">
        <v>1599</v>
      </c>
      <c r="H81" s="1" t="s">
        <v>206</v>
      </c>
      <c r="I81" s="1" t="s">
        <v>1598</v>
      </c>
      <c r="J81" s="1">
        <v>1</v>
      </c>
      <c r="K81" s="1" t="s">
        <v>1596</v>
      </c>
      <c r="L81" s="1">
        <v>1</v>
      </c>
      <c r="M81" s="66" t="s">
        <v>1597</v>
      </c>
      <c r="N81" s="17" t="str">
        <f t="shared" si="9"/>
        <v>case 79:sRetTemplate = "ds_ratdire001";  break;  //  Rat: Dire || FQ: Common || 1 CR 1 HD</v>
      </c>
    </row>
    <row r="82" spans="1:14" ht="15.95" customHeight="1">
      <c r="A82" s="62" t="s">
        <v>1594</v>
      </c>
      <c r="B82" s="1">
        <f t="shared" si="8"/>
        <v>80</v>
      </c>
      <c r="C82" s="27" t="s">
        <v>1593</v>
      </c>
      <c r="D82" s="1" t="s">
        <v>303</v>
      </c>
      <c r="E82" s="1" t="s">
        <v>1612</v>
      </c>
      <c r="F82" s="1" t="s">
        <v>302</v>
      </c>
      <c r="G82" s="1" t="s">
        <v>1599</v>
      </c>
      <c r="H82" s="1" t="s">
        <v>206</v>
      </c>
      <c r="I82" s="1" t="s">
        <v>1598</v>
      </c>
      <c r="J82" s="1">
        <v>1</v>
      </c>
      <c r="K82" s="1" t="s">
        <v>1596</v>
      </c>
      <c r="L82" s="1">
        <v>1</v>
      </c>
      <c r="M82" s="66" t="s">
        <v>1597</v>
      </c>
      <c r="N82" s="17" t="str">
        <f t="shared" si="9"/>
        <v>case 80:sRetTemplate = "ds_ratdire001";  break;  //  Rat: Dire || FQ: Common || 1 CR 1 HD</v>
      </c>
    </row>
    <row r="83" spans="1:14" ht="15.95" customHeight="1">
      <c r="A83" s="62" t="s">
        <v>1594</v>
      </c>
      <c r="B83" s="1">
        <f t="shared" si="8"/>
        <v>81</v>
      </c>
      <c r="C83" s="27" t="s">
        <v>1593</v>
      </c>
      <c r="D83" s="1" t="s">
        <v>303</v>
      </c>
      <c r="E83" s="1" t="s">
        <v>1612</v>
      </c>
      <c r="F83" s="1" t="s">
        <v>302</v>
      </c>
      <c r="G83" s="1" t="s">
        <v>1599</v>
      </c>
      <c r="H83" s="1" t="s">
        <v>206</v>
      </c>
      <c r="I83" s="1" t="s">
        <v>1598</v>
      </c>
      <c r="J83" s="1">
        <v>1</v>
      </c>
      <c r="K83" s="1" t="s">
        <v>1596</v>
      </c>
      <c r="L83" s="1">
        <v>1</v>
      </c>
      <c r="M83" s="66" t="s">
        <v>1597</v>
      </c>
      <c r="N83" s="17" t="str">
        <f t="shared" si="9"/>
        <v>case 81:sRetTemplate = "ds_ratdire001";  break;  //  Rat: Dire || FQ: Common || 1 CR 1 HD</v>
      </c>
    </row>
    <row r="84" spans="1:14" ht="15.95" customHeight="1">
      <c r="A84" s="62" t="s">
        <v>1594</v>
      </c>
      <c r="B84" s="1">
        <f t="shared" si="8"/>
        <v>82</v>
      </c>
      <c r="C84" s="27" t="s">
        <v>1593</v>
      </c>
      <c r="D84" s="1" t="s">
        <v>1696</v>
      </c>
      <c r="E84" s="1" t="s">
        <v>1612</v>
      </c>
      <c r="F84" s="1" t="s">
        <v>1695</v>
      </c>
      <c r="G84" s="1" t="s">
        <v>1599</v>
      </c>
      <c r="H84" s="1" t="s">
        <v>61</v>
      </c>
      <c r="I84" s="1" t="s">
        <v>1598</v>
      </c>
      <c r="J84" s="1">
        <v>6</v>
      </c>
      <c r="K84" s="1" t="s">
        <v>1596</v>
      </c>
      <c r="L84" s="1">
        <v>5</v>
      </c>
      <c r="M84" s="66" t="s">
        <v>1597</v>
      </c>
      <c r="N84" s="17" t="str">
        <f t="shared" ref="N84:N105" si="10">CONCATENATE(A84,B84, C84, D84, E84,F84,G84,H84, I84, J84, K84,L84, M84)</f>
        <v>case 82:sRetTemplate = "ds_rumbler001";  break;  //  Rumbler: 05 HD || FQ: Uncommon || 6 CR 5 HD</v>
      </c>
    </row>
    <row r="85" spans="1:14" ht="15.95" customHeight="1">
      <c r="A85" s="62" t="s">
        <v>1594</v>
      </c>
      <c r="B85" s="1">
        <f t="shared" si="8"/>
        <v>83</v>
      </c>
      <c r="C85" s="27" t="s">
        <v>1593</v>
      </c>
      <c r="D85" s="1" t="s">
        <v>1696</v>
      </c>
      <c r="E85" s="1" t="s">
        <v>1612</v>
      </c>
      <c r="F85" s="1" t="s">
        <v>1695</v>
      </c>
      <c r="G85" s="1" t="s">
        <v>1599</v>
      </c>
      <c r="H85" s="1" t="s">
        <v>61</v>
      </c>
      <c r="I85" s="1" t="s">
        <v>1598</v>
      </c>
      <c r="J85" s="1">
        <v>6</v>
      </c>
      <c r="K85" s="1" t="s">
        <v>1596</v>
      </c>
      <c r="L85" s="1">
        <v>5</v>
      </c>
      <c r="M85" s="66" t="s">
        <v>1597</v>
      </c>
      <c r="N85" s="17" t="str">
        <f t="shared" si="10"/>
        <v>case 83:sRetTemplate = "ds_rumbler001";  break;  //  Rumbler: 05 HD || FQ: Uncommon || 6 CR 5 HD</v>
      </c>
    </row>
    <row r="86" spans="1:14" ht="15.95" customHeight="1">
      <c r="A86" s="62" t="s">
        <v>1594</v>
      </c>
      <c r="B86" s="1">
        <f t="shared" si="8"/>
        <v>84</v>
      </c>
      <c r="C86" s="27" t="s">
        <v>1593</v>
      </c>
      <c r="D86" s="1" t="s">
        <v>1696</v>
      </c>
      <c r="E86" s="1" t="s">
        <v>1612</v>
      </c>
      <c r="F86" s="1" t="s">
        <v>1695</v>
      </c>
      <c r="G86" s="1" t="s">
        <v>1599</v>
      </c>
      <c r="H86" s="1" t="s">
        <v>61</v>
      </c>
      <c r="I86" s="1" t="s">
        <v>1598</v>
      </c>
      <c r="J86" s="1">
        <v>6</v>
      </c>
      <c r="K86" s="1" t="s">
        <v>1596</v>
      </c>
      <c r="L86" s="1">
        <v>5</v>
      </c>
      <c r="M86" s="66" t="s">
        <v>1597</v>
      </c>
      <c r="N86" s="17" t="str">
        <f t="shared" si="10"/>
        <v>case 84:sRetTemplate = "ds_rumbler001";  break;  //  Rumbler: 05 HD || FQ: Uncommon || 6 CR 5 HD</v>
      </c>
    </row>
    <row r="87" spans="1:14" ht="15.95" customHeight="1">
      <c r="A87" s="62" t="s">
        <v>1594</v>
      </c>
      <c r="B87" s="1">
        <f t="shared" si="8"/>
        <v>85</v>
      </c>
      <c r="C87" s="27" t="s">
        <v>1593</v>
      </c>
      <c r="D87" s="1" t="s">
        <v>1696</v>
      </c>
      <c r="E87" s="1" t="s">
        <v>1612</v>
      </c>
      <c r="F87" s="1" t="s">
        <v>1695</v>
      </c>
      <c r="G87" s="1" t="s">
        <v>1599</v>
      </c>
      <c r="H87" s="1" t="s">
        <v>61</v>
      </c>
      <c r="I87" s="1" t="s">
        <v>1598</v>
      </c>
      <c r="J87" s="1">
        <v>6</v>
      </c>
      <c r="K87" s="1" t="s">
        <v>1596</v>
      </c>
      <c r="L87" s="1">
        <v>5</v>
      </c>
      <c r="M87" s="66" t="s">
        <v>1597</v>
      </c>
      <c r="N87" s="17" t="str">
        <f t="shared" si="10"/>
        <v>case 85:sRetTemplate = "ds_rumbler001";  break;  //  Rumbler: 05 HD || FQ: Uncommon || 6 CR 5 HD</v>
      </c>
    </row>
    <row r="88" spans="1:14" ht="15.95" customHeight="1">
      <c r="A88" s="62" t="s">
        <v>1594</v>
      </c>
      <c r="B88" s="1">
        <f t="shared" si="8"/>
        <v>86</v>
      </c>
      <c r="C88" s="27" t="s">
        <v>1593</v>
      </c>
      <c r="D88" s="1" t="s">
        <v>1696</v>
      </c>
      <c r="E88" s="1" t="s">
        <v>1612</v>
      </c>
      <c r="F88" s="1" t="s">
        <v>1695</v>
      </c>
      <c r="G88" s="1" t="s">
        <v>1599</v>
      </c>
      <c r="H88" s="1" t="s">
        <v>61</v>
      </c>
      <c r="I88" s="1" t="s">
        <v>1598</v>
      </c>
      <c r="J88" s="1">
        <v>6</v>
      </c>
      <c r="K88" s="1" t="s">
        <v>1596</v>
      </c>
      <c r="L88" s="1">
        <v>5</v>
      </c>
      <c r="M88" s="66" t="s">
        <v>1597</v>
      </c>
      <c r="N88" s="17" t="str">
        <f t="shared" si="10"/>
        <v>case 86:sRetTemplate = "ds_rumbler001";  break;  //  Rumbler: 05 HD || FQ: Uncommon || 6 CR 5 HD</v>
      </c>
    </row>
    <row r="89" spans="1:14" ht="15.95" customHeight="1">
      <c r="A89" s="62" t="s">
        <v>1594</v>
      </c>
      <c r="B89" s="1">
        <f t="shared" si="8"/>
        <v>87</v>
      </c>
      <c r="C89" s="27" t="s">
        <v>1593</v>
      </c>
      <c r="D89" s="1" t="s">
        <v>1138</v>
      </c>
      <c r="E89" s="1" t="s">
        <v>1612</v>
      </c>
      <c r="F89" s="1" t="s">
        <v>1137</v>
      </c>
      <c r="G89" s="1" t="s">
        <v>1599</v>
      </c>
      <c r="H89" s="1" t="s">
        <v>61</v>
      </c>
      <c r="I89" s="1" t="s">
        <v>1598</v>
      </c>
      <c r="J89" s="1">
        <v>7</v>
      </c>
      <c r="K89" s="1" t="s">
        <v>1596</v>
      </c>
      <c r="L89" s="1">
        <v>4</v>
      </c>
      <c r="M89" s="66" t="s">
        <v>1597</v>
      </c>
      <c r="N89" s="17" t="str">
        <f t="shared" si="10"/>
        <v>case 87:sRetTemplate = "ruve001";  break;  //  Ruve || FQ: Uncommon || 7 CR 4 HD</v>
      </c>
    </row>
    <row r="90" spans="1:14" ht="15.95" customHeight="1">
      <c r="A90" s="62" t="s">
        <v>1594</v>
      </c>
      <c r="B90" s="1">
        <f t="shared" si="8"/>
        <v>88</v>
      </c>
      <c r="C90" s="27" t="s">
        <v>1593</v>
      </c>
      <c r="D90" s="1" t="s">
        <v>1138</v>
      </c>
      <c r="E90" s="1" t="s">
        <v>1612</v>
      </c>
      <c r="F90" s="1" t="s">
        <v>1137</v>
      </c>
      <c r="G90" s="1" t="s">
        <v>1599</v>
      </c>
      <c r="H90" s="1" t="s">
        <v>61</v>
      </c>
      <c r="I90" s="1" t="s">
        <v>1598</v>
      </c>
      <c r="J90" s="1">
        <v>7</v>
      </c>
      <c r="K90" s="1" t="s">
        <v>1596</v>
      </c>
      <c r="L90" s="1">
        <v>4</v>
      </c>
      <c r="M90" s="66" t="s">
        <v>1597</v>
      </c>
      <c r="N90" s="17" t="str">
        <f t="shared" si="10"/>
        <v>case 88:sRetTemplate = "ruve001";  break;  //  Ruve || FQ: Uncommon || 7 CR 4 HD</v>
      </c>
    </row>
    <row r="91" spans="1:14" ht="15.95" customHeight="1">
      <c r="A91" s="62" t="s">
        <v>1594</v>
      </c>
      <c r="B91" s="1">
        <f t="shared" si="8"/>
        <v>89</v>
      </c>
      <c r="C91" s="27" t="s">
        <v>1593</v>
      </c>
      <c r="D91" s="1" t="s">
        <v>1138</v>
      </c>
      <c r="E91" s="1" t="s">
        <v>1612</v>
      </c>
      <c r="F91" s="1" t="s">
        <v>1137</v>
      </c>
      <c r="G91" s="1" t="s">
        <v>1599</v>
      </c>
      <c r="H91" s="1" t="s">
        <v>61</v>
      </c>
      <c r="I91" s="1" t="s">
        <v>1598</v>
      </c>
      <c r="J91" s="1">
        <v>7</v>
      </c>
      <c r="K91" s="1" t="s">
        <v>1596</v>
      </c>
      <c r="L91" s="1">
        <v>4</v>
      </c>
      <c r="M91" s="66" t="s">
        <v>1597</v>
      </c>
      <c r="N91" s="17" t="str">
        <f t="shared" si="10"/>
        <v>case 89:sRetTemplate = "ruve001";  break;  //  Ruve || FQ: Uncommon || 7 CR 4 HD</v>
      </c>
    </row>
    <row r="92" spans="1:14" ht="15.95" customHeight="1">
      <c r="A92" s="62" t="s">
        <v>1594</v>
      </c>
      <c r="B92" s="1">
        <f t="shared" si="8"/>
        <v>90</v>
      </c>
      <c r="C92" s="27" t="s">
        <v>1593</v>
      </c>
      <c r="D92" s="1" t="s">
        <v>1138</v>
      </c>
      <c r="E92" s="1" t="s">
        <v>1612</v>
      </c>
      <c r="F92" s="1" t="s">
        <v>1137</v>
      </c>
      <c r="G92" s="1" t="s">
        <v>1599</v>
      </c>
      <c r="H92" s="1" t="s">
        <v>61</v>
      </c>
      <c r="I92" s="1" t="s">
        <v>1598</v>
      </c>
      <c r="J92" s="1">
        <v>7</v>
      </c>
      <c r="K92" s="1" t="s">
        <v>1596</v>
      </c>
      <c r="L92" s="1">
        <v>4</v>
      </c>
      <c r="M92" s="66" t="s">
        <v>1597</v>
      </c>
      <c r="N92" s="17" t="str">
        <f t="shared" si="10"/>
        <v>case 90:sRetTemplate = "ruve001";  break;  //  Ruve || FQ: Uncommon || 7 CR 4 HD</v>
      </c>
    </row>
    <row r="93" spans="1:14" ht="15.95" customHeight="1">
      <c r="A93" s="62" t="s">
        <v>1594</v>
      </c>
      <c r="B93" s="1">
        <f t="shared" si="8"/>
        <v>91</v>
      </c>
      <c r="C93" s="27" t="s">
        <v>1593</v>
      </c>
      <c r="D93" s="1" t="s">
        <v>1138</v>
      </c>
      <c r="E93" s="1" t="s">
        <v>1612</v>
      </c>
      <c r="F93" s="1" t="s">
        <v>1137</v>
      </c>
      <c r="G93" s="1" t="s">
        <v>1599</v>
      </c>
      <c r="H93" s="1" t="s">
        <v>61</v>
      </c>
      <c r="I93" s="1" t="s">
        <v>1598</v>
      </c>
      <c r="J93" s="1">
        <v>7</v>
      </c>
      <c r="K93" s="1" t="s">
        <v>1596</v>
      </c>
      <c r="L93" s="1">
        <v>4</v>
      </c>
      <c r="M93" s="66" t="s">
        <v>1597</v>
      </c>
      <c r="N93" s="17" t="str">
        <f t="shared" si="10"/>
        <v>case 91:sRetTemplate = "ruve001";  break;  //  Ruve || FQ: Uncommon || 7 CR 4 HD</v>
      </c>
    </row>
    <row r="94" spans="1:14" ht="15.95" customHeight="1">
      <c r="A94" s="62" t="s">
        <v>1594</v>
      </c>
      <c r="B94" s="1">
        <f t="shared" si="8"/>
        <v>92</v>
      </c>
      <c r="C94" s="27" t="s">
        <v>1593</v>
      </c>
      <c r="D94" s="1" t="s">
        <v>1119</v>
      </c>
      <c r="E94" s="1" t="s">
        <v>1612</v>
      </c>
      <c r="F94" s="1" t="s">
        <v>1118</v>
      </c>
      <c r="G94" s="1" t="s">
        <v>1599</v>
      </c>
      <c r="H94" s="1" t="s">
        <v>61</v>
      </c>
      <c r="I94" s="1" t="s">
        <v>1598</v>
      </c>
      <c r="J94" s="1">
        <v>4</v>
      </c>
      <c r="K94" s="1" t="s">
        <v>1596</v>
      </c>
      <c r="L94" s="1">
        <v>3</v>
      </c>
      <c r="M94" s="66" t="s">
        <v>1597</v>
      </c>
      <c r="N94" s="17" t="str">
        <f t="shared" si="10"/>
        <v>case 92:sRetTemplate = "ar_scrbeetle_001";  break;  //  Screamer Beetle || FQ: Uncommon || 4 CR 3 HD</v>
      </c>
    </row>
    <row r="95" spans="1:14" ht="15.95" customHeight="1">
      <c r="A95" s="62" t="s">
        <v>1594</v>
      </c>
      <c r="B95" s="1">
        <f t="shared" si="8"/>
        <v>93</v>
      </c>
      <c r="C95" s="27" t="s">
        <v>1593</v>
      </c>
      <c r="D95" s="1" t="s">
        <v>1119</v>
      </c>
      <c r="E95" s="1" t="s">
        <v>1612</v>
      </c>
      <c r="F95" s="1" t="s">
        <v>1118</v>
      </c>
      <c r="G95" s="1" t="s">
        <v>1599</v>
      </c>
      <c r="H95" s="1" t="s">
        <v>61</v>
      </c>
      <c r="I95" s="1" t="s">
        <v>1598</v>
      </c>
      <c r="J95" s="1">
        <v>4</v>
      </c>
      <c r="K95" s="1" t="s">
        <v>1596</v>
      </c>
      <c r="L95" s="1">
        <v>3</v>
      </c>
      <c r="M95" s="66" t="s">
        <v>1597</v>
      </c>
      <c r="N95" s="17" t="str">
        <f t="shared" si="10"/>
        <v>case 93:sRetTemplate = "ar_scrbeetle_001";  break;  //  Screamer Beetle || FQ: Uncommon || 4 CR 3 HD</v>
      </c>
    </row>
    <row r="96" spans="1:14" ht="15.95" customHeight="1">
      <c r="A96" s="62" t="s">
        <v>1594</v>
      </c>
      <c r="B96" s="1">
        <f t="shared" si="8"/>
        <v>94</v>
      </c>
      <c r="C96" s="27" t="s">
        <v>1593</v>
      </c>
      <c r="D96" s="1" t="s">
        <v>1119</v>
      </c>
      <c r="E96" s="1" t="s">
        <v>1612</v>
      </c>
      <c r="F96" s="1" t="s">
        <v>1118</v>
      </c>
      <c r="G96" s="1" t="s">
        <v>1599</v>
      </c>
      <c r="H96" s="1" t="s">
        <v>61</v>
      </c>
      <c r="I96" s="1" t="s">
        <v>1598</v>
      </c>
      <c r="J96" s="1">
        <v>4</v>
      </c>
      <c r="K96" s="1" t="s">
        <v>1596</v>
      </c>
      <c r="L96" s="1">
        <v>3</v>
      </c>
      <c r="M96" s="66" t="s">
        <v>1597</v>
      </c>
      <c r="N96" s="17" t="str">
        <f t="shared" si="10"/>
        <v>case 94:sRetTemplate = "ar_scrbeetle_001";  break;  //  Screamer Beetle || FQ: Uncommon || 4 CR 3 HD</v>
      </c>
    </row>
    <row r="97" spans="1:14" ht="15.95" customHeight="1">
      <c r="A97" s="62" t="s">
        <v>1594</v>
      </c>
      <c r="B97" s="1">
        <f t="shared" ref="B97:B128" si="11">SUM(B96+1)</f>
        <v>95</v>
      </c>
      <c r="C97" s="27" t="s">
        <v>1593</v>
      </c>
      <c r="D97" s="1" t="s">
        <v>1119</v>
      </c>
      <c r="E97" s="1" t="s">
        <v>1612</v>
      </c>
      <c r="F97" s="1" t="s">
        <v>1118</v>
      </c>
      <c r="G97" s="1" t="s">
        <v>1599</v>
      </c>
      <c r="H97" s="1" t="s">
        <v>61</v>
      </c>
      <c r="I97" s="1" t="s">
        <v>1598</v>
      </c>
      <c r="J97" s="1">
        <v>4</v>
      </c>
      <c r="K97" s="1" t="s">
        <v>1596</v>
      </c>
      <c r="L97" s="1">
        <v>3</v>
      </c>
      <c r="M97" s="66" t="s">
        <v>1597</v>
      </c>
      <c r="N97" s="17" t="str">
        <f t="shared" si="10"/>
        <v>case 95:sRetTemplate = "ar_scrbeetle_001";  break;  //  Screamer Beetle || FQ: Uncommon || 4 CR 3 HD</v>
      </c>
    </row>
    <row r="98" spans="1:14" ht="15.95" customHeight="1">
      <c r="A98" s="62" t="s">
        <v>1594</v>
      </c>
      <c r="B98" s="1">
        <f t="shared" si="11"/>
        <v>96</v>
      </c>
      <c r="C98" s="27" t="s">
        <v>1593</v>
      </c>
      <c r="D98" s="1" t="s">
        <v>1119</v>
      </c>
      <c r="E98" s="1" t="s">
        <v>1612</v>
      </c>
      <c r="F98" s="1" t="s">
        <v>1118</v>
      </c>
      <c r="G98" s="1" t="s">
        <v>1599</v>
      </c>
      <c r="H98" s="1" t="s">
        <v>61</v>
      </c>
      <c r="I98" s="1" t="s">
        <v>1598</v>
      </c>
      <c r="J98" s="1">
        <v>4</v>
      </c>
      <c r="K98" s="1" t="s">
        <v>1596</v>
      </c>
      <c r="L98" s="1">
        <v>3</v>
      </c>
      <c r="M98" s="66" t="s">
        <v>1597</v>
      </c>
      <c r="N98" s="17" t="str">
        <f t="shared" si="10"/>
        <v>case 96:sRetTemplate = "ar_scrbeetle_001";  break;  //  Screamer Beetle || FQ: Uncommon || 4 CR 3 HD</v>
      </c>
    </row>
    <row r="99" spans="1:14" ht="15.95" customHeight="1">
      <c r="A99" s="62" t="s">
        <v>1594</v>
      </c>
      <c r="B99" s="1">
        <f t="shared" si="11"/>
        <v>97</v>
      </c>
      <c r="C99" s="27" t="s">
        <v>1593</v>
      </c>
      <c r="D99" s="1" t="s">
        <v>100</v>
      </c>
      <c r="E99" s="1" t="s">
        <v>1612</v>
      </c>
      <c r="F99" s="1" t="s">
        <v>99</v>
      </c>
      <c r="G99" s="1" t="s">
        <v>1599</v>
      </c>
      <c r="H99" s="1" t="s">
        <v>20</v>
      </c>
      <c r="I99" s="1" t="s">
        <v>1598</v>
      </c>
      <c r="J99" s="1">
        <v>4</v>
      </c>
      <c r="K99" s="1" t="s">
        <v>1596</v>
      </c>
      <c r="L99" s="1">
        <v>3</v>
      </c>
      <c r="M99" s="66" t="s">
        <v>1597</v>
      </c>
      <c r="N99" s="17" t="str">
        <f t="shared" si="10"/>
        <v>case 97:sRetTemplate = "shadow001";  break;  //  Shadow || FQ: Rare || 4 CR 3 HD</v>
      </c>
    </row>
    <row r="100" spans="1:14" ht="15.95" customHeight="1">
      <c r="A100" s="62" t="s">
        <v>1594</v>
      </c>
      <c r="B100" s="1">
        <f t="shared" si="11"/>
        <v>98</v>
      </c>
      <c r="C100" s="27" t="s">
        <v>1593</v>
      </c>
      <c r="D100" s="1" t="s">
        <v>100</v>
      </c>
      <c r="E100" s="1" t="s">
        <v>1612</v>
      </c>
      <c r="F100" s="1" t="s">
        <v>99</v>
      </c>
      <c r="G100" s="1" t="s">
        <v>1599</v>
      </c>
      <c r="H100" s="1" t="s">
        <v>20</v>
      </c>
      <c r="I100" s="1" t="s">
        <v>1598</v>
      </c>
      <c r="J100" s="1">
        <v>4</v>
      </c>
      <c r="K100" s="1" t="s">
        <v>1596</v>
      </c>
      <c r="L100" s="1">
        <v>3</v>
      </c>
      <c r="M100" s="66" t="s">
        <v>1597</v>
      </c>
      <c r="N100" s="17" t="str">
        <f t="shared" si="10"/>
        <v>case 98:sRetTemplate = "shadow001";  break;  //  Shadow || FQ: Rare || 4 CR 3 HD</v>
      </c>
    </row>
    <row r="101" spans="1:14" ht="15.95" customHeight="1">
      <c r="A101" s="62" t="s">
        <v>1594</v>
      </c>
      <c r="B101" s="1">
        <f t="shared" si="11"/>
        <v>99</v>
      </c>
      <c r="C101" s="27" t="s">
        <v>1593</v>
      </c>
      <c r="D101" s="1" t="s">
        <v>100</v>
      </c>
      <c r="E101" s="1" t="s">
        <v>1612</v>
      </c>
      <c r="F101" s="1" t="s">
        <v>1254</v>
      </c>
      <c r="G101" s="1" t="s">
        <v>1599</v>
      </c>
      <c r="H101" s="1" t="s">
        <v>61</v>
      </c>
      <c r="I101" s="1" t="s">
        <v>1598</v>
      </c>
      <c r="J101" s="1">
        <v>4</v>
      </c>
      <c r="K101" s="1" t="s">
        <v>1596</v>
      </c>
      <c r="L101" s="1">
        <v>3</v>
      </c>
      <c r="M101" s="66" t="s">
        <v>1597</v>
      </c>
      <c r="N101" s="17" t="str">
        <f t="shared" si="10"/>
        <v>case 99:sRetTemplate = "shadow001";  break;  //  Shadow [AR] || FQ: Uncommon || 4 CR 3 HD</v>
      </c>
    </row>
    <row r="102" spans="1:14" ht="15.95" customHeight="1">
      <c r="A102" s="62" t="s">
        <v>1594</v>
      </c>
      <c r="B102" s="1">
        <f t="shared" si="11"/>
        <v>100</v>
      </c>
      <c r="C102" s="27" t="s">
        <v>1593</v>
      </c>
      <c r="D102" s="1" t="s">
        <v>100</v>
      </c>
      <c r="E102" s="1" t="s">
        <v>1612</v>
      </c>
      <c r="F102" s="1" t="s">
        <v>1254</v>
      </c>
      <c r="G102" s="1" t="s">
        <v>1599</v>
      </c>
      <c r="H102" s="1" t="s">
        <v>61</v>
      </c>
      <c r="I102" s="1" t="s">
        <v>1598</v>
      </c>
      <c r="J102" s="1">
        <v>4</v>
      </c>
      <c r="K102" s="1" t="s">
        <v>1596</v>
      </c>
      <c r="L102" s="1">
        <v>3</v>
      </c>
      <c r="M102" s="66" t="s">
        <v>1597</v>
      </c>
      <c r="N102" s="17" t="str">
        <f t="shared" si="10"/>
        <v>case 100:sRetTemplate = "shadow001";  break;  //  Shadow [AR] || FQ: Uncommon || 4 CR 3 HD</v>
      </c>
    </row>
    <row r="103" spans="1:14" ht="15.95" customHeight="1">
      <c r="A103" s="62" t="s">
        <v>1594</v>
      </c>
      <c r="B103" s="1">
        <f t="shared" si="11"/>
        <v>101</v>
      </c>
      <c r="C103" s="27" t="s">
        <v>1593</v>
      </c>
      <c r="D103" s="1" t="s">
        <v>100</v>
      </c>
      <c r="E103" s="1" t="s">
        <v>1612</v>
      </c>
      <c r="F103" s="1" t="s">
        <v>1254</v>
      </c>
      <c r="G103" s="1" t="s">
        <v>1599</v>
      </c>
      <c r="H103" s="1" t="s">
        <v>61</v>
      </c>
      <c r="I103" s="1" t="s">
        <v>1598</v>
      </c>
      <c r="J103" s="1">
        <v>4</v>
      </c>
      <c r="K103" s="1" t="s">
        <v>1596</v>
      </c>
      <c r="L103" s="1">
        <v>3</v>
      </c>
      <c r="M103" s="66" t="s">
        <v>1597</v>
      </c>
      <c r="N103" s="17" t="str">
        <f t="shared" si="10"/>
        <v>case 101:sRetTemplate = "shadow001";  break;  //  Shadow [AR] || FQ: Uncommon || 4 CR 3 HD</v>
      </c>
    </row>
    <row r="104" spans="1:14" ht="15.95" customHeight="1">
      <c r="A104" s="62" t="s">
        <v>1594</v>
      </c>
      <c r="B104" s="1">
        <f t="shared" si="11"/>
        <v>102</v>
      </c>
      <c r="C104" s="27" t="s">
        <v>1593</v>
      </c>
      <c r="D104" s="1" t="s">
        <v>100</v>
      </c>
      <c r="E104" s="1" t="s">
        <v>1612</v>
      </c>
      <c r="F104" s="1" t="s">
        <v>1254</v>
      </c>
      <c r="G104" s="1" t="s">
        <v>1599</v>
      </c>
      <c r="H104" s="1" t="s">
        <v>61</v>
      </c>
      <c r="I104" s="1" t="s">
        <v>1598</v>
      </c>
      <c r="J104" s="1">
        <v>4</v>
      </c>
      <c r="K104" s="1" t="s">
        <v>1596</v>
      </c>
      <c r="L104" s="1">
        <v>3</v>
      </c>
      <c r="M104" s="66" t="s">
        <v>1597</v>
      </c>
      <c r="N104" s="17" t="str">
        <f t="shared" si="10"/>
        <v>case 102:sRetTemplate = "shadow001";  break;  //  Shadow [AR] || FQ: Uncommon || 4 CR 3 HD</v>
      </c>
    </row>
    <row r="105" spans="1:14" ht="15.95" customHeight="1">
      <c r="A105" s="62" t="s">
        <v>1594</v>
      </c>
      <c r="B105" s="1">
        <f t="shared" si="11"/>
        <v>103</v>
      </c>
      <c r="C105" s="27" t="s">
        <v>1593</v>
      </c>
      <c r="D105" s="1" t="s">
        <v>100</v>
      </c>
      <c r="E105" s="1" t="s">
        <v>1612</v>
      </c>
      <c r="F105" s="1" t="s">
        <v>1254</v>
      </c>
      <c r="G105" s="1" t="s">
        <v>1599</v>
      </c>
      <c r="H105" s="1" t="s">
        <v>61</v>
      </c>
      <c r="I105" s="1" t="s">
        <v>1598</v>
      </c>
      <c r="J105" s="1">
        <v>4</v>
      </c>
      <c r="K105" s="1" t="s">
        <v>1596</v>
      </c>
      <c r="L105" s="1">
        <v>3</v>
      </c>
      <c r="M105" s="66" t="s">
        <v>1597</v>
      </c>
      <c r="N105" s="17" t="str">
        <f t="shared" si="10"/>
        <v>case 103:sRetTemplate = "shadow001";  break;  //  Shadow [AR] || FQ: Uncommon || 4 CR 3 HD</v>
      </c>
    </row>
    <row r="106" spans="1:14" ht="15.95" customHeight="1">
      <c r="A106" s="62" t="s">
        <v>1594</v>
      </c>
      <c r="B106" s="1">
        <f t="shared" si="11"/>
        <v>104</v>
      </c>
      <c r="C106" s="27" t="s">
        <v>1593</v>
      </c>
      <c r="D106" s="1" t="s">
        <v>195</v>
      </c>
      <c r="E106" s="1" t="s">
        <v>1612</v>
      </c>
      <c r="F106" s="1" t="s">
        <v>194</v>
      </c>
      <c r="G106" s="1" t="s">
        <v>1599</v>
      </c>
      <c r="H106" s="1" t="s">
        <v>20</v>
      </c>
      <c r="I106" s="1" t="s">
        <v>1598</v>
      </c>
      <c r="J106" s="1">
        <v>3</v>
      </c>
      <c r="K106" s="1" t="s">
        <v>1596</v>
      </c>
      <c r="L106" s="1">
        <v>1</v>
      </c>
      <c r="M106" s="66" t="s">
        <v>1597</v>
      </c>
      <c r="N106" s="17" t="str">
        <f t="shared" ref="N106:N115" si="12">CONCATENATE(A106, B106,C106, D106, E106, F106,G106,H106,I106, J106, K106, L106, M106)</f>
        <v>case 104:sRetTemplate = "ar_shadowrat001";  break;  //  Shadow Rat, Common || FQ: Rare || 3 CR 1 HD</v>
      </c>
    </row>
    <row r="107" spans="1:14" ht="15.95" customHeight="1">
      <c r="A107" s="62" t="s">
        <v>1594</v>
      </c>
      <c r="B107" s="1">
        <f t="shared" si="11"/>
        <v>105</v>
      </c>
      <c r="C107" s="27" t="s">
        <v>1593</v>
      </c>
      <c r="D107" s="1" t="s">
        <v>195</v>
      </c>
      <c r="E107" s="1" t="s">
        <v>1612</v>
      </c>
      <c r="F107" s="1" t="s">
        <v>194</v>
      </c>
      <c r="G107" s="1" t="s">
        <v>1599</v>
      </c>
      <c r="H107" s="1" t="s">
        <v>20</v>
      </c>
      <c r="I107" s="1" t="s">
        <v>1598</v>
      </c>
      <c r="J107" s="1">
        <v>3</v>
      </c>
      <c r="K107" s="1" t="s">
        <v>1596</v>
      </c>
      <c r="L107" s="1">
        <v>1</v>
      </c>
      <c r="M107" s="66" t="s">
        <v>1597</v>
      </c>
      <c r="N107" s="17" t="str">
        <f t="shared" si="12"/>
        <v>case 105:sRetTemplate = "ar_shadowrat001";  break;  //  Shadow Rat, Common || FQ: Rare || 3 CR 1 HD</v>
      </c>
    </row>
    <row r="108" spans="1:14" ht="15.95" customHeight="1">
      <c r="A108" s="62" t="s">
        <v>1594</v>
      </c>
      <c r="B108" s="1">
        <f t="shared" si="11"/>
        <v>106</v>
      </c>
      <c r="C108" s="27" t="s">
        <v>1593</v>
      </c>
      <c r="D108" s="1" t="s">
        <v>199</v>
      </c>
      <c r="E108" s="1" t="s">
        <v>1612</v>
      </c>
      <c r="F108" s="1" t="s">
        <v>198</v>
      </c>
      <c r="G108" s="1" t="s">
        <v>1599</v>
      </c>
      <c r="H108" s="1" t="s">
        <v>72</v>
      </c>
      <c r="I108" s="1" t="s">
        <v>1598</v>
      </c>
      <c r="J108" s="1">
        <v>3</v>
      </c>
      <c r="K108" s="1" t="s">
        <v>1596</v>
      </c>
      <c r="L108" s="1">
        <v>1</v>
      </c>
      <c r="M108" s="66" t="s">
        <v>1597</v>
      </c>
      <c r="N108" s="17" t="str">
        <f t="shared" si="12"/>
        <v>case 106:sRetTemplate = "ar_shadowrat002";  break;  //  Shadow Rat, Dire || FQ: Very Rare || 3 CR 1 HD</v>
      </c>
    </row>
    <row r="109" spans="1:14" ht="15.95" customHeight="1">
      <c r="A109" s="62" t="s">
        <v>1594</v>
      </c>
      <c r="B109" s="1">
        <f t="shared" si="11"/>
        <v>107</v>
      </c>
      <c r="C109" s="27" t="s">
        <v>1593</v>
      </c>
      <c r="D109" s="1" t="s">
        <v>106</v>
      </c>
      <c r="E109" s="1" t="s">
        <v>1612</v>
      </c>
      <c r="F109" s="1" t="s">
        <v>105</v>
      </c>
      <c r="G109" s="1" t="s">
        <v>1599</v>
      </c>
      <c r="H109" s="1" t="s">
        <v>61</v>
      </c>
      <c r="I109" s="1" t="s">
        <v>1598</v>
      </c>
      <c r="J109" s="1">
        <v>3</v>
      </c>
      <c r="K109" s="1" t="s">
        <v>1596</v>
      </c>
      <c r="L109" s="1">
        <v>1</v>
      </c>
      <c r="M109" s="66" t="s">
        <v>1597</v>
      </c>
      <c r="N109" s="17" t="str">
        <f t="shared" si="12"/>
        <v>case 107:sRetTemplate = "shadow003";  break;  //  Shadow, Lesser || FQ: Uncommon || 3 CR 1 HD</v>
      </c>
    </row>
    <row r="110" spans="1:14" ht="15.95" customHeight="1">
      <c r="A110" s="62" t="s">
        <v>1594</v>
      </c>
      <c r="B110" s="1">
        <f t="shared" si="11"/>
        <v>108</v>
      </c>
      <c r="C110" s="27" t="s">
        <v>1593</v>
      </c>
      <c r="D110" s="1" t="s">
        <v>106</v>
      </c>
      <c r="E110" s="1" t="s">
        <v>1612</v>
      </c>
      <c r="F110" s="1" t="s">
        <v>105</v>
      </c>
      <c r="G110" s="1" t="s">
        <v>1599</v>
      </c>
      <c r="H110" s="1" t="s">
        <v>61</v>
      </c>
      <c r="I110" s="1" t="s">
        <v>1598</v>
      </c>
      <c r="J110" s="1">
        <v>3</v>
      </c>
      <c r="K110" s="1" t="s">
        <v>1596</v>
      </c>
      <c r="L110" s="1">
        <v>1</v>
      </c>
      <c r="M110" s="66" t="s">
        <v>1597</v>
      </c>
      <c r="N110" s="17" t="str">
        <f t="shared" si="12"/>
        <v>case 108:sRetTemplate = "shadow003";  break;  //  Shadow, Lesser || FQ: Uncommon || 3 CR 1 HD</v>
      </c>
    </row>
    <row r="111" spans="1:14" ht="15.95" customHeight="1">
      <c r="A111" s="62" t="s">
        <v>1594</v>
      </c>
      <c r="B111" s="1">
        <f t="shared" si="11"/>
        <v>109</v>
      </c>
      <c r="C111" s="27" t="s">
        <v>1593</v>
      </c>
      <c r="D111" s="1" t="s">
        <v>106</v>
      </c>
      <c r="E111" s="1" t="s">
        <v>1612</v>
      </c>
      <c r="F111" s="1" t="s">
        <v>105</v>
      </c>
      <c r="G111" s="1" t="s">
        <v>1599</v>
      </c>
      <c r="H111" s="1" t="s">
        <v>61</v>
      </c>
      <c r="I111" s="1" t="s">
        <v>1598</v>
      </c>
      <c r="J111" s="1">
        <v>3</v>
      </c>
      <c r="K111" s="1" t="s">
        <v>1596</v>
      </c>
      <c r="L111" s="1">
        <v>1</v>
      </c>
      <c r="M111" s="66" t="s">
        <v>1597</v>
      </c>
      <c r="N111" s="17" t="str">
        <f t="shared" si="12"/>
        <v>case 109:sRetTemplate = "shadow003";  break;  //  Shadow, Lesser || FQ: Uncommon || 3 CR 1 HD</v>
      </c>
    </row>
    <row r="112" spans="1:14" ht="15.95" customHeight="1">
      <c r="A112" s="62" t="s">
        <v>1594</v>
      </c>
      <c r="B112" s="1">
        <f t="shared" si="11"/>
        <v>110</v>
      </c>
      <c r="C112" s="27" t="s">
        <v>1593</v>
      </c>
      <c r="D112" s="1" t="s">
        <v>106</v>
      </c>
      <c r="E112" s="1" t="s">
        <v>1612</v>
      </c>
      <c r="F112" s="1" t="s">
        <v>105</v>
      </c>
      <c r="G112" s="1" t="s">
        <v>1599</v>
      </c>
      <c r="H112" s="1" t="s">
        <v>61</v>
      </c>
      <c r="I112" s="1" t="s">
        <v>1598</v>
      </c>
      <c r="J112" s="1">
        <v>3</v>
      </c>
      <c r="K112" s="1" t="s">
        <v>1596</v>
      </c>
      <c r="L112" s="1">
        <v>1</v>
      </c>
      <c r="M112" s="66" t="s">
        <v>1597</v>
      </c>
      <c r="N112" s="17" t="str">
        <f t="shared" si="12"/>
        <v>case 110:sRetTemplate = "shadow003";  break;  //  Shadow, Lesser || FQ: Uncommon || 3 CR 1 HD</v>
      </c>
    </row>
    <row r="113" spans="1:14" ht="15.95" customHeight="1">
      <c r="A113" s="62" t="s">
        <v>1594</v>
      </c>
      <c r="B113" s="1">
        <f t="shared" si="11"/>
        <v>111</v>
      </c>
      <c r="C113" s="27" t="s">
        <v>1593</v>
      </c>
      <c r="D113" s="1" t="s">
        <v>106</v>
      </c>
      <c r="E113" s="1" t="s">
        <v>1612</v>
      </c>
      <c r="F113" s="1" t="s">
        <v>105</v>
      </c>
      <c r="G113" s="1" t="s">
        <v>1599</v>
      </c>
      <c r="H113" s="1" t="s">
        <v>61</v>
      </c>
      <c r="I113" s="1" t="s">
        <v>1598</v>
      </c>
      <c r="J113" s="1">
        <v>3</v>
      </c>
      <c r="K113" s="1" t="s">
        <v>1596</v>
      </c>
      <c r="L113" s="1">
        <v>1</v>
      </c>
      <c r="M113" s="66" t="s">
        <v>1597</v>
      </c>
      <c r="N113" s="17" t="str">
        <f t="shared" si="12"/>
        <v>case 111:sRetTemplate = "shadow003";  break;  //  Shadow, Lesser || FQ: Uncommon || 3 CR 1 HD</v>
      </c>
    </row>
    <row r="114" spans="1:14" ht="15.95" customHeight="1">
      <c r="A114" s="62" t="s">
        <v>1594</v>
      </c>
      <c r="B114" s="1">
        <f t="shared" si="11"/>
        <v>112</v>
      </c>
      <c r="C114" s="27" t="s">
        <v>1593</v>
      </c>
      <c r="D114" s="1" t="s">
        <v>74</v>
      </c>
      <c r="E114" s="1" t="s">
        <v>1612</v>
      </c>
      <c r="F114" s="1" t="s">
        <v>73</v>
      </c>
      <c r="G114" s="1" t="s">
        <v>1599</v>
      </c>
      <c r="H114" s="1" t="s">
        <v>20</v>
      </c>
      <c r="I114" s="1" t="s">
        <v>1598</v>
      </c>
      <c r="J114" s="1">
        <v>1</v>
      </c>
      <c r="K114" s="1" t="s">
        <v>1596</v>
      </c>
      <c r="L114" s="1">
        <v>1</v>
      </c>
      <c r="M114" s="66" t="s">
        <v>1597</v>
      </c>
      <c r="N114" s="17" t="str">
        <f t="shared" si="12"/>
        <v>case 112:sRetTemplate = "skeletondwarf001";  break;  //  Skeleton, Dwarf || FQ: Rare || 1 CR 1 HD</v>
      </c>
    </row>
    <row r="115" spans="1:14" ht="15.95" customHeight="1">
      <c r="A115" s="62" t="s">
        <v>1594</v>
      </c>
      <c r="B115" s="1">
        <f t="shared" si="11"/>
        <v>113</v>
      </c>
      <c r="C115" s="27" t="s">
        <v>1593</v>
      </c>
      <c r="D115" s="1" t="s">
        <v>74</v>
      </c>
      <c r="E115" s="1" t="s">
        <v>1612</v>
      </c>
      <c r="F115" s="1" t="s">
        <v>73</v>
      </c>
      <c r="G115" s="1" t="s">
        <v>1599</v>
      </c>
      <c r="H115" s="1" t="s">
        <v>20</v>
      </c>
      <c r="I115" s="1" t="s">
        <v>1598</v>
      </c>
      <c r="J115" s="1">
        <v>1</v>
      </c>
      <c r="K115" s="1" t="s">
        <v>1596</v>
      </c>
      <c r="L115" s="1">
        <v>1</v>
      </c>
      <c r="M115" s="66" t="s">
        <v>1597</v>
      </c>
      <c r="N115" s="17" t="str">
        <f t="shared" si="12"/>
        <v>case 113:sRetTemplate = "skeletondwarf001";  break;  //  Skeleton, Dwarf || FQ: Rare || 1 CR 1 HD</v>
      </c>
    </row>
    <row r="116" spans="1:14" ht="15.95" customHeight="1">
      <c r="A116" s="62" t="s">
        <v>1594</v>
      </c>
      <c r="B116" s="1">
        <f t="shared" si="11"/>
        <v>114</v>
      </c>
      <c r="C116" s="27" t="s">
        <v>1593</v>
      </c>
      <c r="D116" s="1" t="s">
        <v>76</v>
      </c>
      <c r="E116" s="1" t="s">
        <v>1612</v>
      </c>
      <c r="F116" s="1" t="s">
        <v>75</v>
      </c>
      <c r="G116" s="1" t="s">
        <v>1599</v>
      </c>
      <c r="H116" s="1" t="s">
        <v>61</v>
      </c>
      <c r="I116" s="1" t="s">
        <v>1598</v>
      </c>
      <c r="J116" s="1">
        <v>2</v>
      </c>
      <c r="K116" s="1" t="s">
        <v>1596</v>
      </c>
      <c r="L116" s="1">
        <v>2</v>
      </c>
      <c r="M116" s="66" t="s">
        <v>1597</v>
      </c>
      <c r="N116" s="17" t="str">
        <f t="shared" ref="N116:N125" si="13">CONCATENATE(A116,B116, C116, D116, E116,F116,G116,H116, I116, J116, K116,L116, M116)</f>
        <v>case 114:sRetTemplate = "skeletongiant001";  break;  //  Skeleton, Half-Giant || FQ: Uncommon || 2 CR 2 HD</v>
      </c>
    </row>
    <row r="117" spans="1:14" ht="15.95" customHeight="1">
      <c r="A117" s="62" t="s">
        <v>1594</v>
      </c>
      <c r="B117" s="1">
        <f t="shared" si="11"/>
        <v>115</v>
      </c>
      <c r="C117" s="27" t="s">
        <v>1593</v>
      </c>
      <c r="D117" s="1" t="s">
        <v>76</v>
      </c>
      <c r="E117" s="1" t="s">
        <v>1612</v>
      </c>
      <c r="F117" s="1" t="s">
        <v>75</v>
      </c>
      <c r="G117" s="1" t="s">
        <v>1599</v>
      </c>
      <c r="H117" s="1" t="s">
        <v>61</v>
      </c>
      <c r="I117" s="1" t="s">
        <v>1598</v>
      </c>
      <c r="J117" s="1">
        <v>2</v>
      </c>
      <c r="K117" s="1" t="s">
        <v>1596</v>
      </c>
      <c r="L117" s="1">
        <v>2</v>
      </c>
      <c r="M117" s="66" t="s">
        <v>1597</v>
      </c>
      <c r="N117" s="17" t="str">
        <f t="shared" si="13"/>
        <v>case 115:sRetTemplate = "skeletongiant001";  break;  //  Skeleton, Half-Giant || FQ: Uncommon || 2 CR 2 HD</v>
      </c>
    </row>
    <row r="118" spans="1:14" ht="15.95" customHeight="1">
      <c r="A118" s="62" t="s">
        <v>1594</v>
      </c>
      <c r="B118" s="1">
        <f t="shared" si="11"/>
        <v>116</v>
      </c>
      <c r="C118" s="27" t="s">
        <v>1593</v>
      </c>
      <c r="D118" s="1" t="s">
        <v>76</v>
      </c>
      <c r="E118" s="1" t="s">
        <v>1612</v>
      </c>
      <c r="F118" s="1" t="s">
        <v>75</v>
      </c>
      <c r="G118" s="1" t="s">
        <v>1599</v>
      </c>
      <c r="H118" s="1" t="s">
        <v>61</v>
      </c>
      <c r="I118" s="1" t="s">
        <v>1598</v>
      </c>
      <c r="J118" s="1">
        <v>2</v>
      </c>
      <c r="K118" s="1" t="s">
        <v>1596</v>
      </c>
      <c r="L118" s="1">
        <v>2</v>
      </c>
      <c r="M118" s="66" t="s">
        <v>1597</v>
      </c>
      <c r="N118" s="17" t="str">
        <f t="shared" si="13"/>
        <v>case 116:sRetTemplate = "skeletongiant001";  break;  //  Skeleton, Half-Giant || FQ: Uncommon || 2 CR 2 HD</v>
      </c>
    </row>
    <row r="119" spans="1:14" ht="15.95" customHeight="1">
      <c r="A119" s="62" t="s">
        <v>1594</v>
      </c>
      <c r="B119" s="1">
        <f t="shared" si="11"/>
        <v>117</v>
      </c>
      <c r="C119" s="27" t="s">
        <v>1593</v>
      </c>
      <c r="D119" s="1" t="s">
        <v>76</v>
      </c>
      <c r="E119" s="1" t="s">
        <v>1612</v>
      </c>
      <c r="F119" s="1" t="s">
        <v>75</v>
      </c>
      <c r="G119" s="1" t="s">
        <v>1599</v>
      </c>
      <c r="H119" s="1" t="s">
        <v>61</v>
      </c>
      <c r="I119" s="1" t="s">
        <v>1598</v>
      </c>
      <c r="J119" s="1">
        <v>2</v>
      </c>
      <c r="K119" s="1" t="s">
        <v>1596</v>
      </c>
      <c r="L119" s="1">
        <v>2</v>
      </c>
      <c r="M119" s="66" t="s">
        <v>1597</v>
      </c>
      <c r="N119" s="17" t="str">
        <f t="shared" si="13"/>
        <v>case 117:sRetTemplate = "skeletongiant001";  break;  //  Skeleton, Half-Giant || FQ: Uncommon || 2 CR 2 HD</v>
      </c>
    </row>
    <row r="120" spans="1:14" ht="15.95" customHeight="1">
      <c r="A120" s="62" t="s">
        <v>1594</v>
      </c>
      <c r="B120" s="1">
        <f t="shared" si="11"/>
        <v>118</v>
      </c>
      <c r="C120" s="27" t="s">
        <v>1593</v>
      </c>
      <c r="D120" s="1" t="s">
        <v>76</v>
      </c>
      <c r="E120" s="1" t="s">
        <v>1612</v>
      </c>
      <c r="F120" s="1" t="s">
        <v>75</v>
      </c>
      <c r="G120" s="1" t="s">
        <v>1599</v>
      </c>
      <c r="H120" s="1" t="s">
        <v>61</v>
      </c>
      <c r="I120" s="1" t="s">
        <v>1598</v>
      </c>
      <c r="J120" s="1">
        <v>2</v>
      </c>
      <c r="K120" s="1" t="s">
        <v>1596</v>
      </c>
      <c r="L120" s="1">
        <v>2</v>
      </c>
      <c r="M120" s="66" t="s">
        <v>1597</v>
      </c>
      <c r="N120" s="17" t="str">
        <f t="shared" si="13"/>
        <v>case 118:sRetTemplate = "skeletongiant001";  break;  //  Skeleton, Half-Giant || FQ: Uncommon || 2 CR 2 HD</v>
      </c>
    </row>
    <row r="121" spans="1:14" ht="15.95" customHeight="1">
      <c r="A121" s="62" t="s">
        <v>1594</v>
      </c>
      <c r="B121" s="1">
        <f t="shared" si="11"/>
        <v>119</v>
      </c>
      <c r="C121" s="27" t="s">
        <v>1593</v>
      </c>
      <c r="D121" s="1" t="s">
        <v>76</v>
      </c>
      <c r="E121" s="1" t="s">
        <v>1612</v>
      </c>
      <c r="F121" s="1" t="s">
        <v>75</v>
      </c>
      <c r="G121" s="1" t="s">
        <v>1599</v>
      </c>
      <c r="H121" s="1" t="s">
        <v>61</v>
      </c>
      <c r="I121" s="1" t="s">
        <v>1598</v>
      </c>
      <c r="J121" s="1">
        <v>2</v>
      </c>
      <c r="K121" s="1" t="s">
        <v>1596</v>
      </c>
      <c r="L121" s="1">
        <v>2</v>
      </c>
      <c r="M121" s="66" t="s">
        <v>1597</v>
      </c>
      <c r="N121" s="17" t="str">
        <f t="shared" si="13"/>
        <v>case 119:sRetTemplate = "skeletongiant001";  break;  //  Skeleton, Half-Giant || FQ: Uncommon || 2 CR 2 HD</v>
      </c>
    </row>
    <row r="122" spans="1:14" ht="15.95" customHeight="1">
      <c r="A122" s="62" t="s">
        <v>1594</v>
      </c>
      <c r="B122" s="1">
        <f t="shared" si="11"/>
        <v>120</v>
      </c>
      <c r="C122" s="27" t="s">
        <v>1593</v>
      </c>
      <c r="D122" s="1" t="s">
        <v>76</v>
      </c>
      <c r="E122" s="1" t="s">
        <v>1612</v>
      </c>
      <c r="F122" s="1" t="s">
        <v>75</v>
      </c>
      <c r="G122" s="1" t="s">
        <v>1599</v>
      </c>
      <c r="H122" s="1" t="s">
        <v>61</v>
      </c>
      <c r="I122" s="1" t="s">
        <v>1598</v>
      </c>
      <c r="J122" s="1">
        <v>2</v>
      </c>
      <c r="K122" s="1" t="s">
        <v>1596</v>
      </c>
      <c r="L122" s="1">
        <v>2</v>
      </c>
      <c r="M122" s="66" t="s">
        <v>1597</v>
      </c>
      <c r="N122" s="17" t="str">
        <f t="shared" si="13"/>
        <v>case 120:sRetTemplate = "skeletongiant001";  break;  //  Skeleton, Half-Giant || FQ: Uncommon || 2 CR 2 HD</v>
      </c>
    </row>
    <row r="123" spans="1:14" ht="15.95" customHeight="1">
      <c r="A123" s="62" t="s">
        <v>1594</v>
      </c>
      <c r="B123" s="1">
        <f t="shared" si="11"/>
        <v>121</v>
      </c>
      <c r="C123" s="27" t="s">
        <v>1593</v>
      </c>
      <c r="D123" s="1" t="s">
        <v>76</v>
      </c>
      <c r="E123" s="1" t="s">
        <v>1612</v>
      </c>
      <c r="F123" s="1" t="s">
        <v>75</v>
      </c>
      <c r="G123" s="1" t="s">
        <v>1599</v>
      </c>
      <c r="H123" s="1" t="s">
        <v>61</v>
      </c>
      <c r="I123" s="1" t="s">
        <v>1598</v>
      </c>
      <c r="J123" s="1">
        <v>2</v>
      </c>
      <c r="K123" s="1" t="s">
        <v>1596</v>
      </c>
      <c r="L123" s="1">
        <v>2</v>
      </c>
      <c r="M123" s="66" t="s">
        <v>1597</v>
      </c>
      <c r="N123" s="17" t="str">
        <f t="shared" si="13"/>
        <v>case 121:sRetTemplate = "skeletongiant001";  break;  //  Skeleton, Half-Giant || FQ: Uncommon || 2 CR 2 HD</v>
      </c>
    </row>
    <row r="124" spans="1:14" ht="15.95" customHeight="1">
      <c r="A124" s="62" t="s">
        <v>1594</v>
      </c>
      <c r="B124" s="1">
        <f t="shared" si="11"/>
        <v>122</v>
      </c>
      <c r="C124" s="27" t="s">
        <v>1593</v>
      </c>
      <c r="D124" s="1" t="s">
        <v>76</v>
      </c>
      <c r="E124" s="1" t="s">
        <v>1612</v>
      </c>
      <c r="F124" s="1" t="s">
        <v>75</v>
      </c>
      <c r="G124" s="1" t="s">
        <v>1599</v>
      </c>
      <c r="H124" s="1" t="s">
        <v>61</v>
      </c>
      <c r="I124" s="1" t="s">
        <v>1598</v>
      </c>
      <c r="J124" s="1">
        <v>2</v>
      </c>
      <c r="K124" s="1" t="s">
        <v>1596</v>
      </c>
      <c r="L124" s="1">
        <v>2</v>
      </c>
      <c r="M124" s="66" t="s">
        <v>1597</v>
      </c>
      <c r="N124" s="17" t="str">
        <f t="shared" si="13"/>
        <v>case 122:sRetTemplate = "skeletongiant001";  break;  //  Skeleton, Half-Giant || FQ: Uncommon || 2 CR 2 HD</v>
      </c>
    </row>
    <row r="125" spans="1:14" ht="15.95" customHeight="1">
      <c r="A125" s="62" t="s">
        <v>1594</v>
      </c>
      <c r="B125" s="1">
        <f t="shared" si="11"/>
        <v>123</v>
      </c>
      <c r="C125" s="27" t="s">
        <v>1593</v>
      </c>
      <c r="D125" s="1" t="s">
        <v>76</v>
      </c>
      <c r="E125" s="1" t="s">
        <v>1612</v>
      </c>
      <c r="F125" s="1" t="s">
        <v>75</v>
      </c>
      <c r="G125" s="1" t="s">
        <v>1599</v>
      </c>
      <c r="H125" s="1" t="s">
        <v>61</v>
      </c>
      <c r="I125" s="1" t="s">
        <v>1598</v>
      </c>
      <c r="J125" s="1">
        <v>2</v>
      </c>
      <c r="K125" s="1" t="s">
        <v>1596</v>
      </c>
      <c r="L125" s="1">
        <v>2</v>
      </c>
      <c r="M125" s="66" t="s">
        <v>1597</v>
      </c>
      <c r="N125" s="17" t="str">
        <f t="shared" si="13"/>
        <v>case 123:sRetTemplate = "skeletongiant001";  break;  //  Skeleton, Half-Giant || FQ: Uncommon || 2 CR 2 HD</v>
      </c>
    </row>
    <row r="126" spans="1:14" ht="15.95" customHeight="1">
      <c r="A126" s="62" t="s">
        <v>1594</v>
      </c>
      <c r="B126" s="1">
        <f t="shared" si="11"/>
        <v>124</v>
      </c>
      <c r="C126" s="27" t="s">
        <v>1593</v>
      </c>
      <c r="D126" s="1" t="s">
        <v>78</v>
      </c>
      <c r="E126" s="1" t="s">
        <v>1612</v>
      </c>
      <c r="F126" s="1" t="s">
        <v>77</v>
      </c>
      <c r="G126" s="1" t="s">
        <v>1599</v>
      </c>
      <c r="H126" s="1" t="s">
        <v>61</v>
      </c>
      <c r="I126" s="1" t="s">
        <v>1598</v>
      </c>
      <c r="J126" s="1">
        <v>1</v>
      </c>
      <c r="K126" s="1" t="s">
        <v>1596</v>
      </c>
      <c r="L126" s="1">
        <v>1</v>
      </c>
      <c r="M126" s="66" t="s">
        <v>1597</v>
      </c>
      <c r="N126" s="17" t="str">
        <f t="shared" ref="N126:N135" si="14">CONCATENATE(A126, B126,C126, D126, E126, F126,G126,H126,I126, J126, K126, L126, M126)</f>
        <v>case 124:sRetTemplate = "skeletonhuman001";  break;  //  Skeleton, Human || FQ: Uncommon || 1 CR 1 HD</v>
      </c>
    </row>
    <row r="127" spans="1:14" ht="15.95" customHeight="1">
      <c r="A127" s="62" t="s">
        <v>1594</v>
      </c>
      <c r="B127" s="1">
        <f t="shared" si="11"/>
        <v>125</v>
      </c>
      <c r="C127" s="27" t="s">
        <v>1593</v>
      </c>
      <c r="D127" s="1" t="s">
        <v>78</v>
      </c>
      <c r="E127" s="1" t="s">
        <v>1612</v>
      </c>
      <c r="F127" s="1" t="s">
        <v>77</v>
      </c>
      <c r="G127" s="1" t="s">
        <v>1599</v>
      </c>
      <c r="H127" s="1" t="s">
        <v>61</v>
      </c>
      <c r="I127" s="1" t="s">
        <v>1598</v>
      </c>
      <c r="J127" s="1">
        <v>1</v>
      </c>
      <c r="K127" s="1" t="s">
        <v>1596</v>
      </c>
      <c r="L127" s="1">
        <v>1</v>
      </c>
      <c r="M127" s="66" t="s">
        <v>1597</v>
      </c>
      <c r="N127" s="17" t="str">
        <f t="shared" si="14"/>
        <v>case 125:sRetTemplate = "skeletonhuman001";  break;  //  Skeleton, Human || FQ: Uncommon || 1 CR 1 HD</v>
      </c>
    </row>
    <row r="128" spans="1:14" ht="15.95" customHeight="1">
      <c r="A128" s="62" t="s">
        <v>1594</v>
      </c>
      <c r="B128" s="1">
        <f t="shared" si="11"/>
        <v>126</v>
      </c>
      <c r="C128" s="27" t="s">
        <v>1593</v>
      </c>
      <c r="D128" s="1" t="s">
        <v>78</v>
      </c>
      <c r="E128" s="1" t="s">
        <v>1612</v>
      </c>
      <c r="F128" s="1" t="s">
        <v>77</v>
      </c>
      <c r="G128" s="1" t="s">
        <v>1599</v>
      </c>
      <c r="H128" s="1" t="s">
        <v>61</v>
      </c>
      <c r="I128" s="1" t="s">
        <v>1598</v>
      </c>
      <c r="J128" s="1">
        <v>1</v>
      </c>
      <c r="K128" s="1" t="s">
        <v>1596</v>
      </c>
      <c r="L128" s="1">
        <v>1</v>
      </c>
      <c r="M128" s="66" t="s">
        <v>1597</v>
      </c>
      <c r="N128" s="17" t="str">
        <f t="shared" si="14"/>
        <v>case 126:sRetTemplate = "skeletonhuman001";  break;  //  Skeleton, Human || FQ: Uncommon || 1 CR 1 HD</v>
      </c>
    </row>
    <row r="129" spans="1:14" ht="15.95" customHeight="1">
      <c r="A129" s="62" t="s">
        <v>1594</v>
      </c>
      <c r="B129" s="1">
        <f t="shared" ref="B129:B150" si="15">SUM(B128+1)</f>
        <v>127</v>
      </c>
      <c r="C129" s="27" t="s">
        <v>1593</v>
      </c>
      <c r="D129" s="1" t="s">
        <v>78</v>
      </c>
      <c r="E129" s="1" t="s">
        <v>1612</v>
      </c>
      <c r="F129" s="1" t="s">
        <v>77</v>
      </c>
      <c r="G129" s="1" t="s">
        <v>1599</v>
      </c>
      <c r="H129" s="1" t="s">
        <v>61</v>
      </c>
      <c r="I129" s="1" t="s">
        <v>1598</v>
      </c>
      <c r="J129" s="1">
        <v>1</v>
      </c>
      <c r="K129" s="1" t="s">
        <v>1596</v>
      </c>
      <c r="L129" s="1">
        <v>1</v>
      </c>
      <c r="M129" s="66" t="s">
        <v>1597</v>
      </c>
      <c r="N129" s="17" t="str">
        <f t="shared" si="14"/>
        <v>case 127:sRetTemplate = "skeletonhuman001";  break;  //  Skeleton, Human || FQ: Uncommon || 1 CR 1 HD</v>
      </c>
    </row>
    <row r="130" spans="1:14" ht="15.95" customHeight="1">
      <c r="A130" s="62" t="s">
        <v>1594</v>
      </c>
      <c r="B130" s="1">
        <f t="shared" si="15"/>
        <v>128</v>
      </c>
      <c r="C130" s="27" t="s">
        <v>1593</v>
      </c>
      <c r="D130" s="1" t="s">
        <v>78</v>
      </c>
      <c r="E130" s="1" t="s">
        <v>1612</v>
      </c>
      <c r="F130" s="1" t="s">
        <v>77</v>
      </c>
      <c r="G130" s="1" t="s">
        <v>1599</v>
      </c>
      <c r="H130" s="1" t="s">
        <v>61</v>
      </c>
      <c r="I130" s="1" t="s">
        <v>1598</v>
      </c>
      <c r="J130" s="1">
        <v>1</v>
      </c>
      <c r="K130" s="1" t="s">
        <v>1596</v>
      </c>
      <c r="L130" s="1">
        <v>1</v>
      </c>
      <c r="M130" s="66" t="s">
        <v>1597</v>
      </c>
      <c r="N130" s="17" t="str">
        <f t="shared" si="14"/>
        <v>case 128:sRetTemplate = "skeletonhuman001";  break;  //  Skeleton, Human || FQ: Uncommon || 1 CR 1 HD</v>
      </c>
    </row>
    <row r="131" spans="1:14" ht="15.95" customHeight="1">
      <c r="A131" s="62" t="s">
        <v>1594</v>
      </c>
      <c r="B131" s="1">
        <f t="shared" si="15"/>
        <v>129</v>
      </c>
      <c r="C131" s="27" t="s">
        <v>1593</v>
      </c>
      <c r="D131" s="1" t="s">
        <v>80</v>
      </c>
      <c r="E131" s="1" t="s">
        <v>1612</v>
      </c>
      <c r="F131" s="1" t="s">
        <v>79</v>
      </c>
      <c r="G131" s="1" t="s">
        <v>1599</v>
      </c>
      <c r="H131" s="1" t="s">
        <v>61</v>
      </c>
      <c r="I131" s="1" t="s">
        <v>1598</v>
      </c>
      <c r="J131" s="1">
        <v>1</v>
      </c>
      <c r="K131" s="1" t="s">
        <v>1596</v>
      </c>
      <c r="L131" s="1">
        <v>1</v>
      </c>
      <c r="M131" s="66" t="s">
        <v>1597</v>
      </c>
      <c r="N131" s="17" t="str">
        <f t="shared" si="14"/>
        <v>case 129:sRetTemplate = "skeletonhuman002";  break;  //  Skeleton, Human Archer || FQ: Uncommon || 1 CR 1 HD</v>
      </c>
    </row>
    <row r="132" spans="1:14" ht="15.95" customHeight="1">
      <c r="A132" s="62" t="s">
        <v>1594</v>
      </c>
      <c r="B132" s="1">
        <f t="shared" si="15"/>
        <v>130</v>
      </c>
      <c r="C132" s="27" t="s">
        <v>1593</v>
      </c>
      <c r="D132" s="1" t="s">
        <v>80</v>
      </c>
      <c r="E132" s="1" t="s">
        <v>1612</v>
      </c>
      <c r="F132" s="1" t="s">
        <v>79</v>
      </c>
      <c r="G132" s="1" t="s">
        <v>1599</v>
      </c>
      <c r="H132" s="1" t="s">
        <v>61</v>
      </c>
      <c r="I132" s="1" t="s">
        <v>1598</v>
      </c>
      <c r="J132" s="1">
        <v>1</v>
      </c>
      <c r="K132" s="1" t="s">
        <v>1596</v>
      </c>
      <c r="L132" s="1">
        <v>1</v>
      </c>
      <c r="M132" s="66" t="s">
        <v>1597</v>
      </c>
      <c r="N132" s="17" t="str">
        <f t="shared" si="14"/>
        <v>case 130:sRetTemplate = "skeletonhuman002";  break;  //  Skeleton, Human Archer || FQ: Uncommon || 1 CR 1 HD</v>
      </c>
    </row>
    <row r="133" spans="1:14" ht="15.95" customHeight="1">
      <c r="A133" s="62" t="s">
        <v>1594</v>
      </c>
      <c r="B133" s="1">
        <f t="shared" si="15"/>
        <v>131</v>
      </c>
      <c r="C133" s="27" t="s">
        <v>1593</v>
      </c>
      <c r="D133" s="1" t="s">
        <v>80</v>
      </c>
      <c r="E133" s="1" t="s">
        <v>1612</v>
      </c>
      <c r="F133" s="1" t="s">
        <v>79</v>
      </c>
      <c r="G133" s="1" t="s">
        <v>1599</v>
      </c>
      <c r="H133" s="1" t="s">
        <v>61</v>
      </c>
      <c r="I133" s="1" t="s">
        <v>1598</v>
      </c>
      <c r="J133" s="1">
        <v>1</v>
      </c>
      <c r="K133" s="1" t="s">
        <v>1596</v>
      </c>
      <c r="L133" s="1">
        <v>1</v>
      </c>
      <c r="M133" s="66" t="s">
        <v>1597</v>
      </c>
      <c r="N133" s="17" t="str">
        <f t="shared" si="14"/>
        <v>case 131:sRetTemplate = "skeletonhuman002";  break;  //  Skeleton, Human Archer || FQ: Uncommon || 1 CR 1 HD</v>
      </c>
    </row>
    <row r="134" spans="1:14" ht="15.95" customHeight="1">
      <c r="A134" s="62" t="s">
        <v>1594</v>
      </c>
      <c r="B134" s="1">
        <f t="shared" si="15"/>
        <v>132</v>
      </c>
      <c r="C134" s="27" t="s">
        <v>1593</v>
      </c>
      <c r="D134" s="1" t="s">
        <v>80</v>
      </c>
      <c r="E134" s="1" t="s">
        <v>1612</v>
      </c>
      <c r="F134" s="1" t="s">
        <v>79</v>
      </c>
      <c r="G134" s="1" t="s">
        <v>1599</v>
      </c>
      <c r="H134" s="1" t="s">
        <v>61</v>
      </c>
      <c r="I134" s="1" t="s">
        <v>1598</v>
      </c>
      <c r="J134" s="1">
        <v>1</v>
      </c>
      <c r="K134" s="1" t="s">
        <v>1596</v>
      </c>
      <c r="L134" s="1">
        <v>1</v>
      </c>
      <c r="M134" s="66" t="s">
        <v>1597</v>
      </c>
      <c r="N134" s="17" t="str">
        <f t="shared" si="14"/>
        <v>case 132:sRetTemplate = "skeletonhuman002";  break;  //  Skeleton, Human Archer || FQ: Uncommon || 1 CR 1 HD</v>
      </c>
    </row>
    <row r="135" spans="1:14" ht="15.95" customHeight="1">
      <c r="A135" s="62" t="s">
        <v>1594</v>
      </c>
      <c r="B135" s="1">
        <f t="shared" si="15"/>
        <v>133</v>
      </c>
      <c r="C135" s="27" t="s">
        <v>1593</v>
      </c>
      <c r="D135" s="1" t="s">
        <v>80</v>
      </c>
      <c r="E135" s="1" t="s">
        <v>1612</v>
      </c>
      <c r="F135" s="1" t="s">
        <v>79</v>
      </c>
      <c r="G135" s="1" t="s">
        <v>1599</v>
      </c>
      <c r="H135" s="1" t="s">
        <v>61</v>
      </c>
      <c r="I135" s="1" t="s">
        <v>1598</v>
      </c>
      <c r="J135" s="1">
        <v>1</v>
      </c>
      <c r="K135" s="1" t="s">
        <v>1596</v>
      </c>
      <c r="L135" s="1">
        <v>1</v>
      </c>
      <c r="M135" s="66" t="s">
        <v>1597</v>
      </c>
      <c r="N135" s="17" t="str">
        <f t="shared" si="14"/>
        <v>case 133:sRetTemplate = "skeletonhuman002";  break;  //  Skeleton, Human Archer || FQ: Uncommon || 1 CR 1 HD</v>
      </c>
    </row>
    <row r="136" spans="1:14" ht="15.95" customHeight="1">
      <c r="A136" s="62" t="s">
        <v>1594</v>
      </c>
      <c r="B136" s="1">
        <f t="shared" si="15"/>
        <v>134</v>
      </c>
      <c r="C136" s="27" t="s">
        <v>1593</v>
      </c>
      <c r="D136" s="1" t="s">
        <v>300</v>
      </c>
      <c r="E136" s="1" t="s">
        <v>1612</v>
      </c>
      <c r="F136" s="1" t="s">
        <v>299</v>
      </c>
      <c r="G136" s="1" t="s">
        <v>1599</v>
      </c>
      <c r="H136" s="1" t="s">
        <v>20</v>
      </c>
      <c r="I136" s="1" t="s">
        <v>1598</v>
      </c>
      <c r="J136" s="1">
        <v>5</v>
      </c>
      <c r="K136" s="1" t="s">
        <v>1596</v>
      </c>
      <c r="L136" s="1">
        <v>4</v>
      </c>
      <c r="M136" s="66" t="s">
        <v>1597</v>
      </c>
      <c r="N136" s="17" t="str">
        <f t="shared" ref="N136:N150" si="16">CONCATENATE(A136,B136, C136, D136, E136,F136,G136,H136, I136, J136, K136,L136, M136)</f>
        <v>case 134:sRetTemplate = "tchowb_001";  break;  //  T'Chowb || FQ: Rare || 5 CR 4 HD</v>
      </c>
    </row>
    <row r="137" spans="1:14" ht="15.95" customHeight="1">
      <c r="A137" s="62" t="s">
        <v>1594</v>
      </c>
      <c r="B137" s="1">
        <f t="shared" si="15"/>
        <v>135</v>
      </c>
      <c r="C137" s="27" t="s">
        <v>1593</v>
      </c>
      <c r="D137" s="1" t="s">
        <v>300</v>
      </c>
      <c r="E137" s="1" t="s">
        <v>1612</v>
      </c>
      <c r="F137" s="1" t="s">
        <v>299</v>
      </c>
      <c r="G137" s="1" t="s">
        <v>1599</v>
      </c>
      <c r="H137" s="1" t="s">
        <v>20</v>
      </c>
      <c r="I137" s="1" t="s">
        <v>1598</v>
      </c>
      <c r="J137" s="1">
        <v>5</v>
      </c>
      <c r="K137" s="1" t="s">
        <v>1596</v>
      </c>
      <c r="L137" s="1">
        <v>4</v>
      </c>
      <c r="M137" s="66" t="s">
        <v>1597</v>
      </c>
      <c r="N137" s="17" t="str">
        <f t="shared" si="16"/>
        <v>case 135:sRetTemplate = "tchowb_001";  break;  //  T'Chowb || FQ: Rare || 5 CR 4 HD</v>
      </c>
    </row>
    <row r="138" spans="1:14" ht="15.95" customHeight="1">
      <c r="A138" s="62" t="s">
        <v>1594</v>
      </c>
      <c r="B138" s="1">
        <f t="shared" si="15"/>
        <v>136</v>
      </c>
      <c r="C138" s="27" t="s">
        <v>1593</v>
      </c>
      <c r="D138" s="1" t="s">
        <v>883</v>
      </c>
      <c r="E138" s="1" t="s">
        <v>1612</v>
      </c>
      <c r="F138" s="1" t="s">
        <v>882</v>
      </c>
      <c r="G138" s="1" t="s">
        <v>1599</v>
      </c>
      <c r="H138" s="1" t="s">
        <v>61</v>
      </c>
      <c r="I138" s="1" t="s">
        <v>1598</v>
      </c>
      <c r="J138" s="1">
        <v>2</v>
      </c>
      <c r="K138" s="1" t="s">
        <v>1596</v>
      </c>
      <c r="L138" s="1">
        <v>2</v>
      </c>
      <c r="M138" s="66" t="s">
        <v>1597</v>
      </c>
      <c r="N138" s="17" t="str">
        <f t="shared" si="16"/>
        <v>case 136:sRetTemplate = "ar_kreen_001";  break;  //  Thri-kreen, Common || FQ: Uncommon || 2 CR 2 HD</v>
      </c>
    </row>
    <row r="139" spans="1:14" ht="15.95" customHeight="1">
      <c r="A139" s="62" t="s">
        <v>1594</v>
      </c>
      <c r="B139" s="1">
        <f t="shared" si="15"/>
        <v>137</v>
      </c>
      <c r="C139" s="27" t="s">
        <v>1593</v>
      </c>
      <c r="D139" s="1" t="s">
        <v>883</v>
      </c>
      <c r="E139" s="1" t="s">
        <v>1612</v>
      </c>
      <c r="F139" s="1" t="s">
        <v>882</v>
      </c>
      <c r="G139" s="1" t="s">
        <v>1599</v>
      </c>
      <c r="H139" s="1" t="s">
        <v>61</v>
      </c>
      <c r="I139" s="1" t="s">
        <v>1598</v>
      </c>
      <c r="J139" s="1">
        <v>2</v>
      </c>
      <c r="K139" s="1" t="s">
        <v>1596</v>
      </c>
      <c r="L139" s="1">
        <v>2</v>
      </c>
      <c r="M139" s="66" t="s">
        <v>1597</v>
      </c>
      <c r="N139" s="17" t="str">
        <f t="shared" si="16"/>
        <v>case 137:sRetTemplate = "ar_kreen_001";  break;  //  Thri-kreen, Common || FQ: Uncommon || 2 CR 2 HD</v>
      </c>
    </row>
    <row r="140" spans="1:14" ht="15.95" customHeight="1">
      <c r="A140" s="62" t="s">
        <v>1594</v>
      </c>
      <c r="B140" s="1">
        <f t="shared" si="15"/>
        <v>138</v>
      </c>
      <c r="C140" s="27" t="s">
        <v>1593</v>
      </c>
      <c r="D140" s="1" t="s">
        <v>883</v>
      </c>
      <c r="E140" s="1" t="s">
        <v>1612</v>
      </c>
      <c r="F140" s="1" t="s">
        <v>882</v>
      </c>
      <c r="G140" s="1" t="s">
        <v>1599</v>
      </c>
      <c r="H140" s="1" t="s">
        <v>61</v>
      </c>
      <c r="I140" s="1" t="s">
        <v>1598</v>
      </c>
      <c r="J140" s="1">
        <v>2</v>
      </c>
      <c r="K140" s="1" t="s">
        <v>1596</v>
      </c>
      <c r="L140" s="1">
        <v>2</v>
      </c>
      <c r="M140" s="66" t="s">
        <v>1597</v>
      </c>
      <c r="N140" s="17" t="str">
        <f t="shared" si="16"/>
        <v>case 138:sRetTemplate = "ar_kreen_001";  break;  //  Thri-kreen, Common || FQ: Uncommon || 2 CR 2 HD</v>
      </c>
    </row>
    <row r="141" spans="1:14" ht="15.95" customHeight="1">
      <c r="A141" s="62" t="s">
        <v>1594</v>
      </c>
      <c r="B141" s="1">
        <f t="shared" si="15"/>
        <v>139</v>
      </c>
      <c r="C141" s="27" t="s">
        <v>1593</v>
      </c>
      <c r="D141" s="1" t="s">
        <v>883</v>
      </c>
      <c r="E141" s="1" t="s">
        <v>1612</v>
      </c>
      <c r="F141" s="1" t="s">
        <v>882</v>
      </c>
      <c r="G141" s="1" t="s">
        <v>1599</v>
      </c>
      <c r="H141" s="1" t="s">
        <v>61</v>
      </c>
      <c r="I141" s="1" t="s">
        <v>1598</v>
      </c>
      <c r="J141" s="1">
        <v>2</v>
      </c>
      <c r="K141" s="1" t="s">
        <v>1596</v>
      </c>
      <c r="L141" s="1">
        <v>2</v>
      </c>
      <c r="M141" s="66" t="s">
        <v>1597</v>
      </c>
      <c r="N141" s="17" t="str">
        <f t="shared" si="16"/>
        <v>case 139:sRetTemplate = "ar_kreen_001";  break;  //  Thri-kreen, Common || FQ: Uncommon || 2 CR 2 HD</v>
      </c>
    </row>
    <row r="142" spans="1:14" ht="15.95" customHeight="1">
      <c r="A142" s="62" t="s">
        <v>1594</v>
      </c>
      <c r="B142" s="1">
        <f t="shared" si="15"/>
        <v>140</v>
      </c>
      <c r="C142" s="27" t="s">
        <v>1593</v>
      </c>
      <c r="D142" s="1" t="s">
        <v>883</v>
      </c>
      <c r="E142" s="1" t="s">
        <v>1612</v>
      </c>
      <c r="F142" s="1" t="s">
        <v>882</v>
      </c>
      <c r="G142" s="1" t="s">
        <v>1599</v>
      </c>
      <c r="H142" s="1" t="s">
        <v>61</v>
      </c>
      <c r="I142" s="1" t="s">
        <v>1598</v>
      </c>
      <c r="J142" s="1">
        <v>2</v>
      </c>
      <c r="K142" s="1" t="s">
        <v>1596</v>
      </c>
      <c r="L142" s="1">
        <v>2</v>
      </c>
      <c r="M142" s="66" t="s">
        <v>1597</v>
      </c>
      <c r="N142" s="17" t="str">
        <f t="shared" si="16"/>
        <v>case 140:sRetTemplate = "ar_kreen_001";  break;  //  Thri-kreen, Common || FQ: Uncommon || 2 CR 2 HD</v>
      </c>
    </row>
    <row r="143" spans="1:14" ht="15.95" customHeight="1">
      <c r="A143" s="62" t="s">
        <v>1594</v>
      </c>
      <c r="B143" s="1">
        <f t="shared" si="15"/>
        <v>141</v>
      </c>
      <c r="C143" s="27" t="s">
        <v>1593</v>
      </c>
      <c r="D143" s="1" t="s">
        <v>210</v>
      </c>
      <c r="E143" s="1" t="s">
        <v>1612</v>
      </c>
      <c r="F143" s="1" t="s">
        <v>209</v>
      </c>
      <c r="G143" s="1" t="s">
        <v>1599</v>
      </c>
      <c r="H143" s="1" t="s">
        <v>61</v>
      </c>
      <c r="I143" s="1" t="s">
        <v>1598</v>
      </c>
      <c r="J143" s="1">
        <v>2</v>
      </c>
      <c r="K143" s="1" t="s">
        <v>1596</v>
      </c>
      <c r="L143" s="1">
        <v>2</v>
      </c>
      <c r="M143" s="66" t="s">
        <v>1597</v>
      </c>
      <c r="N143" s="17" t="str">
        <f t="shared" si="16"/>
        <v>case 141:sRetTemplate = "ar_gianttick001";  break;  //  Tick, Giant || FQ: Uncommon || 2 CR 2 HD</v>
      </c>
    </row>
    <row r="144" spans="1:14" ht="15.95" customHeight="1">
      <c r="A144" s="62" t="s">
        <v>1594</v>
      </c>
      <c r="B144" s="1">
        <f t="shared" si="15"/>
        <v>142</v>
      </c>
      <c r="C144" s="27" t="s">
        <v>1593</v>
      </c>
      <c r="D144" s="1" t="s">
        <v>210</v>
      </c>
      <c r="E144" s="1" t="s">
        <v>1612</v>
      </c>
      <c r="F144" s="1" t="s">
        <v>209</v>
      </c>
      <c r="G144" s="1" t="s">
        <v>1599</v>
      </c>
      <c r="H144" s="1" t="s">
        <v>61</v>
      </c>
      <c r="I144" s="1" t="s">
        <v>1598</v>
      </c>
      <c r="J144" s="1">
        <v>2</v>
      </c>
      <c r="K144" s="1" t="s">
        <v>1596</v>
      </c>
      <c r="L144" s="1">
        <v>2</v>
      </c>
      <c r="M144" s="66" t="s">
        <v>1597</v>
      </c>
      <c r="N144" s="17" t="str">
        <f t="shared" si="16"/>
        <v>case 142:sRetTemplate = "ar_gianttick001";  break;  //  Tick, Giant || FQ: Uncommon || 2 CR 2 HD</v>
      </c>
    </row>
    <row r="145" spans="1:14" ht="15.95" customHeight="1">
      <c r="A145" s="62" t="s">
        <v>1594</v>
      </c>
      <c r="B145" s="1">
        <f t="shared" si="15"/>
        <v>143</v>
      </c>
      <c r="C145" s="27" t="s">
        <v>1593</v>
      </c>
      <c r="D145" s="1" t="s">
        <v>210</v>
      </c>
      <c r="E145" s="1" t="s">
        <v>1612</v>
      </c>
      <c r="F145" s="1" t="s">
        <v>209</v>
      </c>
      <c r="G145" s="1" t="s">
        <v>1599</v>
      </c>
      <c r="H145" s="1" t="s">
        <v>61</v>
      </c>
      <c r="I145" s="1" t="s">
        <v>1598</v>
      </c>
      <c r="J145" s="1">
        <v>2</v>
      </c>
      <c r="K145" s="1" t="s">
        <v>1596</v>
      </c>
      <c r="L145" s="1">
        <v>2</v>
      </c>
      <c r="M145" s="66" t="s">
        <v>1597</v>
      </c>
      <c r="N145" s="17" t="str">
        <f t="shared" si="16"/>
        <v>case 143:sRetTemplate = "ar_gianttick001";  break;  //  Tick, Giant || FQ: Uncommon || 2 CR 2 HD</v>
      </c>
    </row>
    <row r="146" spans="1:14" ht="15.95" customHeight="1">
      <c r="A146" s="62" t="s">
        <v>1594</v>
      </c>
      <c r="B146" s="1">
        <f t="shared" si="15"/>
        <v>144</v>
      </c>
      <c r="C146" s="27" t="s">
        <v>1593</v>
      </c>
      <c r="D146" s="1" t="s">
        <v>210</v>
      </c>
      <c r="E146" s="1" t="s">
        <v>1612</v>
      </c>
      <c r="F146" s="1" t="s">
        <v>209</v>
      </c>
      <c r="G146" s="1" t="s">
        <v>1599</v>
      </c>
      <c r="H146" s="1" t="s">
        <v>61</v>
      </c>
      <c r="I146" s="1" t="s">
        <v>1598</v>
      </c>
      <c r="J146" s="1">
        <v>2</v>
      </c>
      <c r="K146" s="1" t="s">
        <v>1596</v>
      </c>
      <c r="L146" s="1">
        <v>2</v>
      </c>
      <c r="M146" s="66" t="s">
        <v>1597</v>
      </c>
      <c r="N146" s="17" t="str">
        <f t="shared" si="16"/>
        <v>case 144:sRetTemplate = "ar_gianttick001";  break;  //  Tick, Giant || FQ: Uncommon || 2 CR 2 HD</v>
      </c>
    </row>
    <row r="147" spans="1:14" ht="15.95" customHeight="1">
      <c r="A147" s="62" t="s">
        <v>1594</v>
      </c>
      <c r="B147" s="1">
        <f t="shared" si="15"/>
        <v>145</v>
      </c>
      <c r="C147" s="27" t="s">
        <v>1593</v>
      </c>
      <c r="D147" s="1" t="s">
        <v>210</v>
      </c>
      <c r="E147" s="1" t="s">
        <v>1612</v>
      </c>
      <c r="F147" s="1" t="s">
        <v>209</v>
      </c>
      <c r="G147" s="1" t="s">
        <v>1599</v>
      </c>
      <c r="H147" s="1" t="s">
        <v>61</v>
      </c>
      <c r="I147" s="1" t="s">
        <v>1598</v>
      </c>
      <c r="J147" s="1">
        <v>2</v>
      </c>
      <c r="K147" s="1" t="s">
        <v>1596</v>
      </c>
      <c r="L147" s="1">
        <v>2</v>
      </c>
      <c r="M147" s="66" t="s">
        <v>1597</v>
      </c>
      <c r="N147" s="17" t="str">
        <f t="shared" si="16"/>
        <v>case 145:sRetTemplate = "ar_gianttick001";  break;  //  Tick, Giant || FQ: Uncommon || 2 CR 2 HD</v>
      </c>
    </row>
    <row r="148" spans="1:14" ht="15.95" customHeight="1">
      <c r="A148" s="62" t="s">
        <v>1594</v>
      </c>
      <c r="B148" s="1">
        <f t="shared" si="15"/>
        <v>146</v>
      </c>
      <c r="C148" s="27" t="s">
        <v>1593</v>
      </c>
      <c r="D148" s="1" t="s">
        <v>1128</v>
      </c>
      <c r="E148" s="1" t="s">
        <v>1612</v>
      </c>
      <c r="F148" s="1" t="s">
        <v>1127</v>
      </c>
      <c r="G148" s="1" t="s">
        <v>1599</v>
      </c>
      <c r="H148" s="1" t="s">
        <v>20</v>
      </c>
      <c r="I148" s="1" t="s">
        <v>1598</v>
      </c>
      <c r="J148" s="1">
        <v>5</v>
      </c>
      <c r="K148" s="1" t="s">
        <v>1596</v>
      </c>
      <c r="L148" s="1">
        <v>5</v>
      </c>
      <c r="M148" s="66" t="s">
        <v>1597</v>
      </c>
      <c r="N148" s="17" t="str">
        <f t="shared" si="16"/>
        <v>case 146:sRetTemplate = "gntwolfspider001";  break;  //  Wolf Spider, Giant || FQ: Rare || 5 CR 5 HD</v>
      </c>
    </row>
    <row r="149" spans="1:14" ht="15.95" customHeight="1">
      <c r="A149" s="62" t="s">
        <v>1594</v>
      </c>
      <c r="B149" s="1">
        <f t="shared" si="15"/>
        <v>147</v>
      </c>
      <c r="C149" s="27" t="s">
        <v>1593</v>
      </c>
      <c r="D149" s="1" t="s">
        <v>1128</v>
      </c>
      <c r="E149" s="1" t="s">
        <v>1612</v>
      </c>
      <c r="F149" s="1" t="s">
        <v>1127</v>
      </c>
      <c r="G149" s="1" t="s">
        <v>1599</v>
      </c>
      <c r="H149" s="1" t="s">
        <v>20</v>
      </c>
      <c r="I149" s="1" t="s">
        <v>1598</v>
      </c>
      <c r="J149" s="1">
        <v>5</v>
      </c>
      <c r="K149" s="1" t="s">
        <v>1596</v>
      </c>
      <c r="L149" s="1">
        <v>5</v>
      </c>
      <c r="M149" s="66" t="s">
        <v>1597</v>
      </c>
      <c r="N149" s="17" t="str">
        <f t="shared" si="16"/>
        <v>case 147:sRetTemplate = "gntwolfspider001";  break;  //  Wolf Spider, Giant || FQ: Rare || 5 CR 5 HD</v>
      </c>
    </row>
    <row r="150" spans="1:14" ht="15.95" customHeight="1">
      <c r="A150" s="62" t="s">
        <v>1594</v>
      </c>
      <c r="B150" s="1">
        <f t="shared" si="15"/>
        <v>148</v>
      </c>
      <c r="C150" s="27" t="s">
        <v>1593</v>
      </c>
      <c r="D150" s="1" t="s">
        <v>145</v>
      </c>
      <c r="E150" s="1" t="s">
        <v>1612</v>
      </c>
      <c r="F150" s="1" t="s">
        <v>144</v>
      </c>
      <c r="G150" s="1" t="s">
        <v>1599</v>
      </c>
      <c r="H150" s="1" t="s">
        <v>72</v>
      </c>
      <c r="I150" s="1" t="s">
        <v>1598</v>
      </c>
      <c r="J150" s="1">
        <v>7</v>
      </c>
      <c r="K150" s="1" t="s">
        <v>1596</v>
      </c>
      <c r="L150" s="1">
        <v>5</v>
      </c>
      <c r="M150" s="66" t="s">
        <v>1597</v>
      </c>
      <c r="N150" s="17" t="str">
        <f t="shared" si="16"/>
        <v>case 148:sRetTemplate = "ar_wraith001";  break;  //  Wraith [AR] || FQ: Very Rare || 7 CR 5 HD</v>
      </c>
    </row>
  </sheetData>
  <sortState ref="A1:N150">
    <sortCondition ref="F1"/>
  </sortState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>
  <dimension ref="A1:Y69"/>
  <sheetViews>
    <sheetView workbookViewId="0">
      <pane ySplit="1" topLeftCell="A2" activePane="bottomLeft" state="frozen"/>
      <selection pane="bottomLeft" activeCell="N69" sqref="N2:N69"/>
    </sheetView>
  </sheetViews>
  <sheetFormatPr defaultColWidth="59.42578125" defaultRowHeight="12.75"/>
  <cols>
    <col min="1" max="1" width="8.28515625" customWidth="1"/>
    <col min="2" max="2" width="9.42578125" customWidth="1"/>
    <col min="3" max="3" width="17.140625" customWidth="1"/>
    <col min="4" max="4" width="23.85546875" customWidth="1"/>
    <col min="5" max="5" width="13.42578125" customWidth="1"/>
    <col min="6" max="6" width="30.85546875" customWidth="1"/>
    <col min="7" max="7" width="6.5703125" customWidth="1"/>
    <col min="8" max="8" width="17.7109375" customWidth="1"/>
    <col min="9" max="9" width="3.140625" customWidth="1"/>
    <col min="10" max="10" width="7.5703125" customWidth="1"/>
    <col min="11" max="11" width="6" customWidth="1"/>
    <col min="12" max="12" width="9.28515625" customWidth="1"/>
    <col min="13" max="13" width="6.7109375" customWidth="1"/>
    <col min="14" max="14" width="106" customWidth="1"/>
  </cols>
  <sheetData>
    <row r="1" spans="1:25" ht="26.25">
      <c r="A1" s="58" t="s">
        <v>1623</v>
      </c>
      <c r="B1" s="59" t="s">
        <v>1606</v>
      </c>
      <c r="C1" s="59" t="s">
        <v>1624</v>
      </c>
      <c r="D1" s="13" t="s">
        <v>1</v>
      </c>
      <c r="E1" s="60" t="s">
        <v>1608</v>
      </c>
      <c r="F1" s="13" t="s">
        <v>0</v>
      </c>
      <c r="G1" s="59" t="s">
        <v>1609</v>
      </c>
      <c r="H1" s="13" t="s">
        <v>5</v>
      </c>
      <c r="I1" s="65"/>
      <c r="J1" s="13" t="s">
        <v>7</v>
      </c>
      <c r="K1" s="65"/>
      <c r="L1" s="13" t="s">
        <v>9</v>
      </c>
      <c r="M1" s="6"/>
    </row>
    <row r="2" spans="1:25" s="7" customFormat="1">
      <c r="A2" s="62" t="s">
        <v>1594</v>
      </c>
      <c r="B2" s="1">
        <v>1</v>
      </c>
      <c r="C2" s="27" t="s">
        <v>1593</v>
      </c>
      <c r="D2" s="1" t="s">
        <v>1311</v>
      </c>
      <c r="E2" s="1" t="s">
        <v>1612</v>
      </c>
      <c r="F2" s="1" t="s">
        <v>1310</v>
      </c>
      <c r="G2" s="1" t="s">
        <v>1599</v>
      </c>
      <c r="H2" s="1" t="s">
        <v>61</v>
      </c>
      <c r="I2" s="1" t="s">
        <v>1598</v>
      </c>
      <c r="J2" s="1">
        <v>6</v>
      </c>
      <c r="K2" s="1" t="s">
        <v>1596</v>
      </c>
      <c r="L2" s="1">
        <v>5</v>
      </c>
      <c r="M2" s="66" t="s">
        <v>1597</v>
      </c>
      <c r="N2" s="17" t="str">
        <f t="shared" ref="N2:N25" si="0">CONCATENATE(A2, B2,C2, D2, E2, F2,G2,H2,I2, J2, K2, L2, M2)</f>
        <v>case 1:sRetTemplate = "ankheg002";  break;  //  Ankheg, Huge || FQ: Uncommon || 6 CR 5 HD</v>
      </c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>
      <c r="A3" s="62" t="s">
        <v>1594</v>
      </c>
      <c r="B3" s="1">
        <f t="shared" ref="B3:B6" si="1">SUM(B2+1)</f>
        <v>2</v>
      </c>
      <c r="C3" s="27" t="s">
        <v>1593</v>
      </c>
      <c r="D3" s="1" t="s">
        <v>1311</v>
      </c>
      <c r="E3" s="1" t="s">
        <v>1612</v>
      </c>
      <c r="F3" s="1" t="s">
        <v>1310</v>
      </c>
      <c r="G3" s="1" t="s">
        <v>1599</v>
      </c>
      <c r="H3" s="1" t="s">
        <v>61</v>
      </c>
      <c r="I3" s="1" t="s">
        <v>1598</v>
      </c>
      <c r="J3" s="1">
        <v>6</v>
      </c>
      <c r="K3" s="1" t="s">
        <v>1596</v>
      </c>
      <c r="L3" s="1">
        <v>5</v>
      </c>
      <c r="M3" s="66" t="s">
        <v>1597</v>
      </c>
      <c r="N3" s="17" t="str">
        <f t="shared" si="0"/>
        <v>case 2:sRetTemplate = "ankheg002";  break;  //  Ankheg, Huge || FQ: Uncommon || 6 CR 5 HD</v>
      </c>
    </row>
    <row r="4" spans="1:25">
      <c r="A4" s="62" t="s">
        <v>1594</v>
      </c>
      <c r="B4" s="1">
        <f t="shared" si="1"/>
        <v>3</v>
      </c>
      <c r="C4" s="27" t="s">
        <v>1593</v>
      </c>
      <c r="D4" s="1" t="s">
        <v>1311</v>
      </c>
      <c r="E4" s="1" t="s">
        <v>1612</v>
      </c>
      <c r="F4" s="1" t="s">
        <v>1310</v>
      </c>
      <c r="G4" s="1" t="s">
        <v>1599</v>
      </c>
      <c r="H4" s="1" t="s">
        <v>61</v>
      </c>
      <c r="I4" s="1" t="s">
        <v>1598</v>
      </c>
      <c r="J4" s="1">
        <v>6</v>
      </c>
      <c r="K4" s="1" t="s">
        <v>1596</v>
      </c>
      <c r="L4" s="1">
        <v>5</v>
      </c>
      <c r="M4" s="66" t="s">
        <v>1597</v>
      </c>
      <c r="N4" s="17" t="str">
        <f t="shared" si="0"/>
        <v>case 3:sRetTemplate = "ankheg002";  break;  //  Ankheg, Huge || FQ: Uncommon || 6 CR 5 HD</v>
      </c>
    </row>
    <row r="5" spans="1:25">
      <c r="A5" s="62" t="s">
        <v>1594</v>
      </c>
      <c r="B5" s="1">
        <f t="shared" si="1"/>
        <v>4</v>
      </c>
      <c r="C5" s="27" t="s">
        <v>1593</v>
      </c>
      <c r="D5" s="1" t="s">
        <v>1311</v>
      </c>
      <c r="E5" s="1" t="s">
        <v>1612</v>
      </c>
      <c r="F5" s="1" t="s">
        <v>1310</v>
      </c>
      <c r="G5" s="1" t="s">
        <v>1599</v>
      </c>
      <c r="H5" s="1" t="s">
        <v>61</v>
      </c>
      <c r="I5" s="1" t="s">
        <v>1598</v>
      </c>
      <c r="J5" s="1">
        <v>6</v>
      </c>
      <c r="K5" s="1" t="s">
        <v>1596</v>
      </c>
      <c r="L5" s="1">
        <v>5</v>
      </c>
      <c r="M5" s="66" t="s">
        <v>1597</v>
      </c>
      <c r="N5" s="17" t="str">
        <f t="shared" si="0"/>
        <v>case 4:sRetTemplate = "ankheg002";  break;  //  Ankheg, Huge || FQ: Uncommon || 6 CR 5 HD</v>
      </c>
    </row>
    <row r="6" spans="1:25">
      <c r="A6" s="62" t="s">
        <v>1594</v>
      </c>
      <c r="B6" s="1">
        <f t="shared" si="1"/>
        <v>5</v>
      </c>
      <c r="C6" s="27" t="s">
        <v>1593</v>
      </c>
      <c r="D6" s="1" t="s">
        <v>690</v>
      </c>
      <c r="E6" s="1" t="s">
        <v>1612</v>
      </c>
      <c r="F6" s="1" t="s">
        <v>689</v>
      </c>
      <c r="G6" s="1" t="s">
        <v>1599</v>
      </c>
      <c r="H6" s="1" t="s">
        <v>61</v>
      </c>
      <c r="I6" s="1" t="s">
        <v>1598</v>
      </c>
      <c r="J6" s="1">
        <v>5</v>
      </c>
      <c r="K6" s="1" t="s">
        <v>1596</v>
      </c>
      <c r="L6" s="1">
        <v>5</v>
      </c>
      <c r="M6" s="66" t="s">
        <v>1597</v>
      </c>
      <c r="N6" s="17" t="str">
        <f t="shared" si="0"/>
        <v>case 5:sRetTemplate = "ar_cockatrice001";  break;  //  Cockatrice [AR] || FQ: Uncommon || 5 CR 5 HD</v>
      </c>
    </row>
    <row r="7" spans="1:25">
      <c r="A7" s="62" t="s">
        <v>1594</v>
      </c>
      <c r="B7" s="1">
        <f>SUM(B6+1)</f>
        <v>6</v>
      </c>
      <c r="C7" s="27" t="s">
        <v>1593</v>
      </c>
      <c r="D7" s="1" t="s">
        <v>690</v>
      </c>
      <c r="E7" s="1" t="s">
        <v>1612</v>
      </c>
      <c r="F7" s="1" t="s">
        <v>689</v>
      </c>
      <c r="G7" s="1" t="s">
        <v>1599</v>
      </c>
      <c r="H7" s="1" t="s">
        <v>61</v>
      </c>
      <c r="I7" s="1" t="s">
        <v>1598</v>
      </c>
      <c r="J7" s="1">
        <v>5</v>
      </c>
      <c r="K7" s="1" t="s">
        <v>1596</v>
      </c>
      <c r="L7" s="1">
        <v>5</v>
      </c>
      <c r="M7" s="66" t="s">
        <v>1597</v>
      </c>
      <c r="N7" s="17" t="str">
        <f t="shared" si="0"/>
        <v>case 6:sRetTemplate = "ar_cockatrice001";  break;  //  Cockatrice [AR] || FQ: Uncommon || 5 CR 5 HD</v>
      </c>
    </row>
    <row r="8" spans="1:25">
      <c r="A8" s="62" t="s">
        <v>1594</v>
      </c>
      <c r="B8" s="1">
        <f t="shared" ref="B8:B69" si="2">SUM(B7+1)</f>
        <v>7</v>
      </c>
      <c r="C8" s="27" t="s">
        <v>1593</v>
      </c>
      <c r="D8" s="1" t="s">
        <v>690</v>
      </c>
      <c r="E8" s="1" t="s">
        <v>1612</v>
      </c>
      <c r="F8" s="1" t="s">
        <v>689</v>
      </c>
      <c r="G8" s="1" t="s">
        <v>1599</v>
      </c>
      <c r="H8" s="1" t="s">
        <v>61</v>
      </c>
      <c r="I8" s="1" t="s">
        <v>1598</v>
      </c>
      <c r="J8" s="1">
        <v>5</v>
      </c>
      <c r="K8" s="1" t="s">
        <v>1596</v>
      </c>
      <c r="L8" s="1">
        <v>5</v>
      </c>
      <c r="M8" s="66" t="s">
        <v>1597</v>
      </c>
      <c r="N8" s="17" t="str">
        <f t="shared" si="0"/>
        <v>case 7:sRetTemplate = "ar_cockatrice001";  break;  //  Cockatrice [AR] || FQ: Uncommon || 5 CR 5 HD</v>
      </c>
    </row>
    <row r="9" spans="1:25">
      <c r="A9" s="62" t="s">
        <v>1594</v>
      </c>
      <c r="B9" s="1">
        <f t="shared" si="2"/>
        <v>8</v>
      </c>
      <c r="C9" s="27" t="s">
        <v>1593</v>
      </c>
      <c r="D9" s="1" t="s">
        <v>690</v>
      </c>
      <c r="E9" s="1" t="s">
        <v>1612</v>
      </c>
      <c r="F9" s="1" t="s">
        <v>689</v>
      </c>
      <c r="G9" s="1" t="s">
        <v>1599</v>
      </c>
      <c r="H9" s="1" t="s">
        <v>61</v>
      </c>
      <c r="I9" s="1" t="s">
        <v>1598</v>
      </c>
      <c r="J9" s="1">
        <v>5</v>
      </c>
      <c r="K9" s="1" t="s">
        <v>1596</v>
      </c>
      <c r="L9" s="1">
        <v>5</v>
      </c>
      <c r="M9" s="66" t="s">
        <v>1597</v>
      </c>
      <c r="N9" s="17" t="str">
        <f t="shared" si="0"/>
        <v>case 8:sRetTemplate = "ar_cockatrice001";  break;  //  Cockatrice [AR] || FQ: Uncommon || 5 CR 5 HD</v>
      </c>
    </row>
    <row r="10" spans="1:25">
      <c r="A10" s="62" t="s">
        <v>1594</v>
      </c>
      <c r="B10" s="1">
        <f t="shared" si="2"/>
        <v>9</v>
      </c>
      <c r="C10" s="27" t="s">
        <v>1593</v>
      </c>
      <c r="D10" s="1" t="s">
        <v>646</v>
      </c>
      <c r="E10" s="1" t="s">
        <v>1612</v>
      </c>
      <c r="F10" s="1" t="s">
        <v>645</v>
      </c>
      <c r="G10" s="1" t="s">
        <v>1599</v>
      </c>
      <c r="H10" s="1" t="s">
        <v>61</v>
      </c>
      <c r="I10" s="1" t="s">
        <v>1598</v>
      </c>
      <c r="J10" s="1">
        <v>5</v>
      </c>
      <c r="K10" s="1" t="s">
        <v>1596</v>
      </c>
      <c r="L10" s="1">
        <v>5</v>
      </c>
      <c r="M10" s="66" t="s">
        <v>1597</v>
      </c>
      <c r="N10" s="17" t="str">
        <f t="shared" si="0"/>
        <v>case 9:sRetTemplate = "ar_lion001";  break;  //  Loin, Female || FQ: Uncommon || 5 CR 5 HD</v>
      </c>
    </row>
    <row r="11" spans="1:25">
      <c r="A11" s="62" t="s">
        <v>1594</v>
      </c>
      <c r="B11" s="1">
        <f t="shared" si="2"/>
        <v>10</v>
      </c>
      <c r="C11" s="27" t="s">
        <v>1593</v>
      </c>
      <c r="D11" s="1" t="s">
        <v>646</v>
      </c>
      <c r="E11" s="1" t="s">
        <v>1612</v>
      </c>
      <c r="F11" s="1" t="s">
        <v>645</v>
      </c>
      <c r="G11" s="1" t="s">
        <v>1599</v>
      </c>
      <c r="H11" s="1" t="s">
        <v>61</v>
      </c>
      <c r="I11" s="1" t="s">
        <v>1598</v>
      </c>
      <c r="J11" s="1">
        <v>5</v>
      </c>
      <c r="K11" s="1" t="s">
        <v>1596</v>
      </c>
      <c r="L11" s="1">
        <v>5</v>
      </c>
      <c r="M11" s="66" t="s">
        <v>1597</v>
      </c>
      <c r="N11" s="17" t="str">
        <f t="shared" si="0"/>
        <v>case 10:sRetTemplate = "ar_lion001";  break;  //  Loin, Female || FQ: Uncommon || 5 CR 5 HD</v>
      </c>
    </row>
    <row r="12" spans="1:25">
      <c r="A12" s="62" t="s">
        <v>1594</v>
      </c>
      <c r="B12" s="1">
        <f t="shared" si="2"/>
        <v>11</v>
      </c>
      <c r="C12" s="27" t="s">
        <v>1593</v>
      </c>
      <c r="D12" s="1" t="s">
        <v>646</v>
      </c>
      <c r="E12" s="1" t="s">
        <v>1612</v>
      </c>
      <c r="F12" s="1" t="s">
        <v>645</v>
      </c>
      <c r="G12" s="1" t="s">
        <v>1599</v>
      </c>
      <c r="H12" s="1" t="s">
        <v>61</v>
      </c>
      <c r="I12" s="1" t="s">
        <v>1598</v>
      </c>
      <c r="J12" s="1">
        <v>5</v>
      </c>
      <c r="K12" s="1" t="s">
        <v>1596</v>
      </c>
      <c r="L12" s="1">
        <v>5</v>
      </c>
      <c r="M12" s="66" t="s">
        <v>1597</v>
      </c>
      <c r="N12" s="17" t="str">
        <f t="shared" si="0"/>
        <v>case 11:sRetTemplate = "ar_lion001";  break;  //  Loin, Female || FQ: Uncommon || 5 CR 5 HD</v>
      </c>
    </row>
    <row r="13" spans="1:25">
      <c r="A13" s="62" t="s">
        <v>1594</v>
      </c>
      <c r="B13" s="1">
        <f t="shared" si="2"/>
        <v>12</v>
      </c>
      <c r="C13" s="27" t="s">
        <v>1593</v>
      </c>
      <c r="D13" s="1" t="s">
        <v>646</v>
      </c>
      <c r="E13" s="1" t="s">
        <v>1612</v>
      </c>
      <c r="F13" s="1" t="s">
        <v>645</v>
      </c>
      <c r="G13" s="1" t="s">
        <v>1599</v>
      </c>
      <c r="H13" s="1" t="s">
        <v>61</v>
      </c>
      <c r="I13" s="1" t="s">
        <v>1598</v>
      </c>
      <c r="J13" s="1">
        <v>5</v>
      </c>
      <c r="K13" s="1" t="s">
        <v>1596</v>
      </c>
      <c r="L13" s="1">
        <v>5</v>
      </c>
      <c r="M13" s="66" t="s">
        <v>1597</v>
      </c>
      <c r="N13" s="17" t="str">
        <f t="shared" si="0"/>
        <v>case 12:sRetTemplate = "ar_lion001";  break;  //  Loin, Female || FQ: Uncommon || 5 CR 5 HD</v>
      </c>
    </row>
    <row r="14" spans="1:25">
      <c r="A14" s="62" t="s">
        <v>1594</v>
      </c>
      <c r="B14" s="1">
        <f t="shared" si="2"/>
        <v>13</v>
      </c>
      <c r="C14" s="27" t="s">
        <v>1593</v>
      </c>
      <c r="D14" s="1" t="s">
        <v>648</v>
      </c>
      <c r="E14" s="1" t="s">
        <v>1612</v>
      </c>
      <c r="F14" s="1" t="s">
        <v>647</v>
      </c>
      <c r="G14" s="1" t="s">
        <v>1599</v>
      </c>
      <c r="H14" s="1" t="s">
        <v>61</v>
      </c>
      <c r="I14" s="1" t="s">
        <v>1598</v>
      </c>
      <c r="J14" s="1">
        <v>5</v>
      </c>
      <c r="K14" s="1" t="s">
        <v>1596</v>
      </c>
      <c r="L14" s="1">
        <v>5</v>
      </c>
      <c r="M14" s="66" t="s">
        <v>1597</v>
      </c>
      <c r="N14" s="17" t="str">
        <f t="shared" si="0"/>
        <v>case 13:sRetTemplate = "ar_lion002";  break;  //  Loin, Male || FQ: Uncommon || 5 CR 5 HD</v>
      </c>
    </row>
    <row r="15" spans="1:25">
      <c r="A15" s="62" t="s">
        <v>1594</v>
      </c>
      <c r="B15" s="1">
        <f t="shared" si="2"/>
        <v>14</v>
      </c>
      <c r="C15" s="27" t="s">
        <v>1593</v>
      </c>
      <c r="D15" s="1" t="s">
        <v>648</v>
      </c>
      <c r="E15" s="1" t="s">
        <v>1612</v>
      </c>
      <c r="F15" s="1" t="s">
        <v>647</v>
      </c>
      <c r="G15" s="1" t="s">
        <v>1599</v>
      </c>
      <c r="H15" s="1" t="s">
        <v>61</v>
      </c>
      <c r="I15" s="1" t="s">
        <v>1598</v>
      </c>
      <c r="J15" s="1">
        <v>5</v>
      </c>
      <c r="K15" s="1" t="s">
        <v>1596</v>
      </c>
      <c r="L15" s="1">
        <v>5</v>
      </c>
      <c r="M15" s="66" t="s">
        <v>1597</v>
      </c>
      <c r="N15" s="17" t="str">
        <f t="shared" si="0"/>
        <v>case 14:sRetTemplate = "ar_lion002";  break;  //  Loin, Male || FQ: Uncommon || 5 CR 5 HD</v>
      </c>
    </row>
    <row r="16" spans="1:25">
      <c r="A16" s="62" t="s">
        <v>1594</v>
      </c>
      <c r="B16" s="1">
        <f t="shared" si="2"/>
        <v>15</v>
      </c>
      <c r="C16" s="27" t="s">
        <v>1593</v>
      </c>
      <c r="D16" s="1" t="s">
        <v>648</v>
      </c>
      <c r="E16" s="1" t="s">
        <v>1612</v>
      </c>
      <c r="F16" s="1" t="s">
        <v>647</v>
      </c>
      <c r="G16" s="1" t="s">
        <v>1599</v>
      </c>
      <c r="H16" s="1" t="s">
        <v>61</v>
      </c>
      <c r="I16" s="1" t="s">
        <v>1598</v>
      </c>
      <c r="J16" s="1">
        <v>5</v>
      </c>
      <c r="K16" s="1" t="s">
        <v>1596</v>
      </c>
      <c r="L16" s="1">
        <v>5</v>
      </c>
      <c r="M16" s="66" t="s">
        <v>1597</v>
      </c>
      <c r="N16" s="17" t="str">
        <f t="shared" si="0"/>
        <v>case 15:sRetTemplate = "ar_lion002";  break;  //  Loin, Male || FQ: Uncommon || 5 CR 5 HD</v>
      </c>
    </row>
    <row r="17" spans="1:14">
      <c r="A17" s="62" t="s">
        <v>1594</v>
      </c>
      <c r="B17" s="1">
        <f t="shared" si="2"/>
        <v>16</v>
      </c>
      <c r="C17" s="27" t="s">
        <v>1593</v>
      </c>
      <c r="D17" s="1" t="s">
        <v>648</v>
      </c>
      <c r="E17" s="1" t="s">
        <v>1612</v>
      </c>
      <c r="F17" s="1" t="s">
        <v>647</v>
      </c>
      <c r="G17" s="1" t="s">
        <v>1599</v>
      </c>
      <c r="H17" s="1" t="s">
        <v>61</v>
      </c>
      <c r="I17" s="1" t="s">
        <v>1598</v>
      </c>
      <c r="J17" s="1">
        <v>5</v>
      </c>
      <c r="K17" s="1" t="s">
        <v>1596</v>
      </c>
      <c r="L17" s="1">
        <v>5</v>
      </c>
      <c r="M17" s="66" t="s">
        <v>1597</v>
      </c>
      <c r="N17" s="17" t="str">
        <f t="shared" si="0"/>
        <v>case 16:sRetTemplate = "ar_lion002";  break;  //  Loin, Male || FQ: Uncommon || 5 CR 5 HD</v>
      </c>
    </row>
    <row r="18" spans="1:14">
      <c r="A18" s="62" t="s">
        <v>1594</v>
      </c>
      <c r="B18" s="1">
        <f t="shared" si="2"/>
        <v>17</v>
      </c>
      <c r="C18" s="27" t="s">
        <v>1593</v>
      </c>
      <c r="D18" s="1" t="s">
        <v>308</v>
      </c>
      <c r="E18" s="1" t="s">
        <v>1612</v>
      </c>
      <c r="F18" s="1" t="s">
        <v>307</v>
      </c>
      <c r="G18" s="1" t="s">
        <v>1599</v>
      </c>
      <c r="H18" s="1" t="s">
        <v>61</v>
      </c>
      <c r="I18" s="1" t="s">
        <v>1598</v>
      </c>
      <c r="J18" s="1">
        <v>5</v>
      </c>
      <c r="K18" s="1" t="s">
        <v>1596</v>
      </c>
      <c r="L18" s="1">
        <v>5</v>
      </c>
      <c r="M18" s="66" t="s">
        <v>1597</v>
      </c>
      <c r="N18" s="17" t="str">
        <f t="shared" si="0"/>
        <v>case 17:sRetTemplate = "tarek_001";  break;  //  Tarek || FQ: Uncommon || 5 CR 5 HD</v>
      </c>
    </row>
    <row r="19" spans="1:14">
      <c r="A19" s="62" t="s">
        <v>1594</v>
      </c>
      <c r="B19" s="1">
        <f t="shared" si="2"/>
        <v>18</v>
      </c>
      <c r="C19" s="27" t="s">
        <v>1593</v>
      </c>
      <c r="D19" s="1" t="s">
        <v>308</v>
      </c>
      <c r="E19" s="1" t="s">
        <v>1612</v>
      </c>
      <c r="F19" s="1" t="s">
        <v>307</v>
      </c>
      <c r="G19" s="1" t="s">
        <v>1599</v>
      </c>
      <c r="H19" s="1" t="s">
        <v>61</v>
      </c>
      <c r="I19" s="1" t="s">
        <v>1598</v>
      </c>
      <c r="J19" s="1">
        <v>5</v>
      </c>
      <c r="K19" s="1" t="s">
        <v>1596</v>
      </c>
      <c r="L19" s="1">
        <v>5</v>
      </c>
      <c r="M19" s="66" t="s">
        <v>1597</v>
      </c>
      <c r="N19" s="17" t="str">
        <f t="shared" si="0"/>
        <v>case 18:sRetTemplate = "tarek_001";  break;  //  Tarek || FQ: Uncommon || 5 CR 5 HD</v>
      </c>
    </row>
    <row r="20" spans="1:14">
      <c r="A20" s="62" t="s">
        <v>1594</v>
      </c>
      <c r="B20" s="1">
        <f t="shared" si="2"/>
        <v>19</v>
      </c>
      <c r="C20" s="27" t="s">
        <v>1593</v>
      </c>
      <c r="D20" s="1" t="s">
        <v>308</v>
      </c>
      <c r="E20" s="1" t="s">
        <v>1612</v>
      </c>
      <c r="F20" s="1" t="s">
        <v>307</v>
      </c>
      <c r="G20" s="1" t="s">
        <v>1599</v>
      </c>
      <c r="H20" s="1" t="s">
        <v>61</v>
      </c>
      <c r="I20" s="1" t="s">
        <v>1598</v>
      </c>
      <c r="J20" s="1">
        <v>5</v>
      </c>
      <c r="K20" s="1" t="s">
        <v>1596</v>
      </c>
      <c r="L20" s="1">
        <v>5</v>
      </c>
      <c r="M20" s="66" t="s">
        <v>1597</v>
      </c>
      <c r="N20" s="17" t="str">
        <f t="shared" si="0"/>
        <v>case 19:sRetTemplate = "tarek_001";  break;  //  Tarek || FQ: Uncommon || 5 CR 5 HD</v>
      </c>
    </row>
    <row r="21" spans="1:14">
      <c r="A21" s="62" t="s">
        <v>1594</v>
      </c>
      <c r="B21" s="1">
        <f t="shared" si="2"/>
        <v>20</v>
      </c>
      <c r="C21" s="27" t="s">
        <v>1593</v>
      </c>
      <c r="D21" s="1" t="s">
        <v>308</v>
      </c>
      <c r="E21" s="1" t="s">
        <v>1612</v>
      </c>
      <c r="F21" s="1" t="s">
        <v>307</v>
      </c>
      <c r="G21" s="1" t="s">
        <v>1599</v>
      </c>
      <c r="H21" s="1" t="s">
        <v>61</v>
      </c>
      <c r="I21" s="1" t="s">
        <v>1598</v>
      </c>
      <c r="J21" s="1">
        <v>5</v>
      </c>
      <c r="K21" s="1" t="s">
        <v>1596</v>
      </c>
      <c r="L21" s="1">
        <v>5</v>
      </c>
      <c r="M21" s="66" t="s">
        <v>1597</v>
      </c>
      <c r="N21" s="17" t="str">
        <f t="shared" si="0"/>
        <v>case 20:sRetTemplate = "tarek_001";  break;  //  Tarek || FQ: Uncommon || 5 CR 5 HD</v>
      </c>
    </row>
    <row r="22" spans="1:14">
      <c r="A22" s="62" t="s">
        <v>1594</v>
      </c>
      <c r="B22" s="1">
        <f t="shared" si="2"/>
        <v>21</v>
      </c>
      <c r="C22" s="27" t="s">
        <v>1593</v>
      </c>
      <c r="D22" s="1" t="s">
        <v>314</v>
      </c>
      <c r="E22" s="1" t="s">
        <v>1612</v>
      </c>
      <c r="F22" s="1" t="s">
        <v>313</v>
      </c>
      <c r="G22" s="1" t="s">
        <v>1599</v>
      </c>
      <c r="H22" s="1" t="s">
        <v>61</v>
      </c>
      <c r="I22" s="1" t="s">
        <v>1598</v>
      </c>
      <c r="J22" s="1">
        <v>5</v>
      </c>
      <c r="K22" s="1" t="s">
        <v>1596</v>
      </c>
      <c r="L22" s="1">
        <v>6</v>
      </c>
      <c r="M22" s="66" t="s">
        <v>1597</v>
      </c>
      <c r="N22" s="17" t="str">
        <f t="shared" si="0"/>
        <v>case 21:sRetTemplate = "magera_001";  break;  //  Magera || FQ: Uncommon || 5 CR 6 HD</v>
      </c>
    </row>
    <row r="23" spans="1:14">
      <c r="A23" s="62" t="s">
        <v>1594</v>
      </c>
      <c r="B23" s="1">
        <f t="shared" si="2"/>
        <v>22</v>
      </c>
      <c r="C23" s="27" t="s">
        <v>1593</v>
      </c>
      <c r="D23" s="1" t="s">
        <v>314</v>
      </c>
      <c r="E23" s="1" t="s">
        <v>1612</v>
      </c>
      <c r="F23" s="1" t="s">
        <v>313</v>
      </c>
      <c r="G23" s="1" t="s">
        <v>1599</v>
      </c>
      <c r="H23" s="1" t="s">
        <v>61</v>
      </c>
      <c r="I23" s="1" t="s">
        <v>1598</v>
      </c>
      <c r="J23" s="1">
        <v>5</v>
      </c>
      <c r="K23" s="1" t="s">
        <v>1596</v>
      </c>
      <c r="L23" s="1">
        <v>6</v>
      </c>
      <c r="M23" s="66" t="s">
        <v>1597</v>
      </c>
      <c r="N23" s="17" t="str">
        <f t="shared" si="0"/>
        <v>case 22:sRetTemplate = "magera_001";  break;  //  Magera || FQ: Uncommon || 5 CR 6 HD</v>
      </c>
    </row>
    <row r="24" spans="1:14">
      <c r="A24" s="62" t="s">
        <v>1594</v>
      </c>
      <c r="B24" s="1">
        <f t="shared" si="2"/>
        <v>23</v>
      </c>
      <c r="C24" s="27" t="s">
        <v>1593</v>
      </c>
      <c r="D24" s="1" t="s">
        <v>314</v>
      </c>
      <c r="E24" s="1" t="s">
        <v>1612</v>
      </c>
      <c r="F24" s="1" t="s">
        <v>313</v>
      </c>
      <c r="G24" s="1" t="s">
        <v>1599</v>
      </c>
      <c r="H24" s="1" t="s">
        <v>61</v>
      </c>
      <c r="I24" s="1" t="s">
        <v>1598</v>
      </c>
      <c r="J24" s="1">
        <v>5</v>
      </c>
      <c r="K24" s="1" t="s">
        <v>1596</v>
      </c>
      <c r="L24" s="1">
        <v>6</v>
      </c>
      <c r="M24" s="66" t="s">
        <v>1597</v>
      </c>
      <c r="N24" s="17" t="str">
        <f t="shared" si="0"/>
        <v>case 23:sRetTemplate = "magera_001";  break;  //  Magera || FQ: Uncommon || 5 CR 6 HD</v>
      </c>
    </row>
    <row r="25" spans="1:14">
      <c r="A25" s="62" t="s">
        <v>1594</v>
      </c>
      <c r="B25" s="1">
        <f t="shared" si="2"/>
        <v>24</v>
      </c>
      <c r="C25" s="27" t="s">
        <v>1593</v>
      </c>
      <c r="D25" s="1" t="s">
        <v>314</v>
      </c>
      <c r="E25" s="1" t="s">
        <v>1612</v>
      </c>
      <c r="F25" s="1" t="s">
        <v>313</v>
      </c>
      <c r="G25" s="1" t="s">
        <v>1599</v>
      </c>
      <c r="H25" s="1" t="s">
        <v>61</v>
      </c>
      <c r="I25" s="1" t="s">
        <v>1598</v>
      </c>
      <c r="J25" s="1">
        <v>5</v>
      </c>
      <c r="K25" s="1" t="s">
        <v>1596</v>
      </c>
      <c r="L25" s="1">
        <v>6</v>
      </c>
      <c r="M25" s="66" t="s">
        <v>1597</v>
      </c>
      <c r="N25" s="17" t="str">
        <f t="shared" si="0"/>
        <v>case 24:sRetTemplate = "magera_001";  break;  //  Magera || FQ: Uncommon || 5 CR 6 HD</v>
      </c>
    </row>
    <row r="26" spans="1:14">
      <c r="A26" s="62" t="s">
        <v>1594</v>
      </c>
      <c r="B26" s="1">
        <f t="shared" si="2"/>
        <v>25</v>
      </c>
      <c r="C26" s="27" t="s">
        <v>1593</v>
      </c>
      <c r="D26" s="1" t="s">
        <v>445</v>
      </c>
      <c r="E26" s="1" t="s">
        <v>1612</v>
      </c>
      <c r="F26" s="1" t="s">
        <v>444</v>
      </c>
      <c r="G26" s="1" t="s">
        <v>1599</v>
      </c>
      <c r="H26" s="1" t="s">
        <v>61</v>
      </c>
      <c r="I26" s="1" t="s">
        <v>1598</v>
      </c>
      <c r="J26" s="1">
        <v>7</v>
      </c>
      <c r="K26" s="1" t="s">
        <v>1596</v>
      </c>
      <c r="L26" s="1">
        <v>7</v>
      </c>
      <c r="M26" s="66" t="s">
        <v>1597</v>
      </c>
      <c r="N26" s="17" t="str">
        <f t="shared" ref="N26:N56" si="3">CONCATENATE(A26,B26, C26, D26, E26,F26,G26,H26, I26, J26, K26,L26, M26)</f>
        <v>case 25:sRetTemplate = "dunebandit_002";  break;  //  Dune Bandit - Longbow || FQ: Uncommon || 7 CR 7 HD</v>
      </c>
    </row>
    <row r="27" spans="1:14">
      <c r="A27" s="62" t="s">
        <v>1594</v>
      </c>
      <c r="B27" s="1">
        <f t="shared" si="2"/>
        <v>26</v>
      </c>
      <c r="C27" s="27" t="s">
        <v>1593</v>
      </c>
      <c r="D27" s="1" t="s">
        <v>445</v>
      </c>
      <c r="E27" s="1" t="s">
        <v>1612</v>
      </c>
      <c r="F27" s="1" t="s">
        <v>444</v>
      </c>
      <c r="G27" s="1" t="s">
        <v>1599</v>
      </c>
      <c r="H27" s="1" t="s">
        <v>61</v>
      </c>
      <c r="I27" s="1" t="s">
        <v>1598</v>
      </c>
      <c r="J27" s="1">
        <v>7</v>
      </c>
      <c r="K27" s="1" t="s">
        <v>1596</v>
      </c>
      <c r="L27" s="1">
        <v>7</v>
      </c>
      <c r="M27" s="66" t="s">
        <v>1597</v>
      </c>
      <c r="N27" s="17" t="str">
        <f t="shared" si="3"/>
        <v>case 26:sRetTemplate = "dunebandit_002";  break;  //  Dune Bandit - Longbow || FQ: Uncommon || 7 CR 7 HD</v>
      </c>
    </row>
    <row r="28" spans="1:14">
      <c r="A28" s="62" t="s">
        <v>1594</v>
      </c>
      <c r="B28" s="1">
        <f t="shared" si="2"/>
        <v>27</v>
      </c>
      <c r="C28" s="27" t="s">
        <v>1593</v>
      </c>
      <c r="D28" s="1" t="s">
        <v>445</v>
      </c>
      <c r="E28" s="1" t="s">
        <v>1612</v>
      </c>
      <c r="F28" s="1" t="s">
        <v>444</v>
      </c>
      <c r="G28" s="1" t="s">
        <v>1599</v>
      </c>
      <c r="H28" s="1" t="s">
        <v>61</v>
      </c>
      <c r="I28" s="1" t="s">
        <v>1598</v>
      </c>
      <c r="J28" s="1">
        <v>7</v>
      </c>
      <c r="K28" s="1" t="s">
        <v>1596</v>
      </c>
      <c r="L28" s="1">
        <v>7</v>
      </c>
      <c r="M28" s="66" t="s">
        <v>1597</v>
      </c>
      <c r="N28" s="17" t="str">
        <f t="shared" si="3"/>
        <v>case 27:sRetTemplate = "dunebandit_002";  break;  //  Dune Bandit - Longbow || FQ: Uncommon || 7 CR 7 HD</v>
      </c>
    </row>
    <row r="29" spans="1:14">
      <c r="A29" s="62" t="s">
        <v>1594</v>
      </c>
      <c r="B29" s="1">
        <f t="shared" si="2"/>
        <v>28</v>
      </c>
      <c r="C29" s="27" t="s">
        <v>1593</v>
      </c>
      <c r="D29" s="1" t="s">
        <v>445</v>
      </c>
      <c r="E29" s="1" t="s">
        <v>1612</v>
      </c>
      <c r="F29" s="1" t="s">
        <v>444</v>
      </c>
      <c r="G29" s="1" t="s">
        <v>1599</v>
      </c>
      <c r="H29" s="1" t="s">
        <v>61</v>
      </c>
      <c r="I29" s="1" t="s">
        <v>1598</v>
      </c>
      <c r="J29" s="1">
        <v>7</v>
      </c>
      <c r="K29" s="1" t="s">
        <v>1596</v>
      </c>
      <c r="L29" s="1">
        <v>7</v>
      </c>
      <c r="M29" s="66" t="s">
        <v>1597</v>
      </c>
      <c r="N29" s="17" t="str">
        <f t="shared" si="3"/>
        <v>case 28:sRetTemplate = "dunebandit_002";  break;  //  Dune Bandit - Longbow || FQ: Uncommon || 7 CR 7 HD</v>
      </c>
    </row>
    <row r="30" spans="1:14">
      <c r="A30" s="62" t="s">
        <v>1594</v>
      </c>
      <c r="B30" s="1">
        <f t="shared" si="2"/>
        <v>29</v>
      </c>
      <c r="C30" s="27" t="s">
        <v>1593</v>
      </c>
      <c r="D30" s="1" t="s">
        <v>183</v>
      </c>
      <c r="E30" s="1" t="s">
        <v>1612</v>
      </c>
      <c r="F30" s="1" t="s">
        <v>182</v>
      </c>
      <c r="G30" s="1" t="s">
        <v>1599</v>
      </c>
      <c r="H30" s="1" t="s">
        <v>61</v>
      </c>
      <c r="I30" s="1" t="s">
        <v>1598</v>
      </c>
      <c r="J30" s="1">
        <v>7</v>
      </c>
      <c r="K30" s="1" t="s">
        <v>1596</v>
      </c>
      <c r="L30" s="1">
        <v>8</v>
      </c>
      <c r="M30" s="66" t="s">
        <v>1597</v>
      </c>
      <c r="N30" s="17" t="str">
        <f t="shared" si="3"/>
        <v>case 29:sRetTemplate = "puddingdun001";  break;  //  Pudding, Dun || FQ: Uncommon || 7 CR 8 HD</v>
      </c>
    </row>
    <row r="31" spans="1:14">
      <c r="A31" s="62" t="s">
        <v>1594</v>
      </c>
      <c r="B31" s="1">
        <f t="shared" si="2"/>
        <v>30</v>
      </c>
      <c r="C31" s="27" t="s">
        <v>1593</v>
      </c>
      <c r="D31" s="1" t="s">
        <v>183</v>
      </c>
      <c r="E31" s="1" t="s">
        <v>1612</v>
      </c>
      <c r="F31" s="1" t="s">
        <v>182</v>
      </c>
      <c r="G31" s="1" t="s">
        <v>1599</v>
      </c>
      <c r="H31" s="1" t="s">
        <v>61</v>
      </c>
      <c r="I31" s="1" t="s">
        <v>1598</v>
      </c>
      <c r="J31" s="1">
        <v>7</v>
      </c>
      <c r="K31" s="1" t="s">
        <v>1596</v>
      </c>
      <c r="L31" s="1">
        <v>8</v>
      </c>
      <c r="M31" s="66" t="s">
        <v>1597</v>
      </c>
      <c r="N31" s="17" t="str">
        <f t="shared" si="3"/>
        <v>case 30:sRetTemplate = "puddingdun001";  break;  //  Pudding, Dun || FQ: Uncommon || 7 CR 8 HD</v>
      </c>
    </row>
    <row r="32" spans="1:14">
      <c r="A32" s="62" t="s">
        <v>1594</v>
      </c>
      <c r="B32" s="1">
        <f t="shared" si="2"/>
        <v>31</v>
      </c>
      <c r="C32" s="27" t="s">
        <v>1593</v>
      </c>
      <c r="D32" s="1" t="s">
        <v>183</v>
      </c>
      <c r="E32" s="1" t="s">
        <v>1612</v>
      </c>
      <c r="F32" s="1" t="s">
        <v>182</v>
      </c>
      <c r="G32" s="1" t="s">
        <v>1599</v>
      </c>
      <c r="H32" s="1" t="s">
        <v>61</v>
      </c>
      <c r="I32" s="1" t="s">
        <v>1598</v>
      </c>
      <c r="J32" s="1">
        <v>7</v>
      </c>
      <c r="K32" s="1" t="s">
        <v>1596</v>
      </c>
      <c r="L32" s="1">
        <v>8</v>
      </c>
      <c r="M32" s="66" t="s">
        <v>1597</v>
      </c>
      <c r="N32" s="17" t="str">
        <f t="shared" si="3"/>
        <v>case 31:sRetTemplate = "puddingdun001";  break;  //  Pudding, Dun || FQ: Uncommon || 7 CR 8 HD</v>
      </c>
    </row>
    <row r="33" spans="1:14">
      <c r="A33" s="62" t="s">
        <v>1594</v>
      </c>
      <c r="B33" s="1">
        <f t="shared" si="2"/>
        <v>32</v>
      </c>
      <c r="C33" s="27" t="s">
        <v>1593</v>
      </c>
      <c r="D33" s="1" t="s">
        <v>183</v>
      </c>
      <c r="E33" s="1" t="s">
        <v>1612</v>
      </c>
      <c r="F33" s="1" t="s">
        <v>182</v>
      </c>
      <c r="G33" s="1" t="s">
        <v>1599</v>
      </c>
      <c r="H33" s="1" t="s">
        <v>61</v>
      </c>
      <c r="I33" s="1" t="s">
        <v>1598</v>
      </c>
      <c r="J33" s="1">
        <v>7</v>
      </c>
      <c r="K33" s="1" t="s">
        <v>1596</v>
      </c>
      <c r="L33" s="1">
        <v>8</v>
      </c>
      <c r="M33" s="66" t="s">
        <v>1597</v>
      </c>
      <c r="N33" s="17" t="str">
        <f t="shared" si="3"/>
        <v>case 32:sRetTemplate = "puddingdun001";  break;  //  Pudding, Dun || FQ: Uncommon || 7 CR 8 HD</v>
      </c>
    </row>
    <row r="34" spans="1:14">
      <c r="A34" s="62" t="s">
        <v>1594</v>
      </c>
      <c r="B34" s="1">
        <f t="shared" si="2"/>
        <v>33</v>
      </c>
      <c r="C34" s="27" t="s">
        <v>1593</v>
      </c>
      <c r="D34" s="1" t="s">
        <v>1313</v>
      </c>
      <c r="E34" s="1" t="s">
        <v>1612</v>
      </c>
      <c r="F34" s="1" t="s">
        <v>1312</v>
      </c>
      <c r="G34" s="1" t="s">
        <v>1599</v>
      </c>
      <c r="H34" s="1" t="s">
        <v>61</v>
      </c>
      <c r="I34" s="1" t="s">
        <v>1598</v>
      </c>
      <c r="J34" s="1">
        <v>9</v>
      </c>
      <c r="K34" s="1" t="s">
        <v>1596</v>
      </c>
      <c r="L34" s="1">
        <v>9</v>
      </c>
      <c r="M34" s="66" t="s">
        <v>1597</v>
      </c>
      <c r="N34" s="17" t="str">
        <f t="shared" si="3"/>
        <v>case 33:sRetTemplate = "ankheg003";  break;  //  Ankheg, Greater Huge || FQ: Uncommon || 9 CR 9 HD</v>
      </c>
    </row>
    <row r="35" spans="1:14">
      <c r="A35" s="62" t="s">
        <v>1594</v>
      </c>
      <c r="B35" s="1">
        <f t="shared" si="2"/>
        <v>34</v>
      </c>
      <c r="C35" s="27" t="s">
        <v>1593</v>
      </c>
      <c r="D35" s="1" t="s">
        <v>1313</v>
      </c>
      <c r="E35" s="1" t="s">
        <v>1612</v>
      </c>
      <c r="F35" s="1" t="s">
        <v>1312</v>
      </c>
      <c r="G35" s="1" t="s">
        <v>1599</v>
      </c>
      <c r="H35" s="1" t="s">
        <v>61</v>
      </c>
      <c r="I35" s="1" t="s">
        <v>1598</v>
      </c>
      <c r="J35" s="1">
        <v>9</v>
      </c>
      <c r="K35" s="1" t="s">
        <v>1596</v>
      </c>
      <c r="L35" s="1">
        <v>9</v>
      </c>
      <c r="M35" s="66" t="s">
        <v>1597</v>
      </c>
      <c r="N35" s="17" t="str">
        <f t="shared" si="3"/>
        <v>case 34:sRetTemplate = "ankheg003";  break;  //  Ankheg, Greater Huge || FQ: Uncommon || 9 CR 9 HD</v>
      </c>
    </row>
    <row r="36" spans="1:14">
      <c r="A36" s="62" t="s">
        <v>1594</v>
      </c>
      <c r="B36" s="1">
        <f t="shared" si="2"/>
        <v>35</v>
      </c>
      <c r="C36" s="27" t="s">
        <v>1593</v>
      </c>
      <c r="D36" s="1" t="s">
        <v>1313</v>
      </c>
      <c r="E36" s="1" t="s">
        <v>1612</v>
      </c>
      <c r="F36" s="1" t="s">
        <v>1312</v>
      </c>
      <c r="G36" s="1" t="s">
        <v>1599</v>
      </c>
      <c r="H36" s="1" t="s">
        <v>61</v>
      </c>
      <c r="I36" s="1" t="s">
        <v>1598</v>
      </c>
      <c r="J36" s="1">
        <v>9</v>
      </c>
      <c r="K36" s="1" t="s">
        <v>1596</v>
      </c>
      <c r="L36" s="1">
        <v>9</v>
      </c>
      <c r="M36" s="66" t="s">
        <v>1597</v>
      </c>
      <c r="N36" s="17" t="str">
        <f t="shared" si="3"/>
        <v>case 35:sRetTemplate = "ankheg003";  break;  //  Ankheg, Greater Huge || FQ: Uncommon || 9 CR 9 HD</v>
      </c>
    </row>
    <row r="37" spans="1:14">
      <c r="A37" s="62" t="s">
        <v>1594</v>
      </c>
      <c r="B37" s="1">
        <f t="shared" si="2"/>
        <v>36</v>
      </c>
      <c r="C37" s="27" t="s">
        <v>1593</v>
      </c>
      <c r="D37" s="1" t="s">
        <v>1313</v>
      </c>
      <c r="E37" s="1" t="s">
        <v>1612</v>
      </c>
      <c r="F37" s="1" t="s">
        <v>1312</v>
      </c>
      <c r="G37" s="1" t="s">
        <v>1599</v>
      </c>
      <c r="H37" s="1" t="s">
        <v>61</v>
      </c>
      <c r="I37" s="1" t="s">
        <v>1598</v>
      </c>
      <c r="J37" s="1">
        <v>9</v>
      </c>
      <c r="K37" s="1" t="s">
        <v>1596</v>
      </c>
      <c r="L37" s="1">
        <v>9</v>
      </c>
      <c r="M37" s="66" t="s">
        <v>1597</v>
      </c>
      <c r="N37" s="17" t="str">
        <f t="shared" si="3"/>
        <v>case 36:sRetTemplate = "ankheg003";  break;  //  Ankheg, Greater Huge || FQ: Uncommon || 9 CR 9 HD</v>
      </c>
    </row>
    <row r="38" spans="1:14">
      <c r="A38" s="62" t="s">
        <v>1594</v>
      </c>
      <c r="B38" s="1">
        <f t="shared" si="2"/>
        <v>37</v>
      </c>
      <c r="C38" s="27" t="s">
        <v>1593</v>
      </c>
      <c r="D38" s="1" t="s">
        <v>432</v>
      </c>
      <c r="E38" s="1" t="s">
        <v>1612</v>
      </c>
      <c r="F38" s="1" t="s">
        <v>431</v>
      </c>
      <c r="G38" s="1" t="s">
        <v>1599</v>
      </c>
      <c r="H38" s="1" t="s">
        <v>72</v>
      </c>
      <c r="I38" s="1" t="s">
        <v>1598</v>
      </c>
      <c r="J38" s="1">
        <v>6</v>
      </c>
      <c r="K38" s="1" t="s">
        <v>1596</v>
      </c>
      <c r="L38" s="1">
        <v>6</v>
      </c>
      <c r="M38" s="66" t="s">
        <v>1597</v>
      </c>
      <c r="N38" s="17" t="str">
        <f t="shared" si="3"/>
        <v>case 37:sRetTemplate = "dunebandit_001";  break;  //  Dune Bandit, Mul - Longsword || FQ: Very Rare || 6 CR 6 HD</v>
      </c>
    </row>
    <row r="39" spans="1:14">
      <c r="A39" s="62" t="s">
        <v>1594</v>
      </c>
      <c r="B39" s="1">
        <f t="shared" si="2"/>
        <v>38</v>
      </c>
      <c r="C39" s="27" t="s">
        <v>1593</v>
      </c>
      <c r="D39" s="1" t="s">
        <v>1411</v>
      </c>
      <c r="E39" s="1" t="s">
        <v>1612</v>
      </c>
      <c r="F39" s="1" t="s">
        <v>1410</v>
      </c>
      <c r="G39" s="1" t="s">
        <v>1599</v>
      </c>
      <c r="H39" s="1" t="s">
        <v>20</v>
      </c>
      <c r="I39" s="1" t="s">
        <v>1598</v>
      </c>
      <c r="J39" s="1">
        <v>3</v>
      </c>
      <c r="K39" s="1" t="s">
        <v>1596</v>
      </c>
      <c r="L39" s="1">
        <v>5</v>
      </c>
      <c r="M39" s="66" t="s">
        <v>1597</v>
      </c>
      <c r="N39" s="17" t="str">
        <f t="shared" si="3"/>
        <v>case 38:sRetTemplate = "ds_bloodgrass001";  break;  //  Bloodgrass: Plains || FQ: Rare || 3 CR 5 HD</v>
      </c>
    </row>
    <row r="40" spans="1:14">
      <c r="A40" s="62" t="s">
        <v>1594</v>
      </c>
      <c r="B40" s="1">
        <f t="shared" si="2"/>
        <v>39</v>
      </c>
      <c r="C40" s="27" t="s">
        <v>1593</v>
      </c>
      <c r="D40" s="1" t="s">
        <v>778</v>
      </c>
      <c r="E40" s="1" t="s">
        <v>1612</v>
      </c>
      <c r="F40" s="1" t="s">
        <v>777</v>
      </c>
      <c r="G40" s="1" t="s">
        <v>1599</v>
      </c>
      <c r="H40" s="1" t="s">
        <v>72</v>
      </c>
      <c r="I40" s="1" t="s">
        <v>1598</v>
      </c>
      <c r="J40" s="1">
        <v>8</v>
      </c>
      <c r="K40" s="1" t="s">
        <v>1596</v>
      </c>
      <c r="L40" s="1">
        <v>6</v>
      </c>
      <c r="M40" s="66" t="s">
        <v>1597</v>
      </c>
      <c r="N40" s="17" t="str">
        <f t="shared" si="3"/>
        <v>case 39:sRetTemplate = "ar_firenymph001";  break;  //  Fire Nymph || FQ: Very Rare || 8 CR 6 HD</v>
      </c>
    </row>
    <row r="41" spans="1:14">
      <c r="A41" s="62" t="s">
        <v>1594</v>
      </c>
      <c r="B41" s="1">
        <f t="shared" si="2"/>
        <v>40</v>
      </c>
      <c r="C41" s="27" t="s">
        <v>1593</v>
      </c>
      <c r="D41" s="1" t="s">
        <v>1128</v>
      </c>
      <c r="E41" s="1" t="s">
        <v>1612</v>
      </c>
      <c r="F41" s="1" t="s">
        <v>1127</v>
      </c>
      <c r="G41" s="1" t="s">
        <v>1599</v>
      </c>
      <c r="H41" s="1" t="s">
        <v>20</v>
      </c>
      <c r="I41" s="1" t="s">
        <v>1598</v>
      </c>
      <c r="J41" s="1">
        <v>5</v>
      </c>
      <c r="K41" s="1" t="s">
        <v>1596</v>
      </c>
      <c r="L41" s="1">
        <v>5</v>
      </c>
      <c r="M41" s="66" t="s">
        <v>1597</v>
      </c>
      <c r="N41" s="17" t="str">
        <f t="shared" si="3"/>
        <v>case 40:sRetTemplate = "gntwolfspider001";  break;  //  Wolf Spider, Giant || FQ: Rare || 5 CR 5 HD</v>
      </c>
    </row>
    <row r="42" spans="1:14">
      <c r="A42" s="62" t="s">
        <v>1594</v>
      </c>
      <c r="B42" s="1">
        <f t="shared" si="2"/>
        <v>41</v>
      </c>
      <c r="C42" s="27" t="s">
        <v>1593</v>
      </c>
      <c r="D42" s="1" t="s">
        <v>1348</v>
      </c>
      <c r="E42" s="1" t="s">
        <v>1612</v>
      </c>
      <c r="F42" s="1" t="s">
        <v>1347</v>
      </c>
      <c r="G42" s="1" t="s">
        <v>1599</v>
      </c>
      <c r="H42" s="1" t="s">
        <v>72</v>
      </c>
      <c r="I42" s="1" t="s">
        <v>1598</v>
      </c>
      <c r="J42" s="1">
        <v>12</v>
      </c>
      <c r="K42" s="1" t="s">
        <v>1596</v>
      </c>
      <c r="L42" s="1">
        <v>7</v>
      </c>
      <c r="M42" s="66" t="s">
        <v>1597</v>
      </c>
      <c r="N42" s="17" t="str">
        <f t="shared" si="3"/>
        <v>case 41:sRetTemplate = "ds_zik_trin_ta01";  break;  //  Zik-trin’ta || FQ: Very Rare || 12 CR 7 HD</v>
      </c>
    </row>
    <row r="43" spans="1:14">
      <c r="A43" s="62" t="s">
        <v>1594</v>
      </c>
      <c r="B43" s="1">
        <f t="shared" si="2"/>
        <v>42</v>
      </c>
      <c r="C43" s="27" t="s">
        <v>1593</v>
      </c>
      <c r="D43" s="1" t="s">
        <v>273</v>
      </c>
      <c r="E43" s="1" t="s">
        <v>1612</v>
      </c>
      <c r="F43" s="1" t="s">
        <v>272</v>
      </c>
      <c r="G43" s="1" t="s">
        <v>1599</v>
      </c>
      <c r="H43" s="1" t="s">
        <v>20</v>
      </c>
      <c r="I43" s="1" t="s">
        <v>1598</v>
      </c>
      <c r="J43" s="1">
        <v>5</v>
      </c>
      <c r="K43" s="1" t="s">
        <v>1596</v>
      </c>
      <c r="L43" s="1">
        <v>6</v>
      </c>
      <c r="M43" s="66" t="s">
        <v>1597</v>
      </c>
      <c r="N43" s="17" t="str">
        <f t="shared" si="3"/>
        <v>case 42:sRetTemplate = "ar_pakubrazi_001";  break;  //  Pakubrazi || FQ: Rare || 5 CR 6 HD</v>
      </c>
    </row>
    <row r="44" spans="1:14">
      <c r="A44" s="62" t="s">
        <v>1594</v>
      </c>
      <c r="B44" s="1">
        <f t="shared" si="2"/>
        <v>43</v>
      </c>
      <c r="C44" s="27" t="s">
        <v>1593</v>
      </c>
      <c r="D44" s="1" t="s">
        <v>720</v>
      </c>
      <c r="E44" s="1" t="s">
        <v>1612</v>
      </c>
      <c r="F44" s="1" t="s">
        <v>719</v>
      </c>
      <c r="G44" s="1" t="s">
        <v>1599</v>
      </c>
      <c r="H44" s="1" t="s">
        <v>72</v>
      </c>
      <c r="I44" s="1" t="s">
        <v>1598</v>
      </c>
      <c r="J44" s="1">
        <v>9</v>
      </c>
      <c r="K44" s="1" t="s">
        <v>1596</v>
      </c>
      <c r="L44" s="1">
        <v>8</v>
      </c>
      <c r="M44" s="66" t="s">
        <v>1597</v>
      </c>
      <c r="N44" s="17" t="str">
        <f t="shared" si="3"/>
        <v>case 43:sRetTemplate = "ar_invstalk001";  break;  //  Invisible Stalker [AR] || FQ: Very Rare || 9 CR 8 HD</v>
      </c>
    </row>
    <row r="45" spans="1:14">
      <c r="A45" s="62" t="s">
        <v>1594</v>
      </c>
      <c r="B45" s="1">
        <f t="shared" si="2"/>
        <v>44</v>
      </c>
      <c r="C45" s="27" t="s">
        <v>1593</v>
      </c>
      <c r="D45" s="1" t="s">
        <v>1026</v>
      </c>
      <c r="E45" s="1" t="s">
        <v>1612</v>
      </c>
      <c r="F45" s="1" t="s">
        <v>1025</v>
      </c>
      <c r="G45" s="1" t="s">
        <v>1599</v>
      </c>
      <c r="H45" s="1" t="s">
        <v>20</v>
      </c>
      <c r="I45" s="1" t="s">
        <v>1598</v>
      </c>
      <c r="J45" s="1">
        <v>5</v>
      </c>
      <c r="K45" s="1" t="s">
        <v>1596</v>
      </c>
      <c r="L45" s="1">
        <v>6</v>
      </c>
      <c r="M45" s="66" t="s">
        <v>1597</v>
      </c>
      <c r="N45" s="17" t="str">
        <f t="shared" si="3"/>
        <v>case 44:sRetTemplate = "direrat_003";  break;  //  Rat, Dire - Elder || FQ: Rare || 5 CR 6 HD</v>
      </c>
    </row>
    <row r="46" spans="1:14">
      <c r="A46" s="62" t="s">
        <v>1594</v>
      </c>
      <c r="B46" s="1">
        <f t="shared" si="2"/>
        <v>45</v>
      </c>
      <c r="C46" s="27" t="s">
        <v>1593</v>
      </c>
      <c r="D46" s="1" t="s">
        <v>1345</v>
      </c>
      <c r="E46" s="1" t="s">
        <v>1612</v>
      </c>
      <c r="F46" s="1" t="s">
        <v>1344</v>
      </c>
      <c r="G46" s="1" t="s">
        <v>1599</v>
      </c>
      <c r="H46" s="1" t="s">
        <v>72</v>
      </c>
      <c r="I46" s="1" t="s">
        <v>1598</v>
      </c>
      <c r="J46" s="1">
        <v>10</v>
      </c>
      <c r="K46" s="1" t="s">
        <v>1596</v>
      </c>
      <c r="L46" s="1">
        <v>8</v>
      </c>
      <c r="M46" s="66" t="s">
        <v>1597</v>
      </c>
      <c r="N46" s="17" t="str">
        <f t="shared" si="3"/>
        <v>case 45:sRetTemplate = "ds_zik_trin_ak01";  break;  //  Zik-trin'ak || FQ: Very Rare || 10 CR 8 HD</v>
      </c>
    </row>
    <row r="47" spans="1:14">
      <c r="A47" s="62" t="s">
        <v>1594</v>
      </c>
      <c r="B47" s="1">
        <f t="shared" si="2"/>
        <v>46</v>
      </c>
      <c r="C47" s="27" t="s">
        <v>1593</v>
      </c>
      <c r="D47" s="1" t="s">
        <v>1146</v>
      </c>
      <c r="E47" s="1" t="s">
        <v>1612</v>
      </c>
      <c r="F47" s="1" t="s">
        <v>1145</v>
      </c>
      <c r="G47" s="1" t="s">
        <v>1599</v>
      </c>
      <c r="H47" s="1" t="s">
        <v>20</v>
      </c>
      <c r="I47" s="1" t="s">
        <v>1598</v>
      </c>
      <c r="J47" s="1">
        <v>7</v>
      </c>
      <c r="K47" s="1" t="s">
        <v>1596</v>
      </c>
      <c r="L47" s="1">
        <v>6</v>
      </c>
      <c r="M47" s="66" t="s">
        <v>1597</v>
      </c>
      <c r="N47" s="17" t="str">
        <f t="shared" si="3"/>
        <v>case 46:sRetTemplate = "shardspider001";  break;  //  Shard Spider || FQ: Rare || 7 CR 6 HD</v>
      </c>
    </row>
    <row r="48" spans="1:14">
      <c r="A48" s="62" t="s">
        <v>1594</v>
      </c>
      <c r="B48" s="1">
        <f t="shared" si="2"/>
        <v>47</v>
      </c>
      <c r="C48" s="27" t="s">
        <v>1593</v>
      </c>
      <c r="D48" s="12" t="s">
        <v>1626</v>
      </c>
      <c r="E48" s="1" t="s">
        <v>1612</v>
      </c>
      <c r="F48" s="12" t="s">
        <v>1625</v>
      </c>
      <c r="G48" s="1" t="s">
        <v>1599</v>
      </c>
      <c r="H48" s="12" t="s">
        <v>72</v>
      </c>
      <c r="I48" s="1" t="s">
        <v>1598</v>
      </c>
      <c r="J48" s="1">
        <v>9</v>
      </c>
      <c r="K48" s="1" t="s">
        <v>1596</v>
      </c>
      <c r="L48" s="1">
        <v>10</v>
      </c>
      <c r="M48" s="66" t="s">
        <v>1597</v>
      </c>
      <c r="N48" s="17" t="str">
        <f t="shared" si="3"/>
        <v>case 47:sRetTemplate = "ar_defiler_002";  break;  //  Defiler, Journeyman || FQ: Very Rare || 9 CR 10 HD</v>
      </c>
    </row>
    <row r="49" spans="1:14">
      <c r="A49" s="62" t="s">
        <v>1594</v>
      </c>
      <c r="B49" s="1">
        <f t="shared" si="2"/>
        <v>48</v>
      </c>
      <c r="C49" s="27" t="s">
        <v>1593</v>
      </c>
      <c r="D49" s="1" t="s">
        <v>792</v>
      </c>
      <c r="E49" s="1" t="s">
        <v>1612</v>
      </c>
      <c r="F49" s="1" t="s">
        <v>791</v>
      </c>
      <c r="G49" s="1" t="s">
        <v>1599</v>
      </c>
      <c r="H49" s="1" t="s">
        <v>20</v>
      </c>
      <c r="I49" s="1" t="s">
        <v>1598</v>
      </c>
      <c r="J49" s="1">
        <v>6</v>
      </c>
      <c r="K49" s="1" t="s">
        <v>1596</v>
      </c>
      <c r="L49" s="1">
        <v>6</v>
      </c>
      <c r="M49" s="66" t="s">
        <v>1597</v>
      </c>
      <c r="N49" s="17" t="str">
        <f t="shared" si="3"/>
        <v>case 48:sRetTemplate = "ar_wolfspider001";  break;  //  Wolf-spider || FQ: Rare || 6 CR 6 HD</v>
      </c>
    </row>
    <row r="50" spans="1:14">
      <c r="A50" s="62" t="s">
        <v>1594</v>
      </c>
      <c r="B50" s="1">
        <f t="shared" si="2"/>
        <v>49</v>
      </c>
      <c r="C50" s="27" t="s">
        <v>1593</v>
      </c>
      <c r="D50" s="1" t="s">
        <v>492</v>
      </c>
      <c r="E50" s="1" t="s">
        <v>1612</v>
      </c>
      <c r="F50" s="1" t="s">
        <v>491</v>
      </c>
      <c r="G50" s="1" t="s">
        <v>1599</v>
      </c>
      <c r="H50" s="1" t="s">
        <v>20</v>
      </c>
      <c r="I50" s="1" t="s">
        <v>1598</v>
      </c>
      <c r="J50" s="1">
        <v>13</v>
      </c>
      <c r="K50" s="1" t="s">
        <v>1596</v>
      </c>
      <c r="L50" s="1">
        <v>8</v>
      </c>
      <c r="M50" s="66" t="s">
        <v>1597</v>
      </c>
      <c r="N50" s="17" t="str">
        <f t="shared" si="3"/>
        <v>case 49:sRetTemplate = "elem_air_lg001";  break;  //  [AR] Air Elemental, Large || FQ: Rare || 13 CR 8 HD</v>
      </c>
    </row>
    <row r="51" spans="1:14">
      <c r="A51" s="62" t="s">
        <v>1594</v>
      </c>
      <c r="B51" s="1">
        <f t="shared" si="2"/>
        <v>50</v>
      </c>
      <c r="C51" s="27" t="s">
        <v>1593</v>
      </c>
      <c r="D51" s="1" t="s">
        <v>558</v>
      </c>
      <c r="E51" s="1" t="s">
        <v>1612</v>
      </c>
      <c r="F51" s="1" t="s">
        <v>557</v>
      </c>
      <c r="G51" s="1" t="s">
        <v>1599</v>
      </c>
      <c r="H51" s="1" t="s">
        <v>20</v>
      </c>
      <c r="I51" s="1" t="s">
        <v>1598</v>
      </c>
      <c r="J51" s="1">
        <v>13</v>
      </c>
      <c r="K51" s="1" t="s">
        <v>1596</v>
      </c>
      <c r="L51" s="1">
        <v>8</v>
      </c>
      <c r="M51" s="66" t="s">
        <v>1597</v>
      </c>
      <c r="N51" s="17" t="str">
        <f t="shared" si="3"/>
        <v>case 50:sRetTemplate = "elem_rain_lg001";  break;  //  Rain Paraelemental, Large || FQ: Rare || 13 CR 8 HD</v>
      </c>
    </row>
    <row r="52" spans="1:14">
      <c r="A52" s="62" t="s">
        <v>1594</v>
      </c>
      <c r="B52" s="1">
        <f t="shared" si="2"/>
        <v>51</v>
      </c>
      <c r="C52" s="27" t="s">
        <v>1593</v>
      </c>
      <c r="D52" s="1" t="s">
        <v>448</v>
      </c>
      <c r="E52" s="1" t="s">
        <v>1612</v>
      </c>
      <c r="F52" s="1" t="s">
        <v>447</v>
      </c>
      <c r="G52" s="1" t="s">
        <v>1599</v>
      </c>
      <c r="H52" s="12" t="s">
        <v>20</v>
      </c>
      <c r="I52" s="1" t="s">
        <v>1598</v>
      </c>
      <c r="J52" s="1">
        <v>7</v>
      </c>
      <c r="K52" s="1" t="s">
        <v>1596</v>
      </c>
      <c r="L52" s="1">
        <v>8</v>
      </c>
      <c r="M52" s="66" t="s">
        <v>1597</v>
      </c>
      <c r="N52" s="17" t="str">
        <f t="shared" si="3"/>
        <v>case 51:sRetTemplate = "ar_defiler_001";  break;  //  Defiler, Apprentice || FQ: Rare || 7 CR 8 HD</v>
      </c>
    </row>
    <row r="53" spans="1:14">
      <c r="A53" s="62" t="s">
        <v>1594</v>
      </c>
      <c r="B53" s="1">
        <f t="shared" si="2"/>
        <v>52</v>
      </c>
      <c r="C53" s="27" t="s">
        <v>1593</v>
      </c>
      <c r="D53" s="1" t="s">
        <v>1140</v>
      </c>
      <c r="E53" s="1" t="s">
        <v>1612</v>
      </c>
      <c r="F53" s="1" t="s">
        <v>1139</v>
      </c>
      <c r="G53" s="1" t="s">
        <v>1599</v>
      </c>
      <c r="H53" s="1" t="s">
        <v>20</v>
      </c>
      <c r="I53" s="1" t="s">
        <v>1598</v>
      </c>
      <c r="J53" s="1">
        <v>9</v>
      </c>
      <c r="K53" s="1" t="s">
        <v>1596</v>
      </c>
      <c r="L53" s="1">
        <v>8</v>
      </c>
      <c r="M53" s="66" t="s">
        <v>1597</v>
      </c>
      <c r="N53" s="17" t="str">
        <f t="shared" si="3"/>
        <v>case 52:sRetTemplate = "ruve002";  break;  //  Ruve, Greater || FQ: Rare || 9 CR 8 HD</v>
      </c>
    </row>
    <row r="54" spans="1:14">
      <c r="A54" s="62" t="s">
        <v>1594</v>
      </c>
      <c r="B54" s="1">
        <f t="shared" si="2"/>
        <v>53</v>
      </c>
      <c r="C54" s="27" t="s">
        <v>1593</v>
      </c>
      <c r="D54" s="1" t="s">
        <v>575</v>
      </c>
      <c r="E54" s="1" t="s">
        <v>1612</v>
      </c>
      <c r="F54" s="1" t="s">
        <v>574</v>
      </c>
      <c r="G54" s="1" t="s">
        <v>1599</v>
      </c>
      <c r="H54" s="1" t="s">
        <v>20</v>
      </c>
      <c r="I54" s="1" t="s">
        <v>1598</v>
      </c>
      <c r="J54" s="1">
        <v>13</v>
      </c>
      <c r="K54" s="1" t="s">
        <v>1596</v>
      </c>
      <c r="L54" s="1">
        <v>8</v>
      </c>
      <c r="M54" s="66" t="s">
        <v>1597</v>
      </c>
      <c r="N54" s="17" t="str">
        <f t="shared" si="3"/>
        <v>case 53:sRetTemplate = "elem_sun_lg001";  break;  //  Sun Paraelemental, Large || FQ: Rare || 13 CR 8 HD</v>
      </c>
    </row>
    <row r="55" spans="1:14">
      <c r="A55" s="62" t="s">
        <v>1594</v>
      </c>
      <c r="B55" s="1">
        <f t="shared" si="2"/>
        <v>54</v>
      </c>
      <c r="C55" s="27" t="s">
        <v>1593</v>
      </c>
      <c r="D55" s="1" t="s">
        <v>318</v>
      </c>
      <c r="E55" s="1" t="s">
        <v>1612</v>
      </c>
      <c r="F55" s="1" t="s">
        <v>317</v>
      </c>
      <c r="G55" s="1" t="s">
        <v>1599</v>
      </c>
      <c r="H55" s="1" t="s">
        <v>20</v>
      </c>
      <c r="I55" s="1" t="s">
        <v>1598</v>
      </c>
      <c r="J55" s="1">
        <v>11</v>
      </c>
      <c r="K55" s="1" t="s">
        <v>1596</v>
      </c>
      <c r="L55" s="1">
        <v>10</v>
      </c>
      <c r="M55" s="66" t="s">
        <v>1597</v>
      </c>
      <c r="N55" s="17" t="str">
        <f t="shared" si="3"/>
        <v>case 54:sRetTemplate = "magera_002";  break;  //  Magera Fighter || FQ: Rare || 11 CR 10 HD</v>
      </c>
    </row>
    <row r="56" spans="1:14">
      <c r="A56" s="62" t="s">
        <v>1594</v>
      </c>
      <c r="B56" s="1">
        <f t="shared" si="2"/>
        <v>55</v>
      </c>
      <c r="C56" s="27" t="s">
        <v>1593</v>
      </c>
      <c r="D56" s="1" t="s">
        <v>1190</v>
      </c>
      <c r="E56" s="1" t="s">
        <v>1612</v>
      </c>
      <c r="F56" s="1" t="s">
        <v>1189</v>
      </c>
      <c r="G56" s="1" t="s">
        <v>1599</v>
      </c>
      <c r="H56" s="1" t="s">
        <v>20</v>
      </c>
      <c r="I56" s="1" t="s">
        <v>1598</v>
      </c>
      <c r="J56" s="1">
        <v>15</v>
      </c>
      <c r="K56" s="1" t="s">
        <v>1596</v>
      </c>
      <c r="L56" s="1">
        <v>11</v>
      </c>
      <c r="M56" s="66" t="s">
        <v>1597</v>
      </c>
      <c r="N56" s="17" t="str">
        <f t="shared" si="3"/>
        <v>case 55:sRetTemplate = "ashen001";  break;  //  Ashen || FQ: Rare || 15 CR 11 HD</v>
      </c>
    </row>
    <row r="57" spans="1:14">
      <c r="A57" s="62" t="s">
        <v>1594</v>
      </c>
      <c r="B57" s="1">
        <f t="shared" si="2"/>
        <v>56</v>
      </c>
      <c r="C57" s="27" t="s">
        <v>1593</v>
      </c>
      <c r="D57" s="1" t="s">
        <v>1411</v>
      </c>
      <c r="E57" s="1" t="s">
        <v>1612</v>
      </c>
      <c r="F57" s="1" t="s">
        <v>1410</v>
      </c>
      <c r="G57" s="1" t="s">
        <v>1599</v>
      </c>
      <c r="H57" s="1" t="s">
        <v>20</v>
      </c>
      <c r="I57" s="1" t="s">
        <v>1598</v>
      </c>
      <c r="J57" s="1">
        <v>3</v>
      </c>
      <c r="K57" s="1" t="s">
        <v>1596</v>
      </c>
      <c r="L57" s="1">
        <v>5</v>
      </c>
      <c r="M57" s="66" t="s">
        <v>1597</v>
      </c>
      <c r="N57" s="17" t="str">
        <f t="shared" ref="N57:N62" si="4">CONCATENATE(A57, B57,C57, D57, E57, F57,G57,H57,I57, J57, K57, L57, M57)</f>
        <v>case 56:sRetTemplate = "ds_bloodgrass001";  break;  //  Bloodgrass: Plains || FQ: Rare || 3 CR 5 HD</v>
      </c>
    </row>
    <row r="58" spans="1:14">
      <c r="A58" s="62" t="s">
        <v>1594</v>
      </c>
      <c r="B58" s="1">
        <f t="shared" si="2"/>
        <v>57</v>
      </c>
      <c r="C58" s="27" t="s">
        <v>1593</v>
      </c>
      <c r="D58" s="1" t="s">
        <v>1128</v>
      </c>
      <c r="E58" s="1" t="s">
        <v>1612</v>
      </c>
      <c r="F58" s="1" t="s">
        <v>1127</v>
      </c>
      <c r="G58" s="1" t="s">
        <v>1599</v>
      </c>
      <c r="H58" s="1" t="s">
        <v>20</v>
      </c>
      <c r="I58" s="1" t="s">
        <v>1598</v>
      </c>
      <c r="J58" s="1">
        <v>5</v>
      </c>
      <c r="K58" s="1" t="s">
        <v>1596</v>
      </c>
      <c r="L58" s="1">
        <v>5</v>
      </c>
      <c r="M58" s="66" t="s">
        <v>1597</v>
      </c>
      <c r="N58" s="17" t="str">
        <f t="shared" si="4"/>
        <v>case 57:sRetTemplate = "gntwolfspider001";  break;  //  Wolf Spider, Giant || FQ: Rare || 5 CR 5 HD</v>
      </c>
    </row>
    <row r="59" spans="1:14">
      <c r="A59" s="62" t="s">
        <v>1594</v>
      </c>
      <c r="B59" s="1">
        <f t="shared" si="2"/>
        <v>58</v>
      </c>
      <c r="C59" s="27" t="s">
        <v>1593</v>
      </c>
      <c r="D59" s="1" t="s">
        <v>273</v>
      </c>
      <c r="E59" s="1" t="s">
        <v>1612</v>
      </c>
      <c r="F59" s="1" t="s">
        <v>272</v>
      </c>
      <c r="G59" s="1" t="s">
        <v>1599</v>
      </c>
      <c r="H59" s="1" t="s">
        <v>20</v>
      </c>
      <c r="I59" s="1" t="s">
        <v>1598</v>
      </c>
      <c r="J59" s="1">
        <v>5</v>
      </c>
      <c r="K59" s="1" t="s">
        <v>1596</v>
      </c>
      <c r="L59" s="1">
        <v>6</v>
      </c>
      <c r="M59" s="66" t="s">
        <v>1597</v>
      </c>
      <c r="N59" s="17" t="str">
        <f t="shared" si="4"/>
        <v>case 58:sRetTemplate = "ar_pakubrazi_001";  break;  //  Pakubrazi || FQ: Rare || 5 CR 6 HD</v>
      </c>
    </row>
    <row r="60" spans="1:14">
      <c r="A60" s="62" t="s">
        <v>1594</v>
      </c>
      <c r="B60" s="1">
        <f t="shared" si="2"/>
        <v>59</v>
      </c>
      <c r="C60" s="27" t="s">
        <v>1593</v>
      </c>
      <c r="D60" s="1" t="s">
        <v>1026</v>
      </c>
      <c r="E60" s="1" t="s">
        <v>1612</v>
      </c>
      <c r="F60" s="1" t="s">
        <v>1025</v>
      </c>
      <c r="G60" s="1" t="s">
        <v>1599</v>
      </c>
      <c r="H60" s="1" t="s">
        <v>20</v>
      </c>
      <c r="I60" s="1" t="s">
        <v>1598</v>
      </c>
      <c r="J60" s="1">
        <v>5</v>
      </c>
      <c r="K60" s="1" t="s">
        <v>1596</v>
      </c>
      <c r="L60" s="1">
        <v>6</v>
      </c>
      <c r="M60" s="66" t="s">
        <v>1597</v>
      </c>
      <c r="N60" s="17" t="str">
        <f t="shared" si="4"/>
        <v>case 59:sRetTemplate = "direrat_003";  break;  //  Rat, Dire - Elder || FQ: Rare || 5 CR 6 HD</v>
      </c>
    </row>
    <row r="61" spans="1:14">
      <c r="A61" s="62" t="s">
        <v>1594</v>
      </c>
      <c r="B61" s="1">
        <f t="shared" si="2"/>
        <v>60</v>
      </c>
      <c r="C61" s="27" t="s">
        <v>1593</v>
      </c>
      <c r="D61" s="1" t="s">
        <v>1146</v>
      </c>
      <c r="E61" s="1" t="s">
        <v>1612</v>
      </c>
      <c r="F61" s="1" t="s">
        <v>1145</v>
      </c>
      <c r="G61" s="1" t="s">
        <v>1599</v>
      </c>
      <c r="H61" s="1" t="s">
        <v>20</v>
      </c>
      <c r="I61" s="1" t="s">
        <v>1598</v>
      </c>
      <c r="J61" s="1">
        <v>7</v>
      </c>
      <c r="K61" s="1" t="s">
        <v>1596</v>
      </c>
      <c r="L61" s="1">
        <v>6</v>
      </c>
      <c r="M61" s="66" t="s">
        <v>1597</v>
      </c>
      <c r="N61" s="17" t="str">
        <f t="shared" si="4"/>
        <v>case 60:sRetTemplate = "shardspider001";  break;  //  Shard Spider || FQ: Rare || 7 CR 6 HD</v>
      </c>
    </row>
    <row r="62" spans="1:14">
      <c r="A62" s="62" t="s">
        <v>1594</v>
      </c>
      <c r="B62" s="1">
        <f t="shared" si="2"/>
        <v>61</v>
      </c>
      <c r="C62" s="27" t="s">
        <v>1593</v>
      </c>
      <c r="D62" s="1" t="s">
        <v>792</v>
      </c>
      <c r="E62" s="1" t="s">
        <v>1612</v>
      </c>
      <c r="F62" s="1" t="s">
        <v>791</v>
      </c>
      <c r="G62" s="1" t="s">
        <v>1599</v>
      </c>
      <c r="H62" s="1" t="s">
        <v>20</v>
      </c>
      <c r="I62" s="1" t="s">
        <v>1598</v>
      </c>
      <c r="J62" s="1">
        <v>6</v>
      </c>
      <c r="K62" s="1" t="s">
        <v>1596</v>
      </c>
      <c r="L62" s="1">
        <v>6</v>
      </c>
      <c r="M62" s="66" t="s">
        <v>1597</v>
      </c>
      <c r="N62" s="17" t="str">
        <f t="shared" si="4"/>
        <v>case 61:sRetTemplate = "ar_wolfspider001";  break;  //  Wolf-spider || FQ: Rare || 6 CR 6 HD</v>
      </c>
    </row>
    <row r="63" spans="1:14">
      <c r="A63" s="62" t="s">
        <v>1594</v>
      </c>
      <c r="B63" s="1">
        <f t="shared" si="2"/>
        <v>62</v>
      </c>
      <c r="C63" s="27" t="s">
        <v>1593</v>
      </c>
      <c r="D63" s="1" t="s">
        <v>492</v>
      </c>
      <c r="E63" s="1" t="s">
        <v>1612</v>
      </c>
      <c r="F63" s="1" t="s">
        <v>491</v>
      </c>
      <c r="G63" s="1" t="s">
        <v>1599</v>
      </c>
      <c r="H63" s="1" t="s">
        <v>20</v>
      </c>
      <c r="I63" s="1" t="s">
        <v>1598</v>
      </c>
      <c r="J63" s="1">
        <v>13</v>
      </c>
      <c r="K63" s="1" t="s">
        <v>1596</v>
      </c>
      <c r="L63" s="1">
        <v>8</v>
      </c>
      <c r="M63" s="66" t="s">
        <v>1597</v>
      </c>
      <c r="N63" s="17" t="str">
        <f t="shared" ref="N63:N69" si="5">CONCATENATE(A63,B63, C63, D63, E63,F63,G63,H63, I63, J63, K63,L63, M63)</f>
        <v>case 62:sRetTemplate = "elem_air_lg001";  break;  //  [AR] Air Elemental, Large || FQ: Rare || 13 CR 8 HD</v>
      </c>
    </row>
    <row r="64" spans="1:14">
      <c r="A64" s="62" t="s">
        <v>1594</v>
      </c>
      <c r="B64" s="1">
        <f t="shared" si="2"/>
        <v>63</v>
      </c>
      <c r="C64" s="27" t="s">
        <v>1593</v>
      </c>
      <c r="D64" s="1" t="s">
        <v>558</v>
      </c>
      <c r="E64" s="1" t="s">
        <v>1612</v>
      </c>
      <c r="F64" s="1" t="s">
        <v>557</v>
      </c>
      <c r="G64" s="1" t="s">
        <v>1599</v>
      </c>
      <c r="H64" s="1" t="s">
        <v>20</v>
      </c>
      <c r="I64" s="1" t="s">
        <v>1598</v>
      </c>
      <c r="J64" s="1">
        <v>13</v>
      </c>
      <c r="K64" s="1" t="s">
        <v>1596</v>
      </c>
      <c r="L64" s="1">
        <v>8</v>
      </c>
      <c r="M64" s="66" t="s">
        <v>1597</v>
      </c>
      <c r="N64" s="17" t="str">
        <f t="shared" si="5"/>
        <v>case 63:sRetTemplate = "elem_rain_lg001";  break;  //  Rain Paraelemental, Large || FQ: Rare || 13 CR 8 HD</v>
      </c>
    </row>
    <row r="65" spans="1:14">
      <c r="A65" s="62" t="s">
        <v>1594</v>
      </c>
      <c r="B65" s="1">
        <f t="shared" si="2"/>
        <v>64</v>
      </c>
      <c r="C65" s="27" t="s">
        <v>1593</v>
      </c>
      <c r="D65" s="1" t="s">
        <v>448</v>
      </c>
      <c r="E65" s="1" t="s">
        <v>1612</v>
      </c>
      <c r="F65" s="1" t="s">
        <v>447</v>
      </c>
      <c r="G65" s="1" t="s">
        <v>1599</v>
      </c>
      <c r="H65" s="12" t="s">
        <v>20</v>
      </c>
      <c r="I65" s="1" t="s">
        <v>1598</v>
      </c>
      <c r="J65" s="1">
        <v>7</v>
      </c>
      <c r="K65" s="1" t="s">
        <v>1596</v>
      </c>
      <c r="L65" s="1">
        <v>8</v>
      </c>
      <c r="M65" s="66" t="s">
        <v>1597</v>
      </c>
      <c r="N65" s="17" t="str">
        <f t="shared" si="5"/>
        <v>case 64:sRetTemplate = "ar_defiler_001";  break;  //  Defiler, Apprentice || FQ: Rare || 7 CR 8 HD</v>
      </c>
    </row>
    <row r="66" spans="1:14">
      <c r="A66" s="62" t="s">
        <v>1594</v>
      </c>
      <c r="B66" s="1">
        <f t="shared" si="2"/>
        <v>65</v>
      </c>
      <c r="C66" s="27" t="s">
        <v>1593</v>
      </c>
      <c r="D66" s="1" t="s">
        <v>1140</v>
      </c>
      <c r="E66" s="1" t="s">
        <v>1612</v>
      </c>
      <c r="F66" s="1" t="s">
        <v>1139</v>
      </c>
      <c r="G66" s="1" t="s">
        <v>1599</v>
      </c>
      <c r="H66" s="1" t="s">
        <v>20</v>
      </c>
      <c r="I66" s="1" t="s">
        <v>1598</v>
      </c>
      <c r="J66" s="1">
        <v>9</v>
      </c>
      <c r="K66" s="1" t="s">
        <v>1596</v>
      </c>
      <c r="L66" s="1">
        <v>8</v>
      </c>
      <c r="M66" s="66" t="s">
        <v>1597</v>
      </c>
      <c r="N66" s="17" t="str">
        <f t="shared" si="5"/>
        <v>case 65:sRetTemplate = "ruve002";  break;  //  Ruve, Greater || FQ: Rare || 9 CR 8 HD</v>
      </c>
    </row>
    <row r="67" spans="1:14">
      <c r="A67" s="62" t="s">
        <v>1594</v>
      </c>
      <c r="B67" s="1">
        <f t="shared" si="2"/>
        <v>66</v>
      </c>
      <c r="C67" s="27" t="s">
        <v>1593</v>
      </c>
      <c r="D67" s="1" t="s">
        <v>575</v>
      </c>
      <c r="E67" s="1" t="s">
        <v>1612</v>
      </c>
      <c r="F67" s="1" t="s">
        <v>574</v>
      </c>
      <c r="G67" s="1" t="s">
        <v>1599</v>
      </c>
      <c r="H67" s="1" t="s">
        <v>20</v>
      </c>
      <c r="I67" s="1" t="s">
        <v>1598</v>
      </c>
      <c r="J67" s="1">
        <v>13</v>
      </c>
      <c r="K67" s="1" t="s">
        <v>1596</v>
      </c>
      <c r="L67" s="1">
        <v>8</v>
      </c>
      <c r="M67" s="66" t="s">
        <v>1597</v>
      </c>
      <c r="N67" s="17" t="str">
        <f t="shared" si="5"/>
        <v>case 66:sRetTemplate = "elem_sun_lg001";  break;  //  Sun Paraelemental, Large || FQ: Rare || 13 CR 8 HD</v>
      </c>
    </row>
    <row r="68" spans="1:14">
      <c r="A68" s="62" t="s">
        <v>1594</v>
      </c>
      <c r="B68" s="1">
        <f t="shared" si="2"/>
        <v>67</v>
      </c>
      <c r="C68" s="27" t="s">
        <v>1593</v>
      </c>
      <c r="D68" s="1" t="s">
        <v>318</v>
      </c>
      <c r="E68" s="1" t="s">
        <v>1612</v>
      </c>
      <c r="F68" s="1" t="s">
        <v>317</v>
      </c>
      <c r="G68" s="1" t="s">
        <v>1599</v>
      </c>
      <c r="H68" s="1" t="s">
        <v>20</v>
      </c>
      <c r="I68" s="1" t="s">
        <v>1598</v>
      </c>
      <c r="J68" s="1">
        <v>11</v>
      </c>
      <c r="K68" s="1" t="s">
        <v>1596</v>
      </c>
      <c r="L68" s="1">
        <v>10</v>
      </c>
      <c r="M68" s="66" t="s">
        <v>1597</v>
      </c>
      <c r="N68" s="17" t="str">
        <f t="shared" si="5"/>
        <v>case 67:sRetTemplate = "magera_002";  break;  //  Magera Fighter || FQ: Rare || 11 CR 10 HD</v>
      </c>
    </row>
    <row r="69" spans="1:14">
      <c r="A69" s="62" t="s">
        <v>1594</v>
      </c>
      <c r="B69" s="1">
        <f t="shared" si="2"/>
        <v>68</v>
      </c>
      <c r="C69" s="27" t="s">
        <v>1593</v>
      </c>
      <c r="D69" s="1" t="s">
        <v>1190</v>
      </c>
      <c r="E69" s="1" t="s">
        <v>1612</v>
      </c>
      <c r="F69" s="1" t="s">
        <v>1189</v>
      </c>
      <c r="G69" s="1" t="s">
        <v>1599</v>
      </c>
      <c r="H69" s="1" t="s">
        <v>20</v>
      </c>
      <c r="I69" s="1" t="s">
        <v>1598</v>
      </c>
      <c r="J69" s="1">
        <v>15</v>
      </c>
      <c r="K69" s="1" t="s">
        <v>1596</v>
      </c>
      <c r="L69" s="1">
        <v>11</v>
      </c>
      <c r="M69" s="66" t="s">
        <v>1597</v>
      </c>
      <c r="N69" s="17" t="str">
        <f t="shared" si="5"/>
        <v>case 68:sRetTemplate = "ashen001";  break;  //  Ashen || FQ: Rare || 15 CR 11 HD</v>
      </c>
    </row>
  </sheetData>
  <sortState ref="A1:N69">
    <sortCondition ref="B1"/>
  </sortState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>
  <dimension ref="A1:Y73"/>
  <sheetViews>
    <sheetView workbookViewId="0">
      <pane ySplit="1" topLeftCell="A2" activePane="bottomLeft" state="frozen"/>
      <selection pane="bottomLeft" activeCell="N73" sqref="N2:N73"/>
    </sheetView>
  </sheetViews>
  <sheetFormatPr defaultColWidth="27.42578125" defaultRowHeight="12.75"/>
  <cols>
    <col min="1" max="1" width="8.28515625" customWidth="1"/>
    <col min="2" max="2" width="9.42578125" customWidth="1"/>
    <col min="3" max="3" width="17.140625" customWidth="1"/>
    <col min="4" max="4" width="22" customWidth="1"/>
    <col min="5" max="5" width="13.42578125" customWidth="1"/>
    <col min="6" max="6" width="27.5703125" customWidth="1"/>
    <col min="7" max="7" width="6.5703125" customWidth="1"/>
    <col min="8" max="8" width="19.28515625" customWidth="1"/>
    <col min="9" max="9" width="3.140625" customWidth="1"/>
    <col min="10" max="10" width="8.140625" customWidth="1"/>
    <col min="11" max="11" width="6" customWidth="1"/>
    <col min="12" max="12" width="12.7109375" customWidth="1"/>
    <col min="13" max="13" width="6.7109375" customWidth="1"/>
    <col min="14" max="14" width="106" customWidth="1"/>
  </cols>
  <sheetData>
    <row r="1" spans="1:14" ht="15">
      <c r="A1" s="58" t="s">
        <v>1623</v>
      </c>
      <c r="B1" s="59" t="s">
        <v>1606</v>
      </c>
      <c r="C1" s="59" t="s">
        <v>1624</v>
      </c>
      <c r="D1" s="13" t="s">
        <v>1</v>
      </c>
      <c r="E1" s="60" t="s">
        <v>1608</v>
      </c>
      <c r="F1" s="13" t="s">
        <v>0</v>
      </c>
      <c r="G1" s="59" t="s">
        <v>1609</v>
      </c>
      <c r="H1" s="13" t="s">
        <v>5</v>
      </c>
      <c r="I1" s="65"/>
      <c r="J1" s="13" t="s">
        <v>7</v>
      </c>
      <c r="K1" s="65"/>
      <c r="L1" s="13" t="s">
        <v>9</v>
      </c>
      <c r="M1" s="6"/>
    </row>
    <row r="2" spans="1:14">
      <c r="A2" s="62" t="s">
        <v>1594</v>
      </c>
      <c r="B2" s="1">
        <v>1</v>
      </c>
      <c r="C2" s="27" t="s">
        <v>1593</v>
      </c>
      <c r="D2" s="1" t="s">
        <v>1231</v>
      </c>
      <c r="E2" s="1" t="s">
        <v>1612</v>
      </c>
      <c r="F2" s="1" t="s">
        <v>1230</v>
      </c>
      <c r="G2" s="1" t="s">
        <v>1599</v>
      </c>
      <c r="H2" s="1" t="s">
        <v>61</v>
      </c>
      <c r="I2" s="1" t="s">
        <v>1598</v>
      </c>
      <c r="J2" s="1">
        <v>11</v>
      </c>
      <c r="K2" s="1" t="s">
        <v>1596</v>
      </c>
      <c r="L2" s="1">
        <v>9</v>
      </c>
      <c r="M2" s="66" t="s">
        <v>1597</v>
      </c>
      <c r="N2" s="17" t="str">
        <f>CONCATENATE(A2,B2, C2, D2, E2,F2,G2,H2, I2, J2, K2,L2, M2)</f>
        <v>case 1:sRetTemplate = "namech_rogue001";  break;  //  Namech, Rogue || FQ: Uncommon || 11 CR 9 HD</v>
      </c>
    </row>
    <row r="3" spans="1:14">
      <c r="A3" s="62" t="s">
        <v>1594</v>
      </c>
      <c r="B3" s="1">
        <f t="shared" ref="B3:B36" si="0">SUM(B2+1)</f>
        <v>2</v>
      </c>
      <c r="C3" s="27" t="s">
        <v>1593</v>
      </c>
      <c r="D3" s="1" t="s">
        <v>1231</v>
      </c>
      <c r="E3" s="1" t="s">
        <v>1612</v>
      </c>
      <c r="F3" s="1" t="s">
        <v>1230</v>
      </c>
      <c r="G3" s="1" t="s">
        <v>1599</v>
      </c>
      <c r="H3" s="1" t="s">
        <v>61</v>
      </c>
      <c r="I3" s="1" t="s">
        <v>1598</v>
      </c>
      <c r="J3" s="1">
        <v>11</v>
      </c>
      <c r="K3" s="1" t="s">
        <v>1596</v>
      </c>
      <c r="L3" s="1">
        <v>9</v>
      </c>
      <c r="M3" s="66" t="s">
        <v>1597</v>
      </c>
      <c r="N3" s="17" t="str">
        <f>CONCATENATE(A3,B3, C3, D3, E3,F3,G3,H3, I3, J3, K3,L3, M3)</f>
        <v>case 2:sRetTemplate = "namech_rogue001";  break;  //  Namech, Rogue || FQ: Uncommon || 11 CR 9 HD</v>
      </c>
    </row>
    <row r="4" spans="1:14">
      <c r="A4" s="62" t="s">
        <v>1594</v>
      </c>
      <c r="B4" s="1">
        <f t="shared" si="0"/>
        <v>3</v>
      </c>
      <c r="C4" s="27" t="s">
        <v>1593</v>
      </c>
      <c r="D4" s="1" t="s">
        <v>1231</v>
      </c>
      <c r="E4" s="1" t="s">
        <v>1612</v>
      </c>
      <c r="F4" s="1" t="s">
        <v>1230</v>
      </c>
      <c r="G4" s="1" t="s">
        <v>1599</v>
      </c>
      <c r="H4" s="1" t="s">
        <v>61</v>
      </c>
      <c r="I4" s="1" t="s">
        <v>1598</v>
      </c>
      <c r="J4" s="1">
        <v>11</v>
      </c>
      <c r="K4" s="1" t="s">
        <v>1596</v>
      </c>
      <c r="L4" s="1">
        <v>9</v>
      </c>
      <c r="M4" s="66" t="s">
        <v>1597</v>
      </c>
      <c r="N4" s="17" t="str">
        <f>CONCATENATE(A4,B4, C4, D4, E4,F4,G4,H4, I4, J4, K4,L4, M4)</f>
        <v>case 3:sRetTemplate = "namech_rogue001";  break;  //  Namech, Rogue || FQ: Uncommon || 11 CR 9 HD</v>
      </c>
    </row>
    <row r="5" spans="1:14">
      <c r="A5" s="62" t="s">
        <v>1594</v>
      </c>
      <c r="B5" s="1">
        <f t="shared" si="0"/>
        <v>4</v>
      </c>
      <c r="C5" s="27" t="s">
        <v>1593</v>
      </c>
      <c r="D5" s="1" t="s">
        <v>1231</v>
      </c>
      <c r="E5" s="1" t="s">
        <v>1612</v>
      </c>
      <c r="F5" s="1" t="s">
        <v>1230</v>
      </c>
      <c r="G5" s="1" t="s">
        <v>1599</v>
      </c>
      <c r="H5" s="1" t="s">
        <v>61</v>
      </c>
      <c r="I5" s="1" t="s">
        <v>1598</v>
      </c>
      <c r="J5" s="1">
        <v>11</v>
      </c>
      <c r="K5" s="1" t="s">
        <v>1596</v>
      </c>
      <c r="L5" s="1">
        <v>9</v>
      </c>
      <c r="M5" s="66" t="s">
        <v>1597</v>
      </c>
      <c r="N5" s="17" t="str">
        <f>CONCATENATE(A5,B5, C5, D5, E5,F5,G5,H5, I5, J5, K5,L5, M5)</f>
        <v>case 4:sRetTemplate = "namech_rogue001";  break;  //  Namech, Rogue || FQ: Uncommon || 11 CR 9 HD</v>
      </c>
    </row>
    <row r="6" spans="1:14">
      <c r="A6" s="62" t="s">
        <v>1594</v>
      </c>
      <c r="B6" s="1">
        <f t="shared" si="0"/>
        <v>5</v>
      </c>
      <c r="C6" s="27" t="s">
        <v>1593</v>
      </c>
      <c r="D6" s="1" t="s">
        <v>273</v>
      </c>
      <c r="E6" s="1" t="s">
        <v>1612</v>
      </c>
      <c r="F6" s="1" t="s">
        <v>272</v>
      </c>
      <c r="G6" s="1" t="s">
        <v>1599</v>
      </c>
      <c r="H6" s="1" t="s">
        <v>20</v>
      </c>
      <c r="I6" s="1" t="s">
        <v>1598</v>
      </c>
      <c r="J6" s="1">
        <v>5</v>
      </c>
      <c r="K6" s="1" t="s">
        <v>1596</v>
      </c>
      <c r="L6" s="1">
        <v>6</v>
      </c>
      <c r="M6" s="20" t="s">
        <v>1597</v>
      </c>
      <c r="N6" s="17" t="str">
        <f>CONCATENATE(A6, B6,C6, D6, E6, F6,G6,H6,I6, J6, K6, L6, M6)</f>
        <v>case 5:sRetTemplate = "ar_pakubrazi_001";  break;  //  Pakubrazi || FQ: Rare || 5 CR 6 HD</v>
      </c>
    </row>
    <row r="7" spans="1:14">
      <c r="A7" s="62" t="s">
        <v>1594</v>
      </c>
      <c r="B7" s="1">
        <f t="shared" si="0"/>
        <v>6</v>
      </c>
      <c r="C7" s="27" t="s">
        <v>1593</v>
      </c>
      <c r="D7" s="1" t="s">
        <v>273</v>
      </c>
      <c r="E7" s="1" t="s">
        <v>1612</v>
      </c>
      <c r="F7" s="1" t="s">
        <v>272</v>
      </c>
      <c r="G7" s="1" t="s">
        <v>1599</v>
      </c>
      <c r="H7" s="1" t="s">
        <v>20</v>
      </c>
      <c r="I7" s="1" t="s">
        <v>1598</v>
      </c>
      <c r="J7" s="1">
        <v>5</v>
      </c>
      <c r="K7" s="1" t="s">
        <v>1596</v>
      </c>
      <c r="L7" s="1">
        <v>6</v>
      </c>
      <c r="M7" s="66" t="s">
        <v>1597</v>
      </c>
      <c r="N7" s="17" t="str">
        <f>CONCATENATE(A7, B7,C7, D7, E7, F7,G7,H7,I7, J7, K7, L7, M7)</f>
        <v>case 6:sRetTemplate = "ar_pakubrazi_001";  break;  //  Pakubrazi || FQ: Rare || 5 CR 6 HD</v>
      </c>
    </row>
    <row r="8" spans="1:14">
      <c r="A8" s="62" t="s">
        <v>1594</v>
      </c>
      <c r="B8" s="1">
        <f t="shared" si="0"/>
        <v>7</v>
      </c>
      <c r="C8" s="27" t="s">
        <v>1593</v>
      </c>
      <c r="D8" s="1" t="s">
        <v>1233</v>
      </c>
      <c r="E8" s="1" t="s">
        <v>1612</v>
      </c>
      <c r="F8" s="1" t="s">
        <v>1232</v>
      </c>
      <c r="G8" s="1" t="s">
        <v>1599</v>
      </c>
      <c r="H8" s="1" t="s">
        <v>20</v>
      </c>
      <c r="I8" s="1" t="s">
        <v>1598</v>
      </c>
      <c r="J8" s="1">
        <v>14</v>
      </c>
      <c r="K8" s="1" t="s">
        <v>1596</v>
      </c>
      <c r="L8" s="1">
        <v>9</v>
      </c>
      <c r="M8" s="66" t="s">
        <v>1597</v>
      </c>
      <c r="N8" s="17" t="str">
        <f>CONCATENATE(A8, B8,C8, D8, E8, F8,G8,H8,I8, J8, K8, L8, M8)</f>
        <v>case 7:sRetTemplate = "pridemane001";  break;  //  Pridemane || FQ: Rare || 14 CR 9 HD</v>
      </c>
    </row>
    <row r="9" spans="1:14">
      <c r="A9" s="62" t="s">
        <v>1594</v>
      </c>
      <c r="B9" s="1">
        <f t="shared" si="0"/>
        <v>8</v>
      </c>
      <c r="C9" s="27" t="s">
        <v>1593</v>
      </c>
      <c r="D9" s="1" t="s">
        <v>1233</v>
      </c>
      <c r="E9" s="1" t="s">
        <v>1612</v>
      </c>
      <c r="F9" s="1" t="s">
        <v>1232</v>
      </c>
      <c r="G9" s="1" t="s">
        <v>1599</v>
      </c>
      <c r="H9" s="1" t="s">
        <v>20</v>
      </c>
      <c r="I9" s="1" t="s">
        <v>1598</v>
      </c>
      <c r="J9" s="1">
        <v>14</v>
      </c>
      <c r="K9" s="1" t="s">
        <v>1596</v>
      </c>
      <c r="L9" s="1">
        <v>9</v>
      </c>
      <c r="M9" s="66" t="s">
        <v>1597</v>
      </c>
      <c r="N9" s="17" t="str">
        <f>CONCATENATE(A9, B9,C9, D9, E9, F9,G9,H9,I9, J9, K9, L9, M9)</f>
        <v>case 8:sRetTemplate = "pridemane001";  break;  //  Pridemane || FQ: Rare || 14 CR 9 HD</v>
      </c>
    </row>
    <row r="10" spans="1:14">
      <c r="A10" s="62" t="s">
        <v>1594</v>
      </c>
      <c r="B10" s="1">
        <f t="shared" si="0"/>
        <v>9</v>
      </c>
      <c r="C10" s="27" t="s">
        <v>1593</v>
      </c>
      <c r="D10" s="1" t="s">
        <v>1408</v>
      </c>
      <c r="E10" s="1" t="s">
        <v>1612</v>
      </c>
      <c r="F10" s="1" t="s">
        <v>1407</v>
      </c>
      <c r="G10" s="1" t="s">
        <v>1599</v>
      </c>
      <c r="H10" s="1" t="s">
        <v>72</v>
      </c>
      <c r="I10" s="1" t="s">
        <v>1598</v>
      </c>
      <c r="J10" s="1">
        <v>8</v>
      </c>
      <c r="K10" s="1" t="s">
        <v>1596</v>
      </c>
      <c r="L10" s="1">
        <v>6</v>
      </c>
      <c r="M10" s="66" t="s">
        <v>1597</v>
      </c>
      <c r="N10" s="17" t="str">
        <f>CONCATENATE(A10,B10, C10, D10, E10,F10,G10,H10, I10, J10, K10,L10, M10)</f>
        <v>case 9:sRetTemplate = "ds_psishadow001";  break;  //  Psi-Shadow || FQ: Very Rare || 8 CR 6 HD</v>
      </c>
    </row>
    <row r="11" spans="1:14">
      <c r="A11" s="62" t="s">
        <v>1594</v>
      </c>
      <c r="B11" s="1">
        <f t="shared" si="0"/>
        <v>10</v>
      </c>
      <c r="C11" s="27" t="s">
        <v>1593</v>
      </c>
      <c r="D11" s="1" t="s">
        <v>183</v>
      </c>
      <c r="E11" s="1" t="s">
        <v>1612</v>
      </c>
      <c r="F11" s="1" t="s">
        <v>182</v>
      </c>
      <c r="G11" s="1" t="s">
        <v>1599</v>
      </c>
      <c r="H11" s="1" t="s">
        <v>61</v>
      </c>
      <c r="I11" s="1" t="s">
        <v>1598</v>
      </c>
      <c r="J11" s="1">
        <v>7</v>
      </c>
      <c r="K11" s="1" t="s">
        <v>1596</v>
      </c>
      <c r="L11" s="1">
        <v>8</v>
      </c>
      <c r="M11" s="66" t="s">
        <v>1597</v>
      </c>
      <c r="N11" s="17" t="str">
        <f>CONCATENATE(A11,B11, C11, D11, E11,F11,G11,H11, I11, J11, K11,L11, M11)</f>
        <v>case 10:sRetTemplate = "puddingdun001";  break;  //  Pudding, Dun || FQ: Uncommon || 7 CR 8 HD</v>
      </c>
    </row>
    <row r="12" spans="1:14">
      <c r="A12" s="62" t="s">
        <v>1594</v>
      </c>
      <c r="B12" s="1">
        <f t="shared" si="0"/>
        <v>11</v>
      </c>
      <c r="C12" s="27" t="s">
        <v>1593</v>
      </c>
      <c r="D12" s="1" t="s">
        <v>183</v>
      </c>
      <c r="E12" s="1" t="s">
        <v>1612</v>
      </c>
      <c r="F12" s="1" t="s">
        <v>182</v>
      </c>
      <c r="G12" s="1" t="s">
        <v>1599</v>
      </c>
      <c r="H12" s="1" t="s">
        <v>61</v>
      </c>
      <c r="I12" s="1" t="s">
        <v>1598</v>
      </c>
      <c r="J12" s="1">
        <v>7</v>
      </c>
      <c r="K12" s="1" t="s">
        <v>1596</v>
      </c>
      <c r="L12" s="1">
        <v>8</v>
      </c>
      <c r="M12" s="66" t="s">
        <v>1597</v>
      </c>
      <c r="N12" s="17" t="str">
        <f>CONCATENATE(A12,B12, C12, D12, E12,F12,G12,H12, I12, J12, K12,L12, M12)</f>
        <v>case 11:sRetTemplate = "puddingdun001";  break;  //  Pudding, Dun || FQ: Uncommon || 7 CR 8 HD</v>
      </c>
    </row>
    <row r="13" spans="1:14">
      <c r="A13" s="62" t="s">
        <v>1594</v>
      </c>
      <c r="B13" s="1">
        <f t="shared" si="0"/>
        <v>12</v>
      </c>
      <c r="C13" s="27" t="s">
        <v>1593</v>
      </c>
      <c r="D13" s="1" t="s">
        <v>183</v>
      </c>
      <c r="E13" s="1" t="s">
        <v>1612</v>
      </c>
      <c r="F13" s="1" t="s">
        <v>182</v>
      </c>
      <c r="G13" s="1" t="s">
        <v>1599</v>
      </c>
      <c r="H13" s="1" t="s">
        <v>61</v>
      </c>
      <c r="I13" s="1" t="s">
        <v>1598</v>
      </c>
      <c r="J13" s="1">
        <v>7</v>
      </c>
      <c r="K13" s="1" t="s">
        <v>1596</v>
      </c>
      <c r="L13" s="1">
        <v>8</v>
      </c>
      <c r="M13" s="66" t="s">
        <v>1597</v>
      </c>
      <c r="N13" s="17" t="str">
        <f>CONCATENATE(A13,B13, C13, D13, E13,F13,G13,H13, I13, J13, K13,L13, M13)</f>
        <v>case 12:sRetTemplate = "puddingdun001";  break;  //  Pudding, Dun || FQ: Uncommon || 7 CR 8 HD</v>
      </c>
    </row>
    <row r="14" spans="1:14">
      <c r="A14" s="62" t="s">
        <v>1594</v>
      </c>
      <c r="B14" s="1">
        <f t="shared" si="0"/>
        <v>13</v>
      </c>
      <c r="C14" s="27" t="s">
        <v>1593</v>
      </c>
      <c r="D14" s="1" t="s">
        <v>183</v>
      </c>
      <c r="E14" s="1" t="s">
        <v>1612</v>
      </c>
      <c r="F14" s="1" t="s">
        <v>182</v>
      </c>
      <c r="G14" s="1" t="s">
        <v>1599</v>
      </c>
      <c r="H14" s="1" t="s">
        <v>61</v>
      </c>
      <c r="I14" s="1" t="s">
        <v>1598</v>
      </c>
      <c r="J14" s="1">
        <v>7</v>
      </c>
      <c r="K14" s="1" t="s">
        <v>1596</v>
      </c>
      <c r="L14" s="1">
        <v>8</v>
      </c>
      <c r="M14" s="66" t="s">
        <v>1597</v>
      </c>
      <c r="N14" s="17" t="str">
        <f>CONCATENATE(A14,B14, C14, D14, E14,F14,G14,H14, I14, J14, K14,L14, M14)</f>
        <v>case 13:sRetTemplate = "puddingdun001";  break;  //  Pudding, Dun || FQ: Uncommon || 7 CR 8 HD</v>
      </c>
    </row>
    <row r="15" spans="1:14">
      <c r="A15" s="62" t="s">
        <v>1594</v>
      </c>
      <c r="B15" s="1">
        <f t="shared" si="0"/>
        <v>14</v>
      </c>
      <c r="C15" s="27" t="s">
        <v>1593</v>
      </c>
      <c r="D15" s="1" t="s">
        <v>558</v>
      </c>
      <c r="E15" s="1" t="s">
        <v>1612</v>
      </c>
      <c r="F15" s="1" t="s">
        <v>557</v>
      </c>
      <c r="G15" s="1" t="s">
        <v>1599</v>
      </c>
      <c r="H15" s="1" t="s">
        <v>20</v>
      </c>
      <c r="I15" s="1" t="s">
        <v>1598</v>
      </c>
      <c r="J15" s="1">
        <v>13</v>
      </c>
      <c r="K15" s="1" t="s">
        <v>1596</v>
      </c>
      <c r="L15" s="1">
        <v>8</v>
      </c>
      <c r="M15" s="66" t="s">
        <v>1597</v>
      </c>
      <c r="N15" s="17" t="str">
        <f t="shared" ref="N15:N28" si="1">CONCATENATE(A15, B15,C15, D15, E15, F15,G15,H15,I15, J15, K15, L15, M15)</f>
        <v>case 14:sRetTemplate = "elem_rain_lg001";  break;  //  Rain Paraelemental, Large || FQ: Rare || 13 CR 8 HD</v>
      </c>
    </row>
    <row r="16" spans="1:14">
      <c r="A16" s="62" t="s">
        <v>1594</v>
      </c>
      <c r="B16" s="1">
        <f t="shared" si="0"/>
        <v>15</v>
      </c>
      <c r="C16" s="27" t="s">
        <v>1593</v>
      </c>
      <c r="D16" s="1" t="s">
        <v>558</v>
      </c>
      <c r="E16" s="1" t="s">
        <v>1612</v>
      </c>
      <c r="F16" s="1" t="s">
        <v>557</v>
      </c>
      <c r="G16" s="1" t="s">
        <v>1599</v>
      </c>
      <c r="H16" s="1" t="s">
        <v>20</v>
      </c>
      <c r="I16" s="1" t="s">
        <v>1598</v>
      </c>
      <c r="J16" s="1">
        <v>13</v>
      </c>
      <c r="K16" s="1" t="s">
        <v>1596</v>
      </c>
      <c r="L16" s="1">
        <v>8</v>
      </c>
      <c r="M16" s="66" t="s">
        <v>1597</v>
      </c>
      <c r="N16" s="17" t="str">
        <f t="shared" si="1"/>
        <v>case 15:sRetTemplate = "elem_rain_lg001";  break;  //  Rain Paraelemental, Large || FQ: Rare || 13 CR 8 HD</v>
      </c>
    </row>
    <row r="17" spans="1:14">
      <c r="A17" s="62" t="s">
        <v>1594</v>
      </c>
      <c r="B17" s="1">
        <f t="shared" si="0"/>
        <v>16</v>
      </c>
      <c r="C17" s="27" t="s">
        <v>1593</v>
      </c>
      <c r="D17" s="1" t="s">
        <v>1026</v>
      </c>
      <c r="E17" s="1" t="s">
        <v>1612</v>
      </c>
      <c r="F17" s="1" t="s">
        <v>1025</v>
      </c>
      <c r="G17" s="1" t="s">
        <v>1599</v>
      </c>
      <c r="H17" s="1" t="s">
        <v>20</v>
      </c>
      <c r="I17" s="1" t="s">
        <v>1598</v>
      </c>
      <c r="J17" s="1">
        <v>5</v>
      </c>
      <c r="K17" s="1" t="s">
        <v>1596</v>
      </c>
      <c r="L17" s="1">
        <v>6</v>
      </c>
      <c r="M17" s="66" t="s">
        <v>1597</v>
      </c>
      <c r="N17" s="17" t="str">
        <f t="shared" si="1"/>
        <v>case 16:sRetTemplate = "direrat_003";  break;  //  Rat, Dire - Elder || FQ: Rare || 5 CR 6 HD</v>
      </c>
    </row>
    <row r="18" spans="1:14">
      <c r="A18" s="62" t="s">
        <v>1594</v>
      </c>
      <c r="B18" s="1">
        <f t="shared" si="0"/>
        <v>17</v>
      </c>
      <c r="C18" s="27" t="s">
        <v>1593</v>
      </c>
      <c r="D18" s="1" t="s">
        <v>1026</v>
      </c>
      <c r="E18" s="1" t="s">
        <v>1612</v>
      </c>
      <c r="F18" s="1" t="s">
        <v>1025</v>
      </c>
      <c r="G18" s="1" t="s">
        <v>1599</v>
      </c>
      <c r="H18" s="1" t="s">
        <v>20</v>
      </c>
      <c r="I18" s="1" t="s">
        <v>1598</v>
      </c>
      <c r="J18" s="1">
        <v>5</v>
      </c>
      <c r="K18" s="1" t="s">
        <v>1596</v>
      </c>
      <c r="L18" s="1">
        <v>6</v>
      </c>
      <c r="M18" s="66" t="s">
        <v>1597</v>
      </c>
      <c r="N18" s="17" t="str">
        <f t="shared" si="1"/>
        <v>case 17:sRetTemplate = "direrat_003";  break;  //  Rat, Dire - Elder || FQ: Rare || 5 CR 6 HD</v>
      </c>
    </row>
    <row r="19" spans="1:14">
      <c r="A19" s="62" t="s">
        <v>1594</v>
      </c>
      <c r="B19" s="1">
        <f t="shared" si="0"/>
        <v>18</v>
      </c>
      <c r="C19" s="27" t="s">
        <v>1593</v>
      </c>
      <c r="D19" s="1" t="s">
        <v>1696</v>
      </c>
      <c r="E19" s="1" t="s">
        <v>1612</v>
      </c>
      <c r="F19" s="1" t="s">
        <v>1695</v>
      </c>
      <c r="G19" s="1" t="s">
        <v>1599</v>
      </c>
      <c r="H19" s="1" t="s">
        <v>61</v>
      </c>
      <c r="I19" s="1" t="s">
        <v>1598</v>
      </c>
      <c r="J19" s="1">
        <v>6</v>
      </c>
      <c r="K19" s="1" t="s">
        <v>1596</v>
      </c>
      <c r="L19" s="1">
        <v>5</v>
      </c>
      <c r="M19" s="66" t="s">
        <v>1597</v>
      </c>
      <c r="N19" s="17" t="str">
        <f t="shared" si="1"/>
        <v>case 18:sRetTemplate = "ds_rumbler001";  break;  //  Rumbler: 05 HD || FQ: Uncommon || 6 CR 5 HD</v>
      </c>
    </row>
    <row r="20" spans="1:14">
      <c r="A20" s="62" t="s">
        <v>1594</v>
      </c>
      <c r="B20" s="1">
        <f t="shared" si="0"/>
        <v>19</v>
      </c>
      <c r="C20" s="27" t="s">
        <v>1593</v>
      </c>
      <c r="D20" s="1" t="s">
        <v>1696</v>
      </c>
      <c r="E20" s="1" t="s">
        <v>1612</v>
      </c>
      <c r="F20" s="1" t="s">
        <v>1695</v>
      </c>
      <c r="G20" s="1" t="s">
        <v>1599</v>
      </c>
      <c r="H20" s="1" t="s">
        <v>61</v>
      </c>
      <c r="I20" s="1" t="s">
        <v>1598</v>
      </c>
      <c r="J20" s="1">
        <v>6</v>
      </c>
      <c r="K20" s="1" t="s">
        <v>1596</v>
      </c>
      <c r="L20" s="1">
        <v>5</v>
      </c>
      <c r="M20" s="66" t="s">
        <v>1597</v>
      </c>
      <c r="N20" s="17" t="str">
        <f t="shared" si="1"/>
        <v>case 19:sRetTemplate = "ds_rumbler001";  break;  //  Rumbler: 05 HD || FQ: Uncommon || 6 CR 5 HD</v>
      </c>
    </row>
    <row r="21" spans="1:14">
      <c r="A21" s="62" t="s">
        <v>1594</v>
      </c>
      <c r="B21" s="1">
        <f t="shared" si="0"/>
        <v>20</v>
      </c>
      <c r="C21" s="27" t="s">
        <v>1593</v>
      </c>
      <c r="D21" s="1" t="s">
        <v>1696</v>
      </c>
      <c r="E21" s="1" t="s">
        <v>1612</v>
      </c>
      <c r="F21" s="1" t="s">
        <v>1695</v>
      </c>
      <c r="G21" s="1" t="s">
        <v>1599</v>
      </c>
      <c r="H21" s="1" t="s">
        <v>61</v>
      </c>
      <c r="I21" s="1" t="s">
        <v>1598</v>
      </c>
      <c r="J21" s="1">
        <v>6</v>
      </c>
      <c r="K21" s="1" t="s">
        <v>1596</v>
      </c>
      <c r="L21" s="1">
        <v>5</v>
      </c>
      <c r="M21" s="66" t="s">
        <v>1597</v>
      </c>
      <c r="N21" s="17" t="str">
        <f t="shared" si="1"/>
        <v>case 20:sRetTemplate = "ds_rumbler001";  break;  //  Rumbler: 05 HD || FQ: Uncommon || 6 CR 5 HD</v>
      </c>
    </row>
    <row r="22" spans="1:14">
      <c r="A22" s="62" t="s">
        <v>1594</v>
      </c>
      <c r="B22" s="1">
        <f t="shared" si="0"/>
        <v>21</v>
      </c>
      <c r="C22" s="27" t="s">
        <v>1593</v>
      </c>
      <c r="D22" s="1" t="s">
        <v>1696</v>
      </c>
      <c r="E22" s="1" t="s">
        <v>1612</v>
      </c>
      <c r="F22" s="1" t="s">
        <v>1695</v>
      </c>
      <c r="G22" s="1" t="s">
        <v>1599</v>
      </c>
      <c r="H22" s="1" t="s">
        <v>61</v>
      </c>
      <c r="I22" s="1" t="s">
        <v>1598</v>
      </c>
      <c r="J22" s="1">
        <v>6</v>
      </c>
      <c r="K22" s="1" t="s">
        <v>1596</v>
      </c>
      <c r="L22" s="1">
        <v>5</v>
      </c>
      <c r="M22" s="66" t="s">
        <v>1597</v>
      </c>
      <c r="N22" s="17" t="str">
        <f t="shared" si="1"/>
        <v>case 21:sRetTemplate = "ds_rumbler001";  break;  //  Rumbler: 05 HD || FQ: Uncommon || 6 CR 5 HD</v>
      </c>
    </row>
    <row r="23" spans="1:14">
      <c r="A23" s="62" t="s">
        <v>1594</v>
      </c>
      <c r="B23" s="1">
        <f t="shared" si="0"/>
        <v>22</v>
      </c>
      <c r="C23" s="27" t="s">
        <v>1593</v>
      </c>
      <c r="D23" s="1" t="s">
        <v>1140</v>
      </c>
      <c r="E23" s="1" t="s">
        <v>1612</v>
      </c>
      <c r="F23" s="1" t="s">
        <v>1139</v>
      </c>
      <c r="G23" s="1" t="s">
        <v>1599</v>
      </c>
      <c r="H23" s="1" t="s">
        <v>20</v>
      </c>
      <c r="I23" s="1" t="s">
        <v>1598</v>
      </c>
      <c r="J23" s="1">
        <v>9</v>
      </c>
      <c r="K23" s="1" t="s">
        <v>1596</v>
      </c>
      <c r="L23" s="1">
        <v>8</v>
      </c>
      <c r="M23" s="66" t="s">
        <v>1597</v>
      </c>
      <c r="N23" s="17" t="str">
        <f t="shared" si="1"/>
        <v>case 22:sRetTemplate = "ruve002";  break;  //  Ruve, Greater || FQ: Rare || 9 CR 8 HD</v>
      </c>
    </row>
    <row r="24" spans="1:14">
      <c r="A24" s="62" t="s">
        <v>1594</v>
      </c>
      <c r="B24" s="1">
        <f t="shared" si="0"/>
        <v>23</v>
      </c>
      <c r="C24" s="27" t="s">
        <v>1593</v>
      </c>
      <c r="D24" s="1" t="s">
        <v>1140</v>
      </c>
      <c r="E24" s="1" t="s">
        <v>1612</v>
      </c>
      <c r="F24" s="1" t="s">
        <v>1139</v>
      </c>
      <c r="G24" s="1" t="s">
        <v>1599</v>
      </c>
      <c r="H24" s="1" t="s">
        <v>20</v>
      </c>
      <c r="I24" s="1" t="s">
        <v>1598</v>
      </c>
      <c r="J24" s="1">
        <v>9</v>
      </c>
      <c r="K24" s="1" t="s">
        <v>1596</v>
      </c>
      <c r="L24" s="1">
        <v>8</v>
      </c>
      <c r="M24" s="66" t="s">
        <v>1597</v>
      </c>
      <c r="N24" s="17" t="str">
        <f t="shared" si="1"/>
        <v>case 23:sRetTemplate = "ruve002";  break;  //  Ruve, Greater || FQ: Rare || 9 CR 8 HD</v>
      </c>
    </row>
    <row r="25" spans="1:14">
      <c r="A25" s="62" t="s">
        <v>1594</v>
      </c>
      <c r="B25" s="1">
        <f t="shared" si="0"/>
        <v>24</v>
      </c>
      <c r="C25" s="27" t="s">
        <v>1593</v>
      </c>
      <c r="D25" s="1" t="s">
        <v>104</v>
      </c>
      <c r="E25" s="1" t="s">
        <v>1612</v>
      </c>
      <c r="F25" s="1" t="s">
        <v>103</v>
      </c>
      <c r="G25" s="1" t="s">
        <v>1599</v>
      </c>
      <c r="H25" s="1" t="s">
        <v>20</v>
      </c>
      <c r="I25" s="1" t="s">
        <v>1598</v>
      </c>
      <c r="J25" s="1">
        <v>11</v>
      </c>
      <c r="K25" s="1" t="s">
        <v>1596</v>
      </c>
      <c r="L25" s="1">
        <v>9</v>
      </c>
      <c r="M25" s="66" t="s">
        <v>1597</v>
      </c>
      <c r="N25" s="17" t="str">
        <f t="shared" si="1"/>
        <v>case 24:sRetTemplate = "shadow002";  break;  //  Shadow, Greater || FQ: Rare || 11 CR 9 HD</v>
      </c>
    </row>
    <row r="26" spans="1:14">
      <c r="A26" s="62" t="s">
        <v>1594</v>
      </c>
      <c r="B26" s="1">
        <f t="shared" si="0"/>
        <v>25</v>
      </c>
      <c r="C26" s="27" t="s">
        <v>1593</v>
      </c>
      <c r="D26" s="1" t="s">
        <v>104</v>
      </c>
      <c r="E26" s="1" t="s">
        <v>1612</v>
      </c>
      <c r="F26" s="1" t="s">
        <v>103</v>
      </c>
      <c r="G26" s="1" t="s">
        <v>1599</v>
      </c>
      <c r="H26" s="1" t="s">
        <v>20</v>
      </c>
      <c r="I26" s="1" t="s">
        <v>1598</v>
      </c>
      <c r="J26" s="1">
        <v>11</v>
      </c>
      <c r="K26" s="1" t="s">
        <v>1596</v>
      </c>
      <c r="L26" s="1">
        <v>9</v>
      </c>
      <c r="M26" s="66" t="s">
        <v>1597</v>
      </c>
      <c r="N26" s="17" t="str">
        <f t="shared" si="1"/>
        <v>case 25:sRetTemplate = "shadow002";  break;  //  Shadow, Greater || FQ: Rare || 11 CR 9 HD</v>
      </c>
    </row>
    <row r="27" spans="1:14">
      <c r="A27" s="62" t="s">
        <v>1594</v>
      </c>
      <c r="B27" s="1">
        <f t="shared" si="0"/>
        <v>26</v>
      </c>
      <c r="C27" s="27" t="s">
        <v>1593</v>
      </c>
      <c r="D27" s="1" t="s">
        <v>1146</v>
      </c>
      <c r="E27" s="1" t="s">
        <v>1612</v>
      </c>
      <c r="F27" s="1" t="s">
        <v>1145</v>
      </c>
      <c r="G27" s="1" t="s">
        <v>1599</v>
      </c>
      <c r="H27" s="1" t="s">
        <v>20</v>
      </c>
      <c r="I27" s="1" t="s">
        <v>1598</v>
      </c>
      <c r="J27" s="1">
        <v>7</v>
      </c>
      <c r="K27" s="1" t="s">
        <v>1596</v>
      </c>
      <c r="L27" s="1">
        <v>6</v>
      </c>
      <c r="M27" s="66" t="s">
        <v>1597</v>
      </c>
      <c r="N27" s="17" t="str">
        <f t="shared" si="1"/>
        <v>case 26:sRetTemplate = "shardspider001";  break;  //  Shard Spider || FQ: Rare || 7 CR 6 HD</v>
      </c>
    </row>
    <row r="28" spans="1:14">
      <c r="A28" s="62" t="s">
        <v>1594</v>
      </c>
      <c r="B28" s="1">
        <f t="shared" si="0"/>
        <v>27</v>
      </c>
      <c r="C28" s="27" t="s">
        <v>1593</v>
      </c>
      <c r="D28" s="1" t="s">
        <v>1146</v>
      </c>
      <c r="E28" s="1" t="s">
        <v>1612</v>
      </c>
      <c r="F28" s="1" t="s">
        <v>1145</v>
      </c>
      <c r="G28" s="1" t="s">
        <v>1599</v>
      </c>
      <c r="H28" s="1" t="s">
        <v>20</v>
      </c>
      <c r="I28" s="1" t="s">
        <v>1598</v>
      </c>
      <c r="J28" s="1">
        <v>7</v>
      </c>
      <c r="K28" s="1" t="s">
        <v>1596</v>
      </c>
      <c r="L28" s="1">
        <v>6</v>
      </c>
      <c r="M28" s="66" t="s">
        <v>1597</v>
      </c>
      <c r="N28" s="17" t="str">
        <f t="shared" si="1"/>
        <v>case 27:sRetTemplate = "shardspider001";  break;  //  Shard Spider || FQ: Rare || 7 CR 6 HD</v>
      </c>
    </row>
    <row r="29" spans="1:14">
      <c r="A29" s="62" t="s">
        <v>1594</v>
      </c>
      <c r="B29" s="1">
        <f t="shared" si="0"/>
        <v>28</v>
      </c>
      <c r="C29" s="27" t="s">
        <v>1593</v>
      </c>
      <c r="D29" s="1" t="s">
        <v>126</v>
      </c>
      <c r="E29" s="1" t="s">
        <v>1612</v>
      </c>
      <c r="F29" s="1" t="s">
        <v>125</v>
      </c>
      <c r="G29" s="1" t="s">
        <v>1599</v>
      </c>
      <c r="H29" s="1" t="s">
        <v>72</v>
      </c>
      <c r="I29" s="1" t="s">
        <v>1598</v>
      </c>
      <c r="J29" s="1">
        <v>9</v>
      </c>
      <c r="K29" s="1" t="s">
        <v>1596</v>
      </c>
      <c r="L29" s="1">
        <v>6</v>
      </c>
      <c r="M29" s="66" t="s">
        <v>1597</v>
      </c>
      <c r="N29" s="17" t="str">
        <f>CONCATENATE(A29,B29, C29, D29, E29,F29,G29,H29, I29, J29, K29,L29, M29)</f>
        <v>case 28:sRetTemplate = "voidwraith001";  break;  //  Voidwraith || FQ: Very Rare || 9 CR 6 HD</v>
      </c>
    </row>
    <row r="30" spans="1:14">
      <c r="A30" s="62" t="s">
        <v>1594</v>
      </c>
      <c r="B30" s="1">
        <f t="shared" si="0"/>
        <v>29</v>
      </c>
      <c r="C30" s="27" t="s">
        <v>1593</v>
      </c>
      <c r="D30" s="1" t="s">
        <v>1128</v>
      </c>
      <c r="E30" s="1" t="s">
        <v>1612</v>
      </c>
      <c r="F30" s="1" t="s">
        <v>1127</v>
      </c>
      <c r="G30" s="1" t="s">
        <v>1599</v>
      </c>
      <c r="H30" s="1" t="s">
        <v>20</v>
      </c>
      <c r="I30" s="1" t="s">
        <v>1598</v>
      </c>
      <c r="J30" s="1">
        <v>5</v>
      </c>
      <c r="K30" s="1" t="s">
        <v>1596</v>
      </c>
      <c r="L30" s="1">
        <v>5</v>
      </c>
      <c r="M30" s="66" t="s">
        <v>1597</v>
      </c>
      <c r="N30" s="17" t="str">
        <f>CONCATENATE(A30, B30,C30, D30, E30, F30,G30,H30,I30, J30, K30, L30, M30)</f>
        <v>case 29:sRetTemplate = "gntwolfspider001";  break;  //  Wolf Spider, Giant || FQ: Rare || 5 CR 5 HD</v>
      </c>
    </row>
    <row r="31" spans="1:14">
      <c r="A31" s="62" t="s">
        <v>1594</v>
      </c>
      <c r="B31" s="1">
        <f t="shared" si="0"/>
        <v>30</v>
      </c>
      <c r="C31" s="27" t="s">
        <v>1593</v>
      </c>
      <c r="D31" s="1" t="s">
        <v>1128</v>
      </c>
      <c r="E31" s="1" t="s">
        <v>1612</v>
      </c>
      <c r="F31" s="1" t="s">
        <v>1127</v>
      </c>
      <c r="G31" s="1" t="s">
        <v>1599</v>
      </c>
      <c r="H31" s="1" t="s">
        <v>20</v>
      </c>
      <c r="I31" s="1" t="s">
        <v>1598</v>
      </c>
      <c r="J31" s="1">
        <v>5</v>
      </c>
      <c r="K31" s="1" t="s">
        <v>1596</v>
      </c>
      <c r="L31" s="1">
        <v>5</v>
      </c>
      <c r="M31" s="66" t="s">
        <v>1597</v>
      </c>
      <c r="N31" s="17" t="str">
        <f>CONCATENATE(A31, B31,C31, D31, E31, F31,G31,H31,I31, J31, K31, L31, M31)</f>
        <v>case 30:sRetTemplate = "gntwolfspider001";  break;  //  Wolf Spider, Giant || FQ: Rare || 5 CR 5 HD</v>
      </c>
    </row>
    <row r="32" spans="1:14">
      <c r="A32" s="62" t="s">
        <v>1594</v>
      </c>
      <c r="B32" s="1">
        <f t="shared" si="0"/>
        <v>31</v>
      </c>
      <c r="C32" s="27" t="s">
        <v>1593</v>
      </c>
      <c r="D32" s="1" t="s">
        <v>792</v>
      </c>
      <c r="E32" s="1" t="s">
        <v>1612</v>
      </c>
      <c r="F32" s="1" t="s">
        <v>791</v>
      </c>
      <c r="G32" s="1" t="s">
        <v>1599</v>
      </c>
      <c r="H32" s="1" t="s">
        <v>20</v>
      </c>
      <c r="I32" s="1" t="s">
        <v>1598</v>
      </c>
      <c r="J32" s="1">
        <v>6</v>
      </c>
      <c r="K32" s="1" t="s">
        <v>1596</v>
      </c>
      <c r="L32" s="1">
        <v>6</v>
      </c>
      <c r="M32" s="66" t="s">
        <v>1597</v>
      </c>
      <c r="N32" s="17" t="str">
        <f>CONCATENATE(A32, B32,C32, D32, E32, F32,G32,H32,I32, J32, K32, L32, M32)</f>
        <v>case 31:sRetTemplate = "ar_wolfspider001";  break;  //  Wolf-spider || FQ: Rare || 6 CR 6 HD</v>
      </c>
    </row>
    <row r="33" spans="1:25">
      <c r="A33" s="62" t="s">
        <v>1594</v>
      </c>
      <c r="B33" s="1">
        <f t="shared" si="0"/>
        <v>32</v>
      </c>
      <c r="C33" s="27" t="s">
        <v>1593</v>
      </c>
      <c r="D33" s="1" t="s">
        <v>792</v>
      </c>
      <c r="E33" s="1" t="s">
        <v>1612</v>
      </c>
      <c r="F33" s="1" t="s">
        <v>791</v>
      </c>
      <c r="G33" s="1" t="s">
        <v>1599</v>
      </c>
      <c r="H33" s="1" t="s">
        <v>20</v>
      </c>
      <c r="I33" s="1" t="s">
        <v>1598</v>
      </c>
      <c r="J33" s="1">
        <v>6</v>
      </c>
      <c r="K33" s="1" t="s">
        <v>1596</v>
      </c>
      <c r="L33" s="1">
        <v>6</v>
      </c>
      <c r="M33" s="66" t="s">
        <v>1597</v>
      </c>
      <c r="N33" s="17" t="str">
        <f>CONCATENATE(A33, B33,C33, D33, E33, F33,G33,H33,I33, J33, K33, L33, M33)</f>
        <v>case 32:sRetTemplate = "ar_wolfspider001";  break;  //  Wolf-spider || FQ: Rare || 6 CR 6 HD</v>
      </c>
    </row>
    <row r="34" spans="1:25">
      <c r="A34" s="62" t="s">
        <v>1594</v>
      </c>
      <c r="B34" s="1">
        <f t="shared" si="0"/>
        <v>33</v>
      </c>
      <c r="C34" s="27" t="s">
        <v>1593</v>
      </c>
      <c r="D34" s="1" t="s">
        <v>145</v>
      </c>
      <c r="E34" s="1" t="s">
        <v>1612</v>
      </c>
      <c r="F34" s="1" t="s">
        <v>144</v>
      </c>
      <c r="G34" s="1" t="s">
        <v>1599</v>
      </c>
      <c r="H34" s="1" t="s">
        <v>72</v>
      </c>
      <c r="I34" s="1" t="s">
        <v>1598</v>
      </c>
      <c r="J34" s="1">
        <v>7</v>
      </c>
      <c r="K34" s="1" t="s">
        <v>1596</v>
      </c>
      <c r="L34" s="1">
        <v>5</v>
      </c>
      <c r="M34" s="66" t="s">
        <v>1597</v>
      </c>
      <c r="N34" s="17" t="str">
        <f>CONCATENATE(A34, B34,C34, D34, E34, F34,G34,H34,I34, J34, K34, L34, M34)</f>
        <v>case 33:sRetTemplate = "ar_wraith001";  break;  //  Wraith [AR] || FQ: Very Rare || 7 CR 5 HD</v>
      </c>
    </row>
    <row r="35" spans="1:25">
      <c r="A35" s="62" t="s">
        <v>1594</v>
      </c>
      <c r="B35" s="1">
        <f t="shared" si="0"/>
        <v>34</v>
      </c>
      <c r="C35" s="27" t="s">
        <v>1593</v>
      </c>
      <c r="D35" s="1" t="s">
        <v>1348</v>
      </c>
      <c r="E35" s="1" t="s">
        <v>1612</v>
      </c>
      <c r="F35" s="1" t="s">
        <v>1347</v>
      </c>
      <c r="G35" s="1" t="s">
        <v>1599</v>
      </c>
      <c r="H35" s="1" t="s">
        <v>72</v>
      </c>
      <c r="I35" s="1" t="s">
        <v>1598</v>
      </c>
      <c r="J35" s="1">
        <v>12</v>
      </c>
      <c r="K35" s="1" t="s">
        <v>1596</v>
      </c>
      <c r="L35" s="1">
        <v>7</v>
      </c>
      <c r="M35" s="66" t="s">
        <v>1597</v>
      </c>
      <c r="N35" s="17" t="str">
        <f>CONCATENATE(A35,B35, C35, D35, E35,F35,G35,H35, I35, J35, K35,L35, M35)</f>
        <v>case 34:sRetTemplate = "ds_zik_trin_ta01";  break;  //  Zik-trin’ta || FQ: Very Rare || 12 CR 7 HD</v>
      </c>
    </row>
    <row r="36" spans="1:25">
      <c r="A36" s="62" t="s">
        <v>1594</v>
      </c>
      <c r="B36" s="1">
        <f t="shared" si="0"/>
        <v>35</v>
      </c>
      <c r="C36" s="27" t="s">
        <v>1593</v>
      </c>
      <c r="D36" s="1" t="s">
        <v>1345</v>
      </c>
      <c r="E36" s="1" t="s">
        <v>1612</v>
      </c>
      <c r="F36" s="1" t="s">
        <v>1344</v>
      </c>
      <c r="G36" s="1" t="s">
        <v>1599</v>
      </c>
      <c r="H36" s="1" t="s">
        <v>72</v>
      </c>
      <c r="I36" s="1" t="s">
        <v>1598</v>
      </c>
      <c r="J36" s="1">
        <v>10</v>
      </c>
      <c r="K36" s="1" t="s">
        <v>1596</v>
      </c>
      <c r="L36" s="1">
        <v>8</v>
      </c>
      <c r="M36" s="66" t="s">
        <v>1597</v>
      </c>
      <c r="N36" s="17" t="str">
        <f>CONCATENATE(A36,B36, C36, D36, E36,F36,G36,H36, I36, J36, K36,L36, M36)</f>
        <v>case 35:sRetTemplate = "ds_zik_trin_ak01";  break;  //  Zik-trin'ak || FQ: Very Rare || 10 CR 8 HD</v>
      </c>
    </row>
    <row r="37" spans="1:25" s="7" customFormat="1">
      <c r="A37" s="62" t="s">
        <v>1594</v>
      </c>
      <c r="B37" s="1">
        <f t="shared" ref="B37:B73" si="2">SUM(B36+1)</f>
        <v>36</v>
      </c>
      <c r="C37" s="27" t="s">
        <v>1593</v>
      </c>
      <c r="D37" s="1" t="s">
        <v>492</v>
      </c>
      <c r="E37" s="1" t="s">
        <v>1612</v>
      </c>
      <c r="F37" s="1" t="s">
        <v>491</v>
      </c>
      <c r="G37" s="1" t="s">
        <v>1599</v>
      </c>
      <c r="H37" s="1" t="s">
        <v>20</v>
      </c>
      <c r="I37" s="1" t="s">
        <v>1598</v>
      </c>
      <c r="J37" s="1">
        <v>13</v>
      </c>
      <c r="K37" s="1" t="s">
        <v>1596</v>
      </c>
      <c r="L37" s="1">
        <v>8</v>
      </c>
      <c r="M37" s="66" t="s">
        <v>1597</v>
      </c>
      <c r="N37" s="17" t="str">
        <f>CONCATENATE(A37, B37,C37, D37, E37, F37,G37,H37,I37, J37, K37, L37, M37)</f>
        <v>case 36:sRetTemplate = "elem_air_lg001";  break;  //  [AR] Air Elemental, Large || FQ: Rare || 13 CR 8 HD</v>
      </c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</row>
    <row r="38" spans="1:25">
      <c r="A38" s="62" t="s">
        <v>1594</v>
      </c>
      <c r="B38" s="1">
        <f t="shared" si="2"/>
        <v>37</v>
      </c>
      <c r="C38" s="27" t="s">
        <v>1593</v>
      </c>
      <c r="D38" s="1" t="s">
        <v>492</v>
      </c>
      <c r="E38" s="1" t="s">
        <v>1612</v>
      </c>
      <c r="F38" s="1" t="s">
        <v>491</v>
      </c>
      <c r="G38" s="1" t="s">
        <v>1599</v>
      </c>
      <c r="H38" s="1" t="s">
        <v>20</v>
      </c>
      <c r="I38" s="1" t="s">
        <v>1598</v>
      </c>
      <c r="J38" s="1">
        <v>13</v>
      </c>
      <c r="K38" s="1" t="s">
        <v>1596</v>
      </c>
      <c r="L38" s="1">
        <v>8</v>
      </c>
      <c r="M38" s="66" t="s">
        <v>1597</v>
      </c>
      <c r="N38" s="17" t="str">
        <f>CONCATENATE(A38, B38,C38, D38, E38, F38,G38,H38,I38, J38, K38, L38, M38)</f>
        <v>case 37:sRetTemplate = "elem_air_lg001";  break;  //  [AR] Air Elemental, Large || FQ: Rare || 13 CR 8 HD</v>
      </c>
    </row>
    <row r="39" spans="1:25">
      <c r="A39" s="62" t="s">
        <v>1594</v>
      </c>
      <c r="B39" s="1">
        <f t="shared" si="2"/>
        <v>38</v>
      </c>
      <c r="C39" s="27" t="s">
        <v>1593</v>
      </c>
      <c r="D39" s="1" t="s">
        <v>1313</v>
      </c>
      <c r="E39" s="1" t="s">
        <v>1612</v>
      </c>
      <c r="F39" s="1" t="s">
        <v>1312</v>
      </c>
      <c r="G39" s="1" t="s">
        <v>1599</v>
      </c>
      <c r="H39" s="1" t="s">
        <v>61</v>
      </c>
      <c r="I39" s="1" t="s">
        <v>1598</v>
      </c>
      <c r="J39" s="1">
        <v>9</v>
      </c>
      <c r="K39" s="1" t="s">
        <v>1596</v>
      </c>
      <c r="L39" s="1">
        <v>9</v>
      </c>
      <c r="M39" s="66" t="s">
        <v>1597</v>
      </c>
      <c r="N39" s="17" t="str">
        <f>CONCATENATE(A39,B39, C39, D39, E39,F39,G39,H39, I39, J39, K39,L39, M39)</f>
        <v>case 38:sRetTemplate = "ankheg003";  break;  //  Ankheg, Greater Huge || FQ: Uncommon || 9 CR 9 HD</v>
      </c>
    </row>
    <row r="40" spans="1:25">
      <c r="A40" s="62" t="s">
        <v>1594</v>
      </c>
      <c r="B40" s="1">
        <f t="shared" si="2"/>
        <v>39</v>
      </c>
      <c r="C40" s="27" t="s">
        <v>1593</v>
      </c>
      <c r="D40" s="1" t="s">
        <v>1313</v>
      </c>
      <c r="E40" s="1" t="s">
        <v>1612</v>
      </c>
      <c r="F40" s="1" t="s">
        <v>1312</v>
      </c>
      <c r="G40" s="1" t="s">
        <v>1599</v>
      </c>
      <c r="H40" s="1" t="s">
        <v>61</v>
      </c>
      <c r="I40" s="1" t="s">
        <v>1598</v>
      </c>
      <c r="J40" s="1">
        <v>9</v>
      </c>
      <c r="K40" s="1" t="s">
        <v>1596</v>
      </c>
      <c r="L40" s="1">
        <v>9</v>
      </c>
      <c r="M40" s="66" t="s">
        <v>1597</v>
      </c>
      <c r="N40" s="17" t="str">
        <f>CONCATENATE(A40,B40, C40, D40, E40,F40,G40,H40, I40, J40, K40,L40, M40)</f>
        <v>case 39:sRetTemplate = "ankheg003";  break;  //  Ankheg, Greater Huge || FQ: Uncommon || 9 CR 9 HD</v>
      </c>
    </row>
    <row r="41" spans="1:25">
      <c r="A41" s="62" t="s">
        <v>1594</v>
      </c>
      <c r="B41" s="1">
        <f t="shared" si="2"/>
        <v>40</v>
      </c>
      <c r="C41" s="27" t="s">
        <v>1593</v>
      </c>
      <c r="D41" s="1" t="s">
        <v>1313</v>
      </c>
      <c r="E41" s="1" t="s">
        <v>1612</v>
      </c>
      <c r="F41" s="1" t="s">
        <v>1312</v>
      </c>
      <c r="G41" s="1" t="s">
        <v>1599</v>
      </c>
      <c r="H41" s="1" t="s">
        <v>61</v>
      </c>
      <c r="I41" s="1" t="s">
        <v>1598</v>
      </c>
      <c r="J41" s="1">
        <v>9</v>
      </c>
      <c r="K41" s="1" t="s">
        <v>1596</v>
      </c>
      <c r="L41" s="1">
        <v>9</v>
      </c>
      <c r="M41" s="66" t="s">
        <v>1597</v>
      </c>
      <c r="N41" s="17" t="str">
        <f>CONCATENATE(A41,B41, C41, D41, E41,F41,G41,H41, I41, J41, K41,L41, M41)</f>
        <v>case 40:sRetTemplate = "ankheg003";  break;  //  Ankheg, Greater Huge || FQ: Uncommon || 9 CR 9 HD</v>
      </c>
    </row>
    <row r="42" spans="1:25">
      <c r="A42" s="62" t="s">
        <v>1594</v>
      </c>
      <c r="B42" s="1">
        <f t="shared" si="2"/>
        <v>41</v>
      </c>
      <c r="C42" s="27" t="s">
        <v>1593</v>
      </c>
      <c r="D42" s="1" t="s">
        <v>1313</v>
      </c>
      <c r="E42" s="1" t="s">
        <v>1612</v>
      </c>
      <c r="F42" s="1" t="s">
        <v>1312</v>
      </c>
      <c r="G42" s="1" t="s">
        <v>1599</v>
      </c>
      <c r="H42" s="1" t="s">
        <v>61</v>
      </c>
      <c r="I42" s="1" t="s">
        <v>1598</v>
      </c>
      <c r="J42" s="1">
        <v>9</v>
      </c>
      <c r="K42" s="1" t="s">
        <v>1596</v>
      </c>
      <c r="L42" s="1">
        <v>9</v>
      </c>
      <c r="M42" s="66" t="s">
        <v>1597</v>
      </c>
      <c r="N42" s="17" t="str">
        <f>CONCATENATE(A42,B42, C42, D42, E42,F42,G42,H42, I42, J42, K42,L42, M42)</f>
        <v>case 41:sRetTemplate = "ankheg003";  break;  //  Ankheg, Greater Huge || FQ: Uncommon || 9 CR 9 HD</v>
      </c>
    </row>
    <row r="43" spans="1:25">
      <c r="A43" s="62" t="s">
        <v>1594</v>
      </c>
      <c r="B43" s="1">
        <f t="shared" si="2"/>
        <v>42</v>
      </c>
      <c r="C43" s="27" t="s">
        <v>1593</v>
      </c>
      <c r="D43" s="1" t="s">
        <v>1311</v>
      </c>
      <c r="E43" s="1" t="s">
        <v>1612</v>
      </c>
      <c r="F43" s="1" t="s">
        <v>1310</v>
      </c>
      <c r="G43" s="1" t="s">
        <v>1599</v>
      </c>
      <c r="H43" s="1" t="s">
        <v>61</v>
      </c>
      <c r="I43" s="1" t="s">
        <v>1598</v>
      </c>
      <c r="J43" s="1">
        <v>6</v>
      </c>
      <c r="K43" s="1" t="s">
        <v>1596</v>
      </c>
      <c r="L43" s="1">
        <v>5</v>
      </c>
      <c r="M43" s="66" t="s">
        <v>1597</v>
      </c>
      <c r="N43" s="17" t="str">
        <f t="shared" ref="N43:N56" si="3">CONCATENATE(A43, B43,C43, D43, E43, F43,G43,H43,I43, J43, K43, L43, M43)</f>
        <v>case 42:sRetTemplate = "ankheg002";  break;  //  Ankheg, Huge || FQ: Uncommon || 6 CR 5 HD</v>
      </c>
    </row>
    <row r="44" spans="1:25">
      <c r="A44" s="62" t="s">
        <v>1594</v>
      </c>
      <c r="B44" s="1">
        <f t="shared" si="2"/>
        <v>43</v>
      </c>
      <c r="C44" s="27" t="s">
        <v>1593</v>
      </c>
      <c r="D44" s="1" t="s">
        <v>1311</v>
      </c>
      <c r="E44" s="1" t="s">
        <v>1612</v>
      </c>
      <c r="F44" s="1" t="s">
        <v>1310</v>
      </c>
      <c r="G44" s="1" t="s">
        <v>1599</v>
      </c>
      <c r="H44" s="1" t="s">
        <v>61</v>
      </c>
      <c r="I44" s="1" t="s">
        <v>1598</v>
      </c>
      <c r="J44" s="1">
        <v>6</v>
      </c>
      <c r="K44" s="1" t="s">
        <v>1596</v>
      </c>
      <c r="L44" s="1">
        <v>5</v>
      </c>
      <c r="M44" s="20" t="s">
        <v>1597</v>
      </c>
      <c r="N44" s="17" t="str">
        <f t="shared" si="3"/>
        <v>case 43:sRetTemplate = "ankheg002";  break;  //  Ankheg, Huge || FQ: Uncommon || 6 CR 5 HD</v>
      </c>
    </row>
    <row r="45" spans="1:25">
      <c r="A45" s="62" t="s">
        <v>1594</v>
      </c>
      <c r="B45" s="1">
        <f t="shared" si="2"/>
        <v>44</v>
      </c>
      <c r="C45" s="27" t="s">
        <v>1593</v>
      </c>
      <c r="D45" s="1" t="s">
        <v>1311</v>
      </c>
      <c r="E45" s="1" t="s">
        <v>1612</v>
      </c>
      <c r="F45" s="1" t="s">
        <v>1310</v>
      </c>
      <c r="G45" s="1" t="s">
        <v>1599</v>
      </c>
      <c r="H45" s="1" t="s">
        <v>61</v>
      </c>
      <c r="I45" s="1" t="s">
        <v>1598</v>
      </c>
      <c r="J45" s="1">
        <v>6</v>
      </c>
      <c r="K45" s="1" t="s">
        <v>1596</v>
      </c>
      <c r="L45" s="1">
        <v>5</v>
      </c>
      <c r="M45" s="20" t="s">
        <v>1597</v>
      </c>
      <c r="N45" s="17" t="str">
        <f t="shared" si="3"/>
        <v>case 44:sRetTemplate = "ankheg002";  break;  //  Ankheg, Huge || FQ: Uncommon || 6 CR 5 HD</v>
      </c>
    </row>
    <row r="46" spans="1:25">
      <c r="A46" s="62" t="s">
        <v>1594</v>
      </c>
      <c r="B46" s="1">
        <f t="shared" si="2"/>
        <v>45</v>
      </c>
      <c r="C46" s="27" t="s">
        <v>1593</v>
      </c>
      <c r="D46" s="1" t="s">
        <v>1311</v>
      </c>
      <c r="E46" s="1" t="s">
        <v>1612</v>
      </c>
      <c r="F46" s="1" t="s">
        <v>1310</v>
      </c>
      <c r="G46" s="1" t="s">
        <v>1599</v>
      </c>
      <c r="H46" s="1" t="s">
        <v>61</v>
      </c>
      <c r="I46" s="1" t="s">
        <v>1598</v>
      </c>
      <c r="J46" s="1">
        <v>6</v>
      </c>
      <c r="K46" s="1" t="s">
        <v>1596</v>
      </c>
      <c r="L46" s="1">
        <v>5</v>
      </c>
      <c r="M46" s="20" t="s">
        <v>1597</v>
      </c>
      <c r="N46" s="17" t="str">
        <f t="shared" si="3"/>
        <v>case 45:sRetTemplate = "ankheg002";  break;  //  Ankheg, Huge || FQ: Uncommon || 6 CR 5 HD</v>
      </c>
    </row>
    <row r="47" spans="1:25">
      <c r="A47" s="62" t="s">
        <v>1594</v>
      </c>
      <c r="B47" s="1">
        <f t="shared" si="2"/>
        <v>46</v>
      </c>
      <c r="C47" s="27" t="s">
        <v>1593</v>
      </c>
      <c r="D47" s="1" t="s">
        <v>1190</v>
      </c>
      <c r="E47" s="1" t="s">
        <v>1612</v>
      </c>
      <c r="F47" s="1" t="s">
        <v>1189</v>
      </c>
      <c r="G47" s="1" t="s">
        <v>1599</v>
      </c>
      <c r="H47" s="1" t="s">
        <v>20</v>
      </c>
      <c r="I47" s="1" t="s">
        <v>1598</v>
      </c>
      <c r="J47" s="1">
        <v>15</v>
      </c>
      <c r="K47" s="1" t="s">
        <v>1596</v>
      </c>
      <c r="L47" s="1">
        <v>11</v>
      </c>
      <c r="M47" s="66" t="s">
        <v>1597</v>
      </c>
      <c r="N47" s="17" t="str">
        <f t="shared" si="3"/>
        <v>case 46:sRetTemplate = "ashen001";  break;  //  Ashen || FQ: Rare || 15 CR 11 HD</v>
      </c>
    </row>
    <row r="48" spans="1:25">
      <c r="A48" s="62" t="s">
        <v>1594</v>
      </c>
      <c r="B48" s="1">
        <f t="shared" si="2"/>
        <v>47</v>
      </c>
      <c r="C48" s="27" t="s">
        <v>1593</v>
      </c>
      <c r="D48" s="1" t="s">
        <v>1190</v>
      </c>
      <c r="E48" s="1" t="s">
        <v>1612</v>
      </c>
      <c r="F48" s="1" t="s">
        <v>1189</v>
      </c>
      <c r="G48" s="1" t="s">
        <v>1599</v>
      </c>
      <c r="H48" s="1" t="s">
        <v>20</v>
      </c>
      <c r="I48" s="1" t="s">
        <v>1598</v>
      </c>
      <c r="J48" s="1">
        <v>15</v>
      </c>
      <c r="K48" s="1" t="s">
        <v>1596</v>
      </c>
      <c r="L48" s="1">
        <v>11</v>
      </c>
      <c r="M48" s="66" t="s">
        <v>1597</v>
      </c>
      <c r="N48" s="17" t="str">
        <f t="shared" si="3"/>
        <v>case 47:sRetTemplate = "ashen001";  break;  //  Ashen || FQ: Rare || 15 CR 11 HD</v>
      </c>
    </row>
    <row r="49" spans="1:14">
      <c r="A49" s="62" t="s">
        <v>1594</v>
      </c>
      <c r="B49" s="1">
        <f t="shared" si="2"/>
        <v>48</v>
      </c>
      <c r="C49" s="27" t="s">
        <v>1593</v>
      </c>
      <c r="D49" s="1" t="s">
        <v>1411</v>
      </c>
      <c r="E49" s="1" t="s">
        <v>1612</v>
      </c>
      <c r="F49" s="1" t="s">
        <v>1410</v>
      </c>
      <c r="G49" s="1" t="s">
        <v>1599</v>
      </c>
      <c r="H49" s="1" t="s">
        <v>20</v>
      </c>
      <c r="I49" s="1" t="s">
        <v>1598</v>
      </c>
      <c r="J49" s="1">
        <v>3</v>
      </c>
      <c r="K49" s="1" t="s">
        <v>1596</v>
      </c>
      <c r="L49" s="1">
        <v>5</v>
      </c>
      <c r="M49" s="66" t="s">
        <v>1597</v>
      </c>
      <c r="N49" s="17" t="str">
        <f t="shared" si="3"/>
        <v>case 48:sRetTemplate = "ds_bloodgrass001";  break;  //  Bloodgrass: Plains || FQ: Rare || 3 CR 5 HD</v>
      </c>
    </row>
    <row r="50" spans="1:14">
      <c r="A50" s="62" t="s">
        <v>1594</v>
      </c>
      <c r="B50" s="1">
        <f t="shared" si="2"/>
        <v>49</v>
      </c>
      <c r="C50" s="27" t="s">
        <v>1593</v>
      </c>
      <c r="D50" s="1" t="s">
        <v>1411</v>
      </c>
      <c r="E50" s="1" t="s">
        <v>1612</v>
      </c>
      <c r="F50" s="1" t="s">
        <v>1410</v>
      </c>
      <c r="G50" s="1" t="s">
        <v>1599</v>
      </c>
      <c r="H50" s="1" t="s">
        <v>20</v>
      </c>
      <c r="I50" s="1" t="s">
        <v>1598</v>
      </c>
      <c r="J50" s="1">
        <v>3</v>
      </c>
      <c r="K50" s="1" t="s">
        <v>1596</v>
      </c>
      <c r="L50" s="1">
        <v>5</v>
      </c>
      <c r="M50" s="66" t="s">
        <v>1597</v>
      </c>
      <c r="N50" s="17" t="str">
        <f t="shared" si="3"/>
        <v>case 49:sRetTemplate = "ds_bloodgrass001";  break;  //  Bloodgrass: Plains || FQ: Rare || 3 CR 5 HD</v>
      </c>
    </row>
    <row r="51" spans="1:14">
      <c r="A51" s="62" t="s">
        <v>1594</v>
      </c>
      <c r="B51" s="1">
        <f t="shared" si="2"/>
        <v>50</v>
      </c>
      <c r="C51" s="27" t="s">
        <v>1593</v>
      </c>
      <c r="D51" s="1" t="s">
        <v>690</v>
      </c>
      <c r="E51" s="1" t="s">
        <v>1612</v>
      </c>
      <c r="F51" s="1" t="s">
        <v>689</v>
      </c>
      <c r="G51" s="1" t="s">
        <v>1599</v>
      </c>
      <c r="H51" s="1" t="s">
        <v>61</v>
      </c>
      <c r="I51" s="1" t="s">
        <v>1598</v>
      </c>
      <c r="J51" s="1">
        <v>5</v>
      </c>
      <c r="K51" s="1" t="s">
        <v>1596</v>
      </c>
      <c r="L51" s="1">
        <v>5</v>
      </c>
      <c r="M51" s="66" t="s">
        <v>1597</v>
      </c>
      <c r="N51" s="17" t="str">
        <f t="shared" si="3"/>
        <v>case 50:sRetTemplate = "ar_cockatrice001";  break;  //  Cockatrice [AR] || FQ: Uncommon || 5 CR 5 HD</v>
      </c>
    </row>
    <row r="52" spans="1:14">
      <c r="A52" s="62" t="s">
        <v>1594</v>
      </c>
      <c r="B52" s="1">
        <f t="shared" si="2"/>
        <v>51</v>
      </c>
      <c r="C52" s="27" t="s">
        <v>1593</v>
      </c>
      <c r="D52" s="1" t="s">
        <v>690</v>
      </c>
      <c r="E52" s="1" t="s">
        <v>1612</v>
      </c>
      <c r="F52" s="1" t="s">
        <v>689</v>
      </c>
      <c r="G52" s="1" t="s">
        <v>1599</v>
      </c>
      <c r="H52" s="1" t="s">
        <v>61</v>
      </c>
      <c r="I52" s="1" t="s">
        <v>1598</v>
      </c>
      <c r="J52" s="1">
        <v>5</v>
      </c>
      <c r="K52" s="1" t="s">
        <v>1596</v>
      </c>
      <c r="L52" s="1">
        <v>5</v>
      </c>
      <c r="M52" s="66" t="s">
        <v>1597</v>
      </c>
      <c r="N52" s="17" t="str">
        <f t="shared" si="3"/>
        <v>case 51:sRetTemplate = "ar_cockatrice001";  break;  //  Cockatrice [AR] || FQ: Uncommon || 5 CR 5 HD</v>
      </c>
    </row>
    <row r="53" spans="1:14">
      <c r="A53" s="62" t="s">
        <v>1594</v>
      </c>
      <c r="B53" s="1">
        <f t="shared" si="2"/>
        <v>52</v>
      </c>
      <c r="C53" s="27" t="s">
        <v>1593</v>
      </c>
      <c r="D53" s="1" t="s">
        <v>690</v>
      </c>
      <c r="E53" s="1" t="s">
        <v>1612</v>
      </c>
      <c r="F53" s="1" t="s">
        <v>689</v>
      </c>
      <c r="G53" s="1" t="s">
        <v>1599</v>
      </c>
      <c r="H53" s="1" t="s">
        <v>61</v>
      </c>
      <c r="I53" s="1" t="s">
        <v>1598</v>
      </c>
      <c r="J53" s="1">
        <v>5</v>
      </c>
      <c r="K53" s="1" t="s">
        <v>1596</v>
      </c>
      <c r="L53" s="1">
        <v>5</v>
      </c>
      <c r="M53" s="66" t="s">
        <v>1597</v>
      </c>
      <c r="N53" s="17" t="str">
        <f t="shared" si="3"/>
        <v>case 52:sRetTemplate = "ar_cockatrice001";  break;  //  Cockatrice [AR] || FQ: Uncommon || 5 CR 5 HD</v>
      </c>
    </row>
    <row r="54" spans="1:14">
      <c r="A54" s="62" t="s">
        <v>1594</v>
      </c>
      <c r="B54" s="1">
        <f t="shared" si="2"/>
        <v>53</v>
      </c>
      <c r="C54" s="27" t="s">
        <v>1593</v>
      </c>
      <c r="D54" s="1" t="s">
        <v>690</v>
      </c>
      <c r="E54" s="1" t="s">
        <v>1612</v>
      </c>
      <c r="F54" s="1" t="s">
        <v>689</v>
      </c>
      <c r="G54" s="1" t="s">
        <v>1599</v>
      </c>
      <c r="H54" s="1" t="s">
        <v>61</v>
      </c>
      <c r="I54" s="1" t="s">
        <v>1598</v>
      </c>
      <c r="J54" s="1">
        <v>5</v>
      </c>
      <c r="K54" s="1" t="s">
        <v>1596</v>
      </c>
      <c r="L54" s="1">
        <v>5</v>
      </c>
      <c r="M54" s="66" t="s">
        <v>1597</v>
      </c>
      <c r="N54" s="17" t="str">
        <f t="shared" si="3"/>
        <v>case 53:sRetTemplate = "ar_cockatrice001";  break;  //  Cockatrice [AR] || FQ: Uncommon || 5 CR 5 HD</v>
      </c>
    </row>
    <row r="55" spans="1:14">
      <c r="A55" s="62" t="s">
        <v>1594</v>
      </c>
      <c r="B55" s="1">
        <f t="shared" si="2"/>
        <v>54</v>
      </c>
      <c r="C55" s="27" t="s">
        <v>1593</v>
      </c>
      <c r="D55" s="1" t="s">
        <v>448</v>
      </c>
      <c r="E55" s="1" t="s">
        <v>1612</v>
      </c>
      <c r="F55" s="1" t="s">
        <v>447</v>
      </c>
      <c r="G55" s="1" t="s">
        <v>1599</v>
      </c>
      <c r="H55" s="1" t="s">
        <v>20</v>
      </c>
      <c r="I55" s="1" t="s">
        <v>1598</v>
      </c>
      <c r="J55" s="1">
        <v>7</v>
      </c>
      <c r="K55" s="1" t="s">
        <v>1596</v>
      </c>
      <c r="L55" s="1">
        <v>8</v>
      </c>
      <c r="M55" s="66" t="s">
        <v>1597</v>
      </c>
      <c r="N55" s="17" t="str">
        <f t="shared" si="3"/>
        <v>case 54:sRetTemplate = "ar_defiler_001";  break;  //  Defiler, Apprentice || FQ: Rare || 7 CR 8 HD</v>
      </c>
    </row>
    <row r="56" spans="1:14">
      <c r="A56" s="62" t="s">
        <v>1594</v>
      </c>
      <c r="B56" s="1">
        <f t="shared" si="2"/>
        <v>55</v>
      </c>
      <c r="C56" s="27" t="s">
        <v>1593</v>
      </c>
      <c r="D56" s="1" t="s">
        <v>448</v>
      </c>
      <c r="E56" s="1" t="s">
        <v>1612</v>
      </c>
      <c r="F56" s="1" t="s">
        <v>447</v>
      </c>
      <c r="G56" s="1" t="s">
        <v>1599</v>
      </c>
      <c r="H56" s="1" t="s">
        <v>20</v>
      </c>
      <c r="I56" s="1" t="s">
        <v>1598</v>
      </c>
      <c r="J56" s="1">
        <v>7</v>
      </c>
      <c r="K56" s="1" t="s">
        <v>1596</v>
      </c>
      <c r="L56" s="1">
        <v>8</v>
      </c>
      <c r="M56" s="66" t="s">
        <v>1597</v>
      </c>
      <c r="N56" s="17" t="str">
        <f t="shared" si="3"/>
        <v>case 55:sRetTemplate = "ar_defiler_001";  break;  //  Defiler, Apprentice || FQ: Rare || 7 CR 8 HD</v>
      </c>
    </row>
    <row r="57" spans="1:14">
      <c r="A57" s="62" t="s">
        <v>1594</v>
      </c>
      <c r="B57" s="1">
        <f t="shared" si="2"/>
        <v>56</v>
      </c>
      <c r="C57" s="27" t="s">
        <v>1593</v>
      </c>
      <c r="D57" s="1" t="s">
        <v>1626</v>
      </c>
      <c r="E57" s="1" t="s">
        <v>1612</v>
      </c>
      <c r="F57" s="1" t="s">
        <v>1625</v>
      </c>
      <c r="G57" s="1" t="s">
        <v>1599</v>
      </c>
      <c r="H57" s="1" t="s">
        <v>72</v>
      </c>
      <c r="I57" s="1" t="s">
        <v>1598</v>
      </c>
      <c r="J57" s="1">
        <v>9</v>
      </c>
      <c r="K57" s="1" t="s">
        <v>1596</v>
      </c>
      <c r="L57" s="1">
        <v>10</v>
      </c>
      <c r="M57" s="66" t="s">
        <v>1597</v>
      </c>
      <c r="N57" s="17" t="str">
        <f>CONCATENATE(A57,B57, C57, D57, E57,F57,G57,H57, I57, J57, K57,L57, M57)</f>
        <v>case 56:sRetTemplate = "ar_defiler_002";  break;  //  Defiler, Journeyman || FQ: Very Rare || 9 CR 10 HD</v>
      </c>
    </row>
    <row r="58" spans="1:14">
      <c r="A58" s="62" t="s">
        <v>1594</v>
      </c>
      <c r="B58" s="1">
        <f t="shared" si="2"/>
        <v>57</v>
      </c>
      <c r="C58" s="27" t="s">
        <v>1593</v>
      </c>
      <c r="D58" s="1" t="s">
        <v>445</v>
      </c>
      <c r="E58" s="1" t="s">
        <v>1612</v>
      </c>
      <c r="F58" s="1" t="s">
        <v>444</v>
      </c>
      <c r="G58" s="1" t="s">
        <v>1599</v>
      </c>
      <c r="H58" s="1" t="s">
        <v>61</v>
      </c>
      <c r="I58" s="1" t="s">
        <v>1598</v>
      </c>
      <c r="J58" s="1">
        <v>7</v>
      </c>
      <c r="K58" s="1" t="s">
        <v>1596</v>
      </c>
      <c r="L58" s="1">
        <v>7</v>
      </c>
      <c r="M58" s="66" t="s">
        <v>1597</v>
      </c>
      <c r="N58" s="17" t="str">
        <f>CONCATENATE(A58,B58, C58, D58, E58,F58,G58,H58, I58, J58, K58,L58, M58)</f>
        <v>case 57:sRetTemplate = "dunebandit_002";  break;  //  Dune Bandit - Longbow || FQ: Uncommon || 7 CR 7 HD</v>
      </c>
    </row>
    <row r="59" spans="1:14">
      <c r="A59" s="62" t="s">
        <v>1594</v>
      </c>
      <c r="B59" s="1">
        <f t="shared" si="2"/>
        <v>58</v>
      </c>
      <c r="C59" s="27" t="s">
        <v>1593</v>
      </c>
      <c r="D59" s="1" t="s">
        <v>445</v>
      </c>
      <c r="E59" s="1" t="s">
        <v>1612</v>
      </c>
      <c r="F59" s="1" t="s">
        <v>444</v>
      </c>
      <c r="G59" s="1" t="s">
        <v>1599</v>
      </c>
      <c r="H59" s="1" t="s">
        <v>61</v>
      </c>
      <c r="I59" s="1" t="s">
        <v>1598</v>
      </c>
      <c r="J59" s="1">
        <v>7</v>
      </c>
      <c r="K59" s="1" t="s">
        <v>1596</v>
      </c>
      <c r="L59" s="1">
        <v>7</v>
      </c>
      <c r="M59" s="66" t="s">
        <v>1597</v>
      </c>
      <c r="N59" s="17" t="str">
        <f>CONCATENATE(A59,B59, C59, D59, E59,F59,G59,H59, I59, J59, K59,L59, M59)</f>
        <v>case 58:sRetTemplate = "dunebandit_002";  break;  //  Dune Bandit - Longbow || FQ: Uncommon || 7 CR 7 HD</v>
      </c>
    </row>
    <row r="60" spans="1:14">
      <c r="A60" s="62" t="s">
        <v>1594</v>
      </c>
      <c r="B60" s="1">
        <f t="shared" si="2"/>
        <v>59</v>
      </c>
      <c r="C60" s="27" t="s">
        <v>1593</v>
      </c>
      <c r="D60" s="1" t="s">
        <v>445</v>
      </c>
      <c r="E60" s="1" t="s">
        <v>1612</v>
      </c>
      <c r="F60" s="1" t="s">
        <v>444</v>
      </c>
      <c r="G60" s="1" t="s">
        <v>1599</v>
      </c>
      <c r="H60" s="1" t="s">
        <v>61</v>
      </c>
      <c r="I60" s="1" t="s">
        <v>1598</v>
      </c>
      <c r="J60" s="1">
        <v>7</v>
      </c>
      <c r="K60" s="1" t="s">
        <v>1596</v>
      </c>
      <c r="L60" s="1">
        <v>7</v>
      </c>
      <c r="M60" s="66" t="s">
        <v>1597</v>
      </c>
      <c r="N60" s="17" t="str">
        <f>CONCATENATE(A60,B60, C60, D60, E60,F60,G60,H60, I60, J60, K60,L60, M60)</f>
        <v>case 59:sRetTemplate = "dunebandit_002";  break;  //  Dune Bandit - Longbow || FQ: Uncommon || 7 CR 7 HD</v>
      </c>
    </row>
    <row r="61" spans="1:14">
      <c r="A61" s="62" t="s">
        <v>1594</v>
      </c>
      <c r="B61" s="1">
        <f t="shared" si="2"/>
        <v>60</v>
      </c>
      <c r="C61" s="27" t="s">
        <v>1593</v>
      </c>
      <c r="D61" s="1" t="s">
        <v>445</v>
      </c>
      <c r="E61" s="1" t="s">
        <v>1612</v>
      </c>
      <c r="F61" s="1" t="s">
        <v>444</v>
      </c>
      <c r="G61" s="1" t="s">
        <v>1599</v>
      </c>
      <c r="H61" s="1" t="s">
        <v>61</v>
      </c>
      <c r="I61" s="1" t="s">
        <v>1598</v>
      </c>
      <c r="J61" s="1">
        <v>7</v>
      </c>
      <c r="K61" s="1" t="s">
        <v>1596</v>
      </c>
      <c r="L61" s="1">
        <v>7</v>
      </c>
      <c r="M61" s="66" t="s">
        <v>1597</v>
      </c>
      <c r="N61" s="17" t="str">
        <f>CONCATENATE(A61,B61, C61, D61, E61,F61,G61,H61, I61, J61, K61,L61, M61)</f>
        <v>case 60:sRetTemplate = "dunebandit_002";  break;  //  Dune Bandit - Longbow || FQ: Uncommon || 7 CR 7 HD</v>
      </c>
    </row>
    <row r="62" spans="1:14">
      <c r="A62" s="62" t="s">
        <v>1594</v>
      </c>
      <c r="B62" s="1">
        <f t="shared" si="2"/>
        <v>61</v>
      </c>
      <c r="C62" s="27" t="s">
        <v>1593</v>
      </c>
      <c r="D62" s="1" t="s">
        <v>432</v>
      </c>
      <c r="E62" s="1" t="s">
        <v>1612</v>
      </c>
      <c r="F62" s="1" t="s">
        <v>431</v>
      </c>
      <c r="G62" s="1" t="s">
        <v>1599</v>
      </c>
      <c r="H62" s="1" t="s">
        <v>72</v>
      </c>
      <c r="I62" s="1" t="s">
        <v>1598</v>
      </c>
      <c r="J62" s="1">
        <v>6</v>
      </c>
      <c r="K62" s="1" t="s">
        <v>1596</v>
      </c>
      <c r="L62" s="1">
        <v>6</v>
      </c>
      <c r="M62" s="20" t="s">
        <v>1597</v>
      </c>
      <c r="N62" s="17" t="str">
        <f>CONCATENATE(A62, B62,C62, D62, E62, F62,G62,H62,I62, J62, K62, L62, M62)</f>
        <v>case 61:sRetTemplate = "dunebandit_001";  break;  //  Dune Bandit, Mul - Longsword || FQ: Very Rare || 6 CR 6 HD</v>
      </c>
    </row>
    <row r="63" spans="1:14">
      <c r="A63" s="62" t="s">
        <v>1594</v>
      </c>
      <c r="B63" s="1">
        <f t="shared" si="2"/>
        <v>62</v>
      </c>
      <c r="C63" s="27" t="s">
        <v>1593</v>
      </c>
      <c r="D63" s="1" t="s">
        <v>1209</v>
      </c>
      <c r="E63" s="1" t="s">
        <v>1612</v>
      </c>
      <c r="F63" s="1" t="s">
        <v>1208</v>
      </c>
      <c r="G63" s="1" t="s">
        <v>1599</v>
      </c>
      <c r="H63" s="1" t="s">
        <v>20</v>
      </c>
      <c r="I63" s="1" t="s">
        <v>1598</v>
      </c>
      <c r="J63" s="1">
        <v>14</v>
      </c>
      <c r="K63" s="1" t="s">
        <v>1596</v>
      </c>
      <c r="L63" s="1">
        <v>8</v>
      </c>
      <c r="M63" s="66" t="s">
        <v>1597</v>
      </c>
      <c r="N63" s="17" t="str">
        <f>CONCATENATE(A63, B63,C63, D63, E63, F63,G63,H63,I63, J63, K63, L63, M63)</f>
        <v>case 62:sRetTemplate = "fael001";  break;  //  Fael || FQ: Rare || 14 CR 8 HD</v>
      </c>
    </row>
    <row r="64" spans="1:14">
      <c r="A64" s="62" t="s">
        <v>1594</v>
      </c>
      <c r="B64" s="1">
        <f t="shared" si="2"/>
        <v>63</v>
      </c>
      <c r="C64" s="27" t="s">
        <v>1593</v>
      </c>
      <c r="D64" s="1" t="s">
        <v>1209</v>
      </c>
      <c r="E64" s="1" t="s">
        <v>1612</v>
      </c>
      <c r="F64" s="1" t="s">
        <v>1208</v>
      </c>
      <c r="G64" s="1" t="s">
        <v>1599</v>
      </c>
      <c r="H64" s="1" t="s">
        <v>20</v>
      </c>
      <c r="I64" s="1" t="s">
        <v>1598</v>
      </c>
      <c r="J64" s="1">
        <v>14</v>
      </c>
      <c r="K64" s="1" t="s">
        <v>1596</v>
      </c>
      <c r="L64" s="1">
        <v>8</v>
      </c>
      <c r="M64" s="66" t="s">
        <v>1597</v>
      </c>
      <c r="N64" s="17" t="str">
        <f>CONCATENATE(A64, B64,C64, D64, E64, F64,G64,H64,I64, J64, K64, L64, M64)</f>
        <v>case 63:sRetTemplate = "fael001";  break;  //  Fael || FQ: Rare || 14 CR 8 HD</v>
      </c>
    </row>
    <row r="65" spans="1:14">
      <c r="A65" s="62" t="s">
        <v>1594</v>
      </c>
      <c r="B65" s="1">
        <f t="shared" si="2"/>
        <v>64</v>
      </c>
      <c r="C65" s="27" t="s">
        <v>1593</v>
      </c>
      <c r="D65" s="1" t="s">
        <v>778</v>
      </c>
      <c r="E65" s="1" t="s">
        <v>1612</v>
      </c>
      <c r="F65" s="1" t="s">
        <v>777</v>
      </c>
      <c r="G65" s="1" t="s">
        <v>1599</v>
      </c>
      <c r="H65" s="1" t="s">
        <v>72</v>
      </c>
      <c r="I65" s="1" t="s">
        <v>1598</v>
      </c>
      <c r="J65" s="1">
        <v>8</v>
      </c>
      <c r="K65" s="1" t="s">
        <v>1596</v>
      </c>
      <c r="L65" s="1">
        <v>6</v>
      </c>
      <c r="M65" s="66" t="s">
        <v>1597</v>
      </c>
      <c r="N65" s="17" t="str">
        <f>CONCATENATE(A65,B65, C65, D65, E65,F65,G65,H65, I65, J65, K65,L65, M65)</f>
        <v>case 64:sRetTemplate = "ar_firenymph001";  break;  //  Fire Nymph || FQ: Very Rare || 8 CR 6 HD</v>
      </c>
    </row>
    <row r="66" spans="1:14">
      <c r="A66" s="62" t="s">
        <v>1594</v>
      </c>
      <c r="B66" s="1">
        <f t="shared" si="2"/>
        <v>65</v>
      </c>
      <c r="C66" s="27" t="s">
        <v>1593</v>
      </c>
      <c r="D66" s="1" t="s">
        <v>1166</v>
      </c>
      <c r="E66" s="1" t="s">
        <v>1612</v>
      </c>
      <c r="F66" s="1" t="s">
        <v>1165</v>
      </c>
      <c r="G66" s="1" t="s">
        <v>1599</v>
      </c>
      <c r="H66" s="1" t="s">
        <v>72</v>
      </c>
      <c r="I66" s="1" t="s">
        <v>1598</v>
      </c>
      <c r="J66" s="12" t="s">
        <v>81</v>
      </c>
      <c r="K66" s="1" t="s">
        <v>1596</v>
      </c>
      <c r="L66" s="1">
        <v>7</v>
      </c>
      <c r="M66" s="66" t="s">
        <v>1597</v>
      </c>
      <c r="N66" s="17" t="str">
        <f>CONCATENATE(A66,B66, C66, D66, E66,F66,G66,H66, I66, J66, K66,L66, M66)</f>
        <v>case 65:sRetTemplate = "giantshadow001";  break;  //  Giant, Shadow || FQ: Very Rare || ? CR 7 HD</v>
      </c>
    </row>
    <row r="67" spans="1:14">
      <c r="A67" s="62" t="s">
        <v>1594</v>
      </c>
      <c r="B67" s="1">
        <f t="shared" si="2"/>
        <v>66</v>
      </c>
      <c r="C67" s="27" t="s">
        <v>1593</v>
      </c>
      <c r="D67" s="1" t="s">
        <v>720</v>
      </c>
      <c r="E67" s="1" t="s">
        <v>1612</v>
      </c>
      <c r="F67" s="1" t="s">
        <v>719</v>
      </c>
      <c r="G67" s="1" t="s">
        <v>1599</v>
      </c>
      <c r="H67" s="1" t="s">
        <v>72</v>
      </c>
      <c r="I67" s="1" t="s">
        <v>1598</v>
      </c>
      <c r="J67" s="1">
        <v>9</v>
      </c>
      <c r="K67" s="1" t="s">
        <v>1596</v>
      </c>
      <c r="L67" s="1">
        <v>8</v>
      </c>
      <c r="M67" s="66" t="s">
        <v>1597</v>
      </c>
      <c r="N67" s="17" t="str">
        <f>CONCATENATE(A67,B67, C67, D67, E67,F67,G67,H67, I67, J67, K67,L67, M67)</f>
        <v>case 66:sRetTemplate = "ar_invstalk001";  break;  //  Invisible Stalker [AR] || FQ: Very Rare || 9 CR 8 HD</v>
      </c>
    </row>
    <row r="68" spans="1:14">
      <c r="A68" s="62" t="s">
        <v>1594</v>
      </c>
      <c r="B68" s="1">
        <f t="shared" si="2"/>
        <v>67</v>
      </c>
      <c r="C68" s="27" t="s">
        <v>1593</v>
      </c>
      <c r="D68" s="1" t="s">
        <v>314</v>
      </c>
      <c r="E68" s="1" t="s">
        <v>1612</v>
      </c>
      <c r="F68" s="1" t="s">
        <v>313</v>
      </c>
      <c r="G68" s="1" t="s">
        <v>1599</v>
      </c>
      <c r="H68" s="1" t="s">
        <v>61</v>
      </c>
      <c r="I68" s="1" t="s">
        <v>1598</v>
      </c>
      <c r="J68" s="1">
        <v>5</v>
      </c>
      <c r="K68" s="1" t="s">
        <v>1596</v>
      </c>
      <c r="L68" s="1">
        <v>6</v>
      </c>
      <c r="M68" s="66" t="s">
        <v>1597</v>
      </c>
      <c r="N68" s="17" t="str">
        <f t="shared" ref="N68:N73" si="4">CONCATENATE(A68, B68,C68, D68, E68, F68,G68,H68,I68, J68, K68, L68, M68)</f>
        <v>case 67:sRetTemplate = "magera_001";  break;  //  Magera || FQ: Uncommon || 5 CR 6 HD</v>
      </c>
    </row>
    <row r="69" spans="1:14">
      <c r="A69" s="62" t="s">
        <v>1594</v>
      </c>
      <c r="B69" s="1">
        <f t="shared" si="2"/>
        <v>68</v>
      </c>
      <c r="C69" s="27" t="s">
        <v>1593</v>
      </c>
      <c r="D69" s="1" t="s">
        <v>314</v>
      </c>
      <c r="E69" s="1" t="s">
        <v>1612</v>
      </c>
      <c r="F69" s="1" t="s">
        <v>313</v>
      </c>
      <c r="G69" s="1" t="s">
        <v>1599</v>
      </c>
      <c r="H69" s="1" t="s">
        <v>61</v>
      </c>
      <c r="I69" s="1" t="s">
        <v>1598</v>
      </c>
      <c r="J69" s="1">
        <v>5</v>
      </c>
      <c r="K69" s="1" t="s">
        <v>1596</v>
      </c>
      <c r="L69" s="1">
        <v>6</v>
      </c>
      <c r="M69" s="66" t="s">
        <v>1597</v>
      </c>
      <c r="N69" s="17" t="str">
        <f t="shared" si="4"/>
        <v>case 68:sRetTemplate = "magera_001";  break;  //  Magera || FQ: Uncommon || 5 CR 6 HD</v>
      </c>
    </row>
    <row r="70" spans="1:14">
      <c r="A70" s="62" t="s">
        <v>1594</v>
      </c>
      <c r="B70" s="1">
        <f t="shared" si="2"/>
        <v>69</v>
      </c>
      <c r="C70" s="27" t="s">
        <v>1593</v>
      </c>
      <c r="D70" s="1" t="s">
        <v>314</v>
      </c>
      <c r="E70" s="1" t="s">
        <v>1612</v>
      </c>
      <c r="F70" s="1" t="s">
        <v>313</v>
      </c>
      <c r="G70" s="1" t="s">
        <v>1599</v>
      </c>
      <c r="H70" s="1" t="s">
        <v>61</v>
      </c>
      <c r="I70" s="1" t="s">
        <v>1598</v>
      </c>
      <c r="J70" s="1">
        <v>5</v>
      </c>
      <c r="K70" s="1" t="s">
        <v>1596</v>
      </c>
      <c r="L70" s="1">
        <v>6</v>
      </c>
      <c r="M70" s="66" t="s">
        <v>1597</v>
      </c>
      <c r="N70" s="17" t="str">
        <f t="shared" si="4"/>
        <v>case 69:sRetTemplate = "magera_001";  break;  //  Magera || FQ: Uncommon || 5 CR 6 HD</v>
      </c>
    </row>
    <row r="71" spans="1:14">
      <c r="A71" s="62" t="s">
        <v>1594</v>
      </c>
      <c r="B71" s="1">
        <f t="shared" si="2"/>
        <v>70</v>
      </c>
      <c r="C71" s="27" t="s">
        <v>1593</v>
      </c>
      <c r="D71" s="1" t="s">
        <v>314</v>
      </c>
      <c r="E71" s="1" t="s">
        <v>1612</v>
      </c>
      <c r="F71" s="1" t="s">
        <v>313</v>
      </c>
      <c r="G71" s="1" t="s">
        <v>1599</v>
      </c>
      <c r="H71" s="1" t="s">
        <v>61</v>
      </c>
      <c r="I71" s="1" t="s">
        <v>1598</v>
      </c>
      <c r="J71" s="1">
        <v>5</v>
      </c>
      <c r="K71" s="1" t="s">
        <v>1596</v>
      </c>
      <c r="L71" s="1">
        <v>6</v>
      </c>
      <c r="M71" s="66" t="s">
        <v>1597</v>
      </c>
      <c r="N71" s="17" t="str">
        <f t="shared" si="4"/>
        <v>case 70:sRetTemplate = "magera_001";  break;  //  Magera || FQ: Uncommon || 5 CR 6 HD</v>
      </c>
    </row>
    <row r="72" spans="1:14">
      <c r="A72" s="62" t="s">
        <v>1594</v>
      </c>
      <c r="B72" s="1">
        <f t="shared" si="2"/>
        <v>71</v>
      </c>
      <c r="C72" s="27" t="s">
        <v>1593</v>
      </c>
      <c r="D72" s="1" t="s">
        <v>318</v>
      </c>
      <c r="E72" s="1" t="s">
        <v>1612</v>
      </c>
      <c r="F72" s="1" t="s">
        <v>317</v>
      </c>
      <c r="G72" s="1" t="s">
        <v>1599</v>
      </c>
      <c r="H72" s="1" t="s">
        <v>20</v>
      </c>
      <c r="I72" s="1" t="s">
        <v>1598</v>
      </c>
      <c r="J72" s="1">
        <v>11</v>
      </c>
      <c r="K72" s="1" t="s">
        <v>1596</v>
      </c>
      <c r="L72" s="1">
        <v>10</v>
      </c>
      <c r="M72" s="66" t="s">
        <v>1597</v>
      </c>
      <c r="N72" s="17" t="str">
        <f t="shared" si="4"/>
        <v>case 71:sRetTemplate = "magera_002";  break;  //  Magera Fighter || FQ: Rare || 11 CR 10 HD</v>
      </c>
    </row>
    <row r="73" spans="1:14">
      <c r="A73" s="62" t="s">
        <v>1594</v>
      </c>
      <c r="B73" s="1">
        <f t="shared" si="2"/>
        <v>72</v>
      </c>
      <c r="C73" s="27" t="s">
        <v>1593</v>
      </c>
      <c r="D73" s="1" t="s">
        <v>318</v>
      </c>
      <c r="E73" s="1" t="s">
        <v>1612</v>
      </c>
      <c r="F73" s="1" t="s">
        <v>317</v>
      </c>
      <c r="G73" s="1" t="s">
        <v>1599</v>
      </c>
      <c r="H73" s="1" t="s">
        <v>20</v>
      </c>
      <c r="I73" s="1" t="s">
        <v>1598</v>
      </c>
      <c r="J73" s="1">
        <v>11</v>
      </c>
      <c r="K73" s="1" t="s">
        <v>1596</v>
      </c>
      <c r="L73" s="1">
        <v>10</v>
      </c>
      <c r="M73" s="66" t="s">
        <v>1597</v>
      </c>
      <c r="N73" s="17" t="str">
        <f t="shared" si="4"/>
        <v>case 72:sRetTemplate = "magera_002";  break;  //  Magera Fighter || FQ: Rare || 11 CR 10 HD</v>
      </c>
    </row>
  </sheetData>
  <sortState ref="A1:N74">
    <sortCondition ref="F1"/>
  </sortState>
  <pageMargins left="0.7" right="0.7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>
  <dimension ref="A1:Y91"/>
  <sheetViews>
    <sheetView workbookViewId="0">
      <selection activeCell="N90" sqref="N2:N90"/>
    </sheetView>
  </sheetViews>
  <sheetFormatPr defaultColWidth="41.140625" defaultRowHeight="12.75"/>
  <cols>
    <col min="1" max="1" width="6.140625" customWidth="1"/>
    <col min="2" max="2" width="9.85546875" customWidth="1"/>
    <col min="3" max="3" width="17.28515625" customWidth="1"/>
    <col min="4" max="4" width="17.42578125" customWidth="1"/>
    <col min="5" max="5" width="11.7109375" customWidth="1"/>
    <col min="6" max="6" width="23" customWidth="1"/>
    <col min="7" max="7" width="6.85546875" customWidth="1"/>
    <col min="8" max="8" width="16.42578125" customWidth="1"/>
    <col min="9" max="9" width="4.5703125" customWidth="1"/>
    <col min="10" max="10" width="8.140625" style="97" customWidth="1"/>
    <col min="11" max="11" width="4.85546875" customWidth="1"/>
    <col min="12" max="12" width="12.140625" style="97" customWidth="1"/>
    <col min="13" max="13" width="5.28515625" customWidth="1"/>
    <col min="14" max="14" width="94.42578125" customWidth="1"/>
  </cols>
  <sheetData>
    <row r="1" spans="1:25" s="7" customFormat="1" ht="15">
      <c r="A1" s="82" t="s">
        <v>1623</v>
      </c>
      <c r="B1" s="83" t="s">
        <v>1606</v>
      </c>
      <c r="C1" s="83" t="s">
        <v>1624</v>
      </c>
      <c r="D1" s="83" t="s">
        <v>1</v>
      </c>
      <c r="E1" s="84" t="s">
        <v>1608</v>
      </c>
      <c r="F1" s="83" t="s">
        <v>0</v>
      </c>
      <c r="G1" s="83" t="s">
        <v>1609</v>
      </c>
      <c r="H1" s="83" t="s">
        <v>5</v>
      </c>
      <c r="I1" s="83"/>
      <c r="J1" s="101" t="s">
        <v>7</v>
      </c>
      <c r="K1" s="83"/>
      <c r="L1" s="101" t="s">
        <v>9</v>
      </c>
      <c r="M1" s="83"/>
      <c r="N1" s="83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 s="7" customFormat="1">
      <c r="A2" s="14" t="s">
        <v>1594</v>
      </c>
      <c r="B2" s="1">
        <v>1</v>
      </c>
      <c r="C2" s="27" t="s">
        <v>1593</v>
      </c>
      <c r="D2" s="1" t="s">
        <v>1626</v>
      </c>
      <c r="E2" s="1" t="s">
        <v>1612</v>
      </c>
      <c r="F2" s="1" t="s">
        <v>1625</v>
      </c>
      <c r="G2" s="1" t="s">
        <v>1599</v>
      </c>
      <c r="H2" s="1" t="s">
        <v>72</v>
      </c>
      <c r="I2" s="1" t="s">
        <v>1598</v>
      </c>
      <c r="J2" s="95">
        <v>9</v>
      </c>
      <c r="K2" s="1" t="s">
        <v>1596</v>
      </c>
      <c r="L2" s="95">
        <v>10</v>
      </c>
      <c r="M2" s="1" t="s">
        <v>1597</v>
      </c>
      <c r="N2" s="1" t="str">
        <f t="shared" ref="N2:N33" si="0">CONCATENATE(A2, B2,C2, D2, E2, F2,G2,H2,I2, J2, K2, L2, M2)</f>
        <v>case 1:sRetTemplate = "ar_defiler_002";  break;  //  Defiler, Journeyman || FQ: Very Rare || 9 CR 10 HD</v>
      </c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s="7" customFormat="1">
      <c r="A3" s="81" t="s">
        <v>1594</v>
      </c>
      <c r="B3" s="78">
        <f>SUM(B2+1)</f>
        <v>2</v>
      </c>
      <c r="C3" s="79" t="s">
        <v>1593</v>
      </c>
      <c r="D3" s="78" t="s">
        <v>494</v>
      </c>
      <c r="E3" s="78" t="s">
        <v>1612</v>
      </c>
      <c r="F3" s="78" t="s">
        <v>493</v>
      </c>
      <c r="G3" s="78" t="s">
        <v>1599</v>
      </c>
      <c r="H3" s="78" t="s">
        <v>20</v>
      </c>
      <c r="I3" s="78" t="s">
        <v>1598</v>
      </c>
      <c r="J3" s="100">
        <v>25</v>
      </c>
      <c r="K3" s="78" t="s">
        <v>1596</v>
      </c>
      <c r="L3" s="100">
        <v>16</v>
      </c>
      <c r="M3" s="78" t="s">
        <v>1597</v>
      </c>
      <c r="N3" s="78" t="str">
        <f t="shared" si="0"/>
        <v>case 2:sRetTemplate = "elem_air_hg001";  break;  //  [AR] Air Elemental, Huge || FQ: Rare || 25 CR 16 HD</v>
      </c>
      <c r="O3" s="8"/>
      <c r="P3" s="8"/>
      <c r="Q3" s="8"/>
      <c r="R3" s="8"/>
      <c r="S3" s="8"/>
      <c r="T3" s="8"/>
      <c r="U3" s="8"/>
      <c r="V3" s="8"/>
      <c r="W3" s="8"/>
      <c r="X3" s="8"/>
      <c r="Y3" s="8"/>
    </row>
    <row r="4" spans="1:25" s="7" customFormat="1">
      <c r="A4" s="81" t="s">
        <v>1594</v>
      </c>
      <c r="B4" s="78">
        <f t="shared" ref="B4:B67" si="1">SUM(B3+1)</f>
        <v>3</v>
      </c>
      <c r="C4" s="79" t="s">
        <v>1593</v>
      </c>
      <c r="D4" s="78" t="s">
        <v>494</v>
      </c>
      <c r="E4" s="78" t="s">
        <v>1612</v>
      </c>
      <c r="F4" s="78" t="s">
        <v>493</v>
      </c>
      <c r="G4" s="78" t="s">
        <v>1599</v>
      </c>
      <c r="H4" s="78" t="s">
        <v>20</v>
      </c>
      <c r="I4" s="78" t="s">
        <v>1598</v>
      </c>
      <c r="J4" s="100">
        <v>25</v>
      </c>
      <c r="K4" s="78" t="s">
        <v>1596</v>
      </c>
      <c r="L4" s="100">
        <v>16</v>
      </c>
      <c r="M4" s="78" t="s">
        <v>1597</v>
      </c>
      <c r="N4" s="78" t="str">
        <f t="shared" si="0"/>
        <v>case 3:sRetTemplate = "elem_air_hg001";  break;  //  [AR] Air Elemental, Huge || FQ: Rare || 25 CR 16 HD</v>
      </c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spans="1:25" s="7" customFormat="1">
      <c r="A5" s="81" t="s">
        <v>1594</v>
      </c>
      <c r="B5" s="78">
        <f t="shared" si="1"/>
        <v>4</v>
      </c>
      <c r="C5" s="79" t="s">
        <v>1593</v>
      </c>
      <c r="D5" s="78" t="s">
        <v>494</v>
      </c>
      <c r="E5" s="78" t="s">
        <v>1612</v>
      </c>
      <c r="F5" s="78" t="s">
        <v>493</v>
      </c>
      <c r="G5" s="78" t="s">
        <v>1599</v>
      </c>
      <c r="H5" s="78" t="s">
        <v>20</v>
      </c>
      <c r="I5" s="78" t="s">
        <v>1598</v>
      </c>
      <c r="J5" s="100">
        <v>25</v>
      </c>
      <c r="K5" s="78" t="s">
        <v>1596</v>
      </c>
      <c r="L5" s="100">
        <v>16</v>
      </c>
      <c r="M5" s="78" t="s">
        <v>1597</v>
      </c>
      <c r="N5" s="78" t="str">
        <f t="shared" si="0"/>
        <v>case 4:sRetTemplate = "elem_air_hg001";  break;  //  [AR] Air Elemental, Huge || FQ: Rare || 25 CR 16 HD</v>
      </c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 s="7" customFormat="1">
      <c r="A6" s="81" t="s">
        <v>1594</v>
      </c>
      <c r="B6" s="78">
        <f t="shared" si="1"/>
        <v>5</v>
      </c>
      <c r="C6" s="79" t="s">
        <v>1593</v>
      </c>
      <c r="D6" s="78" t="s">
        <v>494</v>
      </c>
      <c r="E6" s="78" t="s">
        <v>1612</v>
      </c>
      <c r="F6" s="78" t="s">
        <v>493</v>
      </c>
      <c r="G6" s="78" t="s">
        <v>1599</v>
      </c>
      <c r="H6" s="78" t="s">
        <v>20</v>
      </c>
      <c r="I6" s="78" t="s">
        <v>1598</v>
      </c>
      <c r="J6" s="100">
        <v>25</v>
      </c>
      <c r="K6" s="78" t="s">
        <v>1596</v>
      </c>
      <c r="L6" s="100">
        <v>16</v>
      </c>
      <c r="M6" s="78" t="s">
        <v>1597</v>
      </c>
      <c r="N6" s="78" t="str">
        <f t="shared" si="0"/>
        <v>case 5:sRetTemplate = "elem_air_hg001";  break;  //  [AR] Air Elemental, Huge || FQ: Rare || 25 CR 16 HD</v>
      </c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s="7" customFormat="1">
      <c r="A7" s="81" t="s">
        <v>1594</v>
      </c>
      <c r="B7" s="78">
        <f t="shared" si="1"/>
        <v>6</v>
      </c>
      <c r="C7" s="79" t="s">
        <v>1593</v>
      </c>
      <c r="D7" s="78" t="s">
        <v>1190</v>
      </c>
      <c r="E7" s="78" t="s">
        <v>1612</v>
      </c>
      <c r="F7" s="78" t="s">
        <v>1189</v>
      </c>
      <c r="G7" s="78" t="s">
        <v>1599</v>
      </c>
      <c r="H7" s="78" t="s">
        <v>20</v>
      </c>
      <c r="I7" s="78" t="s">
        <v>1598</v>
      </c>
      <c r="J7" s="100">
        <v>15</v>
      </c>
      <c r="K7" s="78" t="s">
        <v>1596</v>
      </c>
      <c r="L7" s="100">
        <v>11</v>
      </c>
      <c r="M7" s="78" t="s">
        <v>1597</v>
      </c>
      <c r="N7" s="78" t="str">
        <f t="shared" si="0"/>
        <v>case 6:sRetTemplate = "ashen001";  break;  //  Ashen || FQ: Rare || 15 CR 11 HD</v>
      </c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 s="7" customFormat="1">
      <c r="A8" s="81" t="s">
        <v>1594</v>
      </c>
      <c r="B8" s="78">
        <f t="shared" si="1"/>
        <v>7</v>
      </c>
      <c r="C8" s="79" t="s">
        <v>1593</v>
      </c>
      <c r="D8" s="78" t="s">
        <v>1190</v>
      </c>
      <c r="E8" s="78" t="s">
        <v>1612</v>
      </c>
      <c r="F8" s="78" t="s">
        <v>1189</v>
      </c>
      <c r="G8" s="78" t="s">
        <v>1599</v>
      </c>
      <c r="H8" s="78" t="s">
        <v>20</v>
      </c>
      <c r="I8" s="78" t="s">
        <v>1598</v>
      </c>
      <c r="J8" s="100">
        <v>15</v>
      </c>
      <c r="K8" s="78" t="s">
        <v>1596</v>
      </c>
      <c r="L8" s="100">
        <v>11</v>
      </c>
      <c r="M8" s="78" t="s">
        <v>1597</v>
      </c>
      <c r="N8" s="78" t="str">
        <f t="shared" si="0"/>
        <v>case 7:sRetTemplate = "ashen001";  break;  //  Ashen || FQ: Rare || 15 CR 11 HD</v>
      </c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 s="7" customFormat="1">
      <c r="A9" s="81" t="s">
        <v>1594</v>
      </c>
      <c r="B9" s="78">
        <f t="shared" si="1"/>
        <v>8</v>
      </c>
      <c r="C9" s="79" t="s">
        <v>1593</v>
      </c>
      <c r="D9" s="78" t="s">
        <v>1190</v>
      </c>
      <c r="E9" s="78" t="s">
        <v>1612</v>
      </c>
      <c r="F9" s="78" t="s">
        <v>1189</v>
      </c>
      <c r="G9" s="78" t="s">
        <v>1599</v>
      </c>
      <c r="H9" s="78" t="s">
        <v>20</v>
      </c>
      <c r="I9" s="78" t="s">
        <v>1598</v>
      </c>
      <c r="J9" s="100">
        <v>15</v>
      </c>
      <c r="K9" s="78" t="s">
        <v>1596</v>
      </c>
      <c r="L9" s="100">
        <v>11</v>
      </c>
      <c r="M9" s="78" t="s">
        <v>1597</v>
      </c>
      <c r="N9" s="78" t="str">
        <f t="shared" si="0"/>
        <v>case 8:sRetTemplate = "ashen001";  break;  //  Ashen || FQ: Rare || 15 CR 11 HD</v>
      </c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s="7" customFormat="1">
      <c r="A10" s="81" t="s">
        <v>1594</v>
      </c>
      <c r="B10" s="78">
        <f t="shared" si="1"/>
        <v>9</v>
      </c>
      <c r="C10" s="79" t="s">
        <v>1593</v>
      </c>
      <c r="D10" s="78" t="s">
        <v>1190</v>
      </c>
      <c r="E10" s="78" t="s">
        <v>1612</v>
      </c>
      <c r="F10" s="78" t="s">
        <v>1189</v>
      </c>
      <c r="G10" s="78" t="s">
        <v>1599</v>
      </c>
      <c r="H10" s="78" t="s">
        <v>20</v>
      </c>
      <c r="I10" s="78" t="s">
        <v>1598</v>
      </c>
      <c r="J10" s="100">
        <v>15</v>
      </c>
      <c r="K10" s="78" t="s">
        <v>1596</v>
      </c>
      <c r="L10" s="100">
        <v>11</v>
      </c>
      <c r="M10" s="78" t="s">
        <v>1597</v>
      </c>
      <c r="N10" s="78" t="str">
        <f t="shared" si="0"/>
        <v>case 9:sRetTemplate = "ashen001";  break;  //  Ashen || FQ: Rare || 15 CR 11 HD</v>
      </c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s="7" customFormat="1">
      <c r="A11" s="81" t="s">
        <v>1594</v>
      </c>
      <c r="B11" s="78">
        <f t="shared" si="1"/>
        <v>10</v>
      </c>
      <c r="C11" s="79" t="s">
        <v>1593</v>
      </c>
      <c r="D11" s="78" t="s">
        <v>1627</v>
      </c>
      <c r="E11" s="78" t="s">
        <v>1612</v>
      </c>
      <c r="F11" s="78" t="s">
        <v>1628</v>
      </c>
      <c r="G11" s="78" t="s">
        <v>1599</v>
      </c>
      <c r="H11" s="78" t="s">
        <v>20</v>
      </c>
      <c r="I11" s="78" t="s">
        <v>1598</v>
      </c>
      <c r="J11" s="100">
        <v>11</v>
      </c>
      <c r="K11" s="78" t="s">
        <v>1596</v>
      </c>
      <c r="L11" s="100">
        <v>12</v>
      </c>
      <c r="M11" s="78" t="s">
        <v>1597</v>
      </c>
      <c r="N11" s="78" t="str">
        <f t="shared" si="0"/>
        <v>case 10:sRetTemplate = "elvenraider002";  break;  //  Elven Raider Defiler || FQ: Rare || 11 CR 12 HD</v>
      </c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s="7" customFormat="1">
      <c r="A12" s="81" t="s">
        <v>1594</v>
      </c>
      <c r="B12" s="78">
        <f t="shared" si="1"/>
        <v>11</v>
      </c>
      <c r="C12" s="79" t="s">
        <v>1593</v>
      </c>
      <c r="D12" s="78" t="s">
        <v>1627</v>
      </c>
      <c r="E12" s="78" t="s">
        <v>1612</v>
      </c>
      <c r="F12" s="78" t="s">
        <v>1628</v>
      </c>
      <c r="G12" s="78" t="s">
        <v>1599</v>
      </c>
      <c r="H12" s="78" t="s">
        <v>20</v>
      </c>
      <c r="I12" s="78" t="s">
        <v>1598</v>
      </c>
      <c r="J12" s="100">
        <v>11</v>
      </c>
      <c r="K12" s="78" t="s">
        <v>1596</v>
      </c>
      <c r="L12" s="100">
        <v>12</v>
      </c>
      <c r="M12" s="78" t="s">
        <v>1597</v>
      </c>
      <c r="N12" s="78" t="str">
        <f t="shared" si="0"/>
        <v>case 11:sRetTemplate = "elvenraider002";  break;  //  Elven Raider Defiler || FQ: Rare || 11 CR 12 HD</v>
      </c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</row>
    <row r="13" spans="1:25" s="7" customFormat="1">
      <c r="A13" s="81" t="s">
        <v>1594</v>
      </c>
      <c r="B13" s="78">
        <f t="shared" si="1"/>
        <v>12</v>
      </c>
      <c r="C13" s="79" t="s">
        <v>1593</v>
      </c>
      <c r="D13" s="78" t="s">
        <v>1627</v>
      </c>
      <c r="E13" s="78" t="s">
        <v>1612</v>
      </c>
      <c r="F13" s="78" t="s">
        <v>1628</v>
      </c>
      <c r="G13" s="78" t="s">
        <v>1599</v>
      </c>
      <c r="H13" s="78" t="s">
        <v>20</v>
      </c>
      <c r="I13" s="78" t="s">
        <v>1598</v>
      </c>
      <c r="J13" s="100">
        <v>11</v>
      </c>
      <c r="K13" s="78" t="s">
        <v>1596</v>
      </c>
      <c r="L13" s="100">
        <v>12</v>
      </c>
      <c r="M13" s="78" t="s">
        <v>1597</v>
      </c>
      <c r="N13" s="78" t="str">
        <f t="shared" si="0"/>
        <v>case 12:sRetTemplate = "elvenraider002";  break;  //  Elven Raider Defiler || FQ: Rare || 11 CR 12 HD</v>
      </c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</row>
    <row r="14" spans="1:25" s="7" customFormat="1">
      <c r="A14" s="81" t="s">
        <v>1594</v>
      </c>
      <c r="B14" s="78">
        <f t="shared" si="1"/>
        <v>13</v>
      </c>
      <c r="C14" s="79" t="s">
        <v>1593</v>
      </c>
      <c r="D14" s="78" t="s">
        <v>1627</v>
      </c>
      <c r="E14" s="78" t="s">
        <v>1612</v>
      </c>
      <c r="F14" s="78" t="s">
        <v>1628</v>
      </c>
      <c r="G14" s="78" t="s">
        <v>1599</v>
      </c>
      <c r="H14" s="78" t="s">
        <v>20</v>
      </c>
      <c r="I14" s="78" t="s">
        <v>1598</v>
      </c>
      <c r="J14" s="100">
        <v>11</v>
      </c>
      <c r="K14" s="78" t="s">
        <v>1596</v>
      </c>
      <c r="L14" s="100">
        <v>12</v>
      </c>
      <c r="M14" s="78" t="s">
        <v>1597</v>
      </c>
      <c r="N14" s="78" t="str">
        <f t="shared" si="0"/>
        <v>case 13:sRetTemplate = "elvenraider002";  break;  //  Elven Raider Defiler || FQ: Rare || 11 CR 12 HD</v>
      </c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</row>
    <row r="15" spans="1:25" s="7" customFormat="1">
      <c r="A15" s="81" t="s">
        <v>1594</v>
      </c>
      <c r="B15" s="78">
        <f t="shared" si="1"/>
        <v>14</v>
      </c>
      <c r="C15" s="79" t="s">
        <v>1593</v>
      </c>
      <c r="D15" s="78" t="s">
        <v>1104</v>
      </c>
      <c r="E15" s="78" t="s">
        <v>1612</v>
      </c>
      <c r="F15" s="78" t="s">
        <v>1103</v>
      </c>
      <c r="G15" s="78" t="s">
        <v>1599</v>
      </c>
      <c r="H15" s="78" t="s">
        <v>61</v>
      </c>
      <c r="I15" s="78" t="s">
        <v>1598</v>
      </c>
      <c r="J15" s="100">
        <v>17</v>
      </c>
      <c r="K15" s="78" t="s">
        <v>1596</v>
      </c>
      <c r="L15" s="100">
        <v>16</v>
      </c>
      <c r="M15" s="78" t="s">
        <v>1597</v>
      </c>
      <c r="N15" s="78" t="str">
        <f t="shared" si="0"/>
        <v>case 14:sRetTemplate = "giantplains001";  break;  //  Giant, Plains || FQ: Uncommon || 17 CR 16 HD</v>
      </c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</row>
    <row r="16" spans="1:25" s="7" customFormat="1">
      <c r="A16" s="81" t="s">
        <v>1594</v>
      </c>
      <c r="B16" s="78">
        <f t="shared" si="1"/>
        <v>15</v>
      </c>
      <c r="C16" s="79" t="s">
        <v>1593</v>
      </c>
      <c r="D16" s="78" t="s">
        <v>1104</v>
      </c>
      <c r="E16" s="78" t="s">
        <v>1612</v>
      </c>
      <c r="F16" s="78" t="s">
        <v>1103</v>
      </c>
      <c r="G16" s="78" t="s">
        <v>1599</v>
      </c>
      <c r="H16" s="78" t="s">
        <v>61</v>
      </c>
      <c r="I16" s="78" t="s">
        <v>1598</v>
      </c>
      <c r="J16" s="100">
        <v>17</v>
      </c>
      <c r="K16" s="78" t="s">
        <v>1596</v>
      </c>
      <c r="L16" s="100">
        <v>16</v>
      </c>
      <c r="M16" s="78" t="s">
        <v>1597</v>
      </c>
      <c r="N16" s="78" t="str">
        <f t="shared" si="0"/>
        <v>case 15:sRetTemplate = "giantplains001";  break;  //  Giant, Plains || FQ: Uncommon || 17 CR 16 HD</v>
      </c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spans="1:25" s="7" customFormat="1">
      <c r="A17" s="81" t="s">
        <v>1594</v>
      </c>
      <c r="B17" s="78">
        <f t="shared" si="1"/>
        <v>16</v>
      </c>
      <c r="C17" s="79" t="s">
        <v>1593</v>
      </c>
      <c r="D17" s="78" t="s">
        <v>1104</v>
      </c>
      <c r="E17" s="78" t="s">
        <v>1612</v>
      </c>
      <c r="F17" s="78" t="s">
        <v>1103</v>
      </c>
      <c r="G17" s="78" t="s">
        <v>1599</v>
      </c>
      <c r="H17" s="78" t="s">
        <v>61</v>
      </c>
      <c r="I17" s="78" t="s">
        <v>1598</v>
      </c>
      <c r="J17" s="100">
        <v>17</v>
      </c>
      <c r="K17" s="78" t="s">
        <v>1596</v>
      </c>
      <c r="L17" s="100">
        <v>16</v>
      </c>
      <c r="M17" s="78" t="s">
        <v>1597</v>
      </c>
      <c r="N17" s="78" t="str">
        <f t="shared" si="0"/>
        <v>case 16:sRetTemplate = "giantplains001";  break;  //  Giant, Plains || FQ: Uncommon || 17 CR 16 HD</v>
      </c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</row>
    <row r="18" spans="1:25" s="7" customFormat="1">
      <c r="A18" s="81" t="s">
        <v>1594</v>
      </c>
      <c r="B18" s="78">
        <f t="shared" si="1"/>
        <v>17</v>
      </c>
      <c r="C18" s="79" t="s">
        <v>1593</v>
      </c>
      <c r="D18" s="78" t="s">
        <v>1104</v>
      </c>
      <c r="E18" s="78" t="s">
        <v>1612</v>
      </c>
      <c r="F18" s="78" t="s">
        <v>1103</v>
      </c>
      <c r="G18" s="78" t="s">
        <v>1599</v>
      </c>
      <c r="H18" s="78" t="s">
        <v>61</v>
      </c>
      <c r="I18" s="78" t="s">
        <v>1598</v>
      </c>
      <c r="J18" s="100">
        <v>17</v>
      </c>
      <c r="K18" s="78" t="s">
        <v>1596</v>
      </c>
      <c r="L18" s="100">
        <v>16</v>
      </c>
      <c r="M18" s="78" t="s">
        <v>1597</v>
      </c>
      <c r="N18" s="78" t="str">
        <f t="shared" si="0"/>
        <v>case 17:sRetTemplate = "giantplains001";  break;  //  Giant, Plains || FQ: Uncommon || 17 CR 16 HD</v>
      </c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</row>
    <row r="19" spans="1:25" s="7" customFormat="1">
      <c r="A19" s="81" t="s">
        <v>1594</v>
      </c>
      <c r="B19" s="78">
        <f t="shared" si="1"/>
        <v>18</v>
      </c>
      <c r="C19" s="79" t="s">
        <v>1593</v>
      </c>
      <c r="D19" s="78" t="s">
        <v>1104</v>
      </c>
      <c r="E19" s="78" t="s">
        <v>1612</v>
      </c>
      <c r="F19" s="78" t="s">
        <v>1103</v>
      </c>
      <c r="G19" s="78" t="s">
        <v>1599</v>
      </c>
      <c r="H19" s="78" t="s">
        <v>61</v>
      </c>
      <c r="I19" s="78" t="s">
        <v>1598</v>
      </c>
      <c r="J19" s="100">
        <v>17</v>
      </c>
      <c r="K19" s="78" t="s">
        <v>1596</v>
      </c>
      <c r="L19" s="100">
        <v>16</v>
      </c>
      <c r="M19" s="78" t="s">
        <v>1597</v>
      </c>
      <c r="N19" s="78" t="str">
        <f t="shared" si="0"/>
        <v>case 18:sRetTemplate = "giantplains001";  break;  //  Giant, Plains || FQ: Uncommon || 17 CR 16 HD</v>
      </c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</row>
    <row r="20" spans="1:25" s="7" customFormat="1">
      <c r="A20" s="81" t="s">
        <v>1594</v>
      </c>
      <c r="B20" s="78">
        <f t="shared" si="1"/>
        <v>19</v>
      </c>
      <c r="C20" s="79" t="s">
        <v>1593</v>
      </c>
      <c r="D20" s="78" t="s">
        <v>1104</v>
      </c>
      <c r="E20" s="78" t="s">
        <v>1612</v>
      </c>
      <c r="F20" s="78" t="s">
        <v>1103</v>
      </c>
      <c r="G20" s="78" t="s">
        <v>1599</v>
      </c>
      <c r="H20" s="78" t="s">
        <v>61</v>
      </c>
      <c r="I20" s="78" t="s">
        <v>1598</v>
      </c>
      <c r="J20" s="100">
        <v>17</v>
      </c>
      <c r="K20" s="78" t="s">
        <v>1596</v>
      </c>
      <c r="L20" s="100">
        <v>16</v>
      </c>
      <c r="M20" s="78" t="s">
        <v>1597</v>
      </c>
      <c r="N20" s="78" t="str">
        <f t="shared" si="0"/>
        <v>case 19:sRetTemplate = "giantplains001";  break;  //  Giant, Plains || FQ: Uncommon || 17 CR 16 HD</v>
      </c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</row>
    <row r="21" spans="1:25" s="7" customFormat="1">
      <c r="A21" s="81" t="s">
        <v>1594</v>
      </c>
      <c r="B21" s="78">
        <f t="shared" si="1"/>
        <v>20</v>
      </c>
      <c r="C21" s="79" t="s">
        <v>1593</v>
      </c>
      <c r="D21" s="78" t="s">
        <v>1104</v>
      </c>
      <c r="E21" s="78" t="s">
        <v>1612</v>
      </c>
      <c r="F21" s="78" t="s">
        <v>1103</v>
      </c>
      <c r="G21" s="78" t="s">
        <v>1599</v>
      </c>
      <c r="H21" s="78" t="s">
        <v>61</v>
      </c>
      <c r="I21" s="78" t="s">
        <v>1598</v>
      </c>
      <c r="J21" s="100">
        <v>17</v>
      </c>
      <c r="K21" s="78" t="s">
        <v>1596</v>
      </c>
      <c r="L21" s="100">
        <v>16</v>
      </c>
      <c r="M21" s="78" t="s">
        <v>1597</v>
      </c>
      <c r="N21" s="78" t="str">
        <f t="shared" si="0"/>
        <v>case 20:sRetTemplate = "giantplains001";  break;  //  Giant, Plains || FQ: Uncommon || 17 CR 16 HD</v>
      </c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</row>
    <row r="22" spans="1:25" s="7" customFormat="1">
      <c r="A22" s="81" t="s">
        <v>1594</v>
      </c>
      <c r="B22" s="78">
        <f t="shared" si="1"/>
        <v>21</v>
      </c>
      <c r="C22" s="79" t="s">
        <v>1593</v>
      </c>
      <c r="D22" s="78" t="s">
        <v>1104</v>
      </c>
      <c r="E22" s="78" t="s">
        <v>1612</v>
      </c>
      <c r="F22" s="78" t="s">
        <v>1103</v>
      </c>
      <c r="G22" s="78" t="s">
        <v>1599</v>
      </c>
      <c r="H22" s="78" t="s">
        <v>61</v>
      </c>
      <c r="I22" s="78" t="s">
        <v>1598</v>
      </c>
      <c r="J22" s="100">
        <v>17</v>
      </c>
      <c r="K22" s="78" t="s">
        <v>1596</v>
      </c>
      <c r="L22" s="100">
        <v>16</v>
      </c>
      <c r="M22" s="78" t="s">
        <v>1597</v>
      </c>
      <c r="N22" s="78" t="str">
        <f t="shared" si="0"/>
        <v>case 21:sRetTemplate = "giantplains001";  break;  //  Giant, Plains || FQ: Uncommon || 17 CR 16 HD</v>
      </c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</row>
    <row r="23" spans="1:25" s="7" customFormat="1">
      <c r="A23" s="81" t="s">
        <v>1594</v>
      </c>
      <c r="B23" s="78">
        <f t="shared" si="1"/>
        <v>22</v>
      </c>
      <c r="C23" s="79" t="s">
        <v>1593</v>
      </c>
      <c r="D23" s="78" t="s">
        <v>1104</v>
      </c>
      <c r="E23" s="78" t="s">
        <v>1612</v>
      </c>
      <c r="F23" s="78" t="s">
        <v>1103</v>
      </c>
      <c r="G23" s="78" t="s">
        <v>1599</v>
      </c>
      <c r="H23" s="78" t="s">
        <v>61</v>
      </c>
      <c r="I23" s="78" t="s">
        <v>1598</v>
      </c>
      <c r="J23" s="100">
        <v>17</v>
      </c>
      <c r="K23" s="78" t="s">
        <v>1596</v>
      </c>
      <c r="L23" s="100">
        <v>16</v>
      </c>
      <c r="M23" s="78" t="s">
        <v>1597</v>
      </c>
      <c r="N23" s="78" t="str">
        <f t="shared" si="0"/>
        <v>case 22:sRetTemplate = "giantplains001";  break;  //  Giant, Plains || FQ: Uncommon || 17 CR 16 HD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</row>
    <row r="24" spans="1:25" s="7" customFormat="1">
      <c r="A24" s="81" t="s">
        <v>1594</v>
      </c>
      <c r="B24" s="78">
        <f t="shared" si="1"/>
        <v>23</v>
      </c>
      <c r="C24" s="79" t="s">
        <v>1593</v>
      </c>
      <c r="D24" s="78" t="s">
        <v>1104</v>
      </c>
      <c r="E24" s="78" t="s">
        <v>1612</v>
      </c>
      <c r="F24" s="78" t="s">
        <v>1103</v>
      </c>
      <c r="G24" s="78" t="s">
        <v>1599</v>
      </c>
      <c r="H24" s="78" t="s">
        <v>61</v>
      </c>
      <c r="I24" s="78" t="s">
        <v>1598</v>
      </c>
      <c r="J24" s="100">
        <v>17</v>
      </c>
      <c r="K24" s="78" t="s">
        <v>1596</v>
      </c>
      <c r="L24" s="100">
        <v>16</v>
      </c>
      <c r="M24" s="78" t="s">
        <v>1597</v>
      </c>
      <c r="N24" s="78" t="str">
        <f t="shared" si="0"/>
        <v>case 23:sRetTemplate = "giantplains001";  break;  //  Giant, Plains || FQ: Uncommon || 17 CR 16 HD</v>
      </c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</row>
    <row r="25" spans="1:25" s="7" customFormat="1">
      <c r="A25" s="81" t="s">
        <v>1594</v>
      </c>
      <c r="B25" s="78">
        <f t="shared" si="1"/>
        <v>24</v>
      </c>
      <c r="C25" s="79" t="s">
        <v>1593</v>
      </c>
      <c r="D25" s="78" t="s">
        <v>1104</v>
      </c>
      <c r="E25" s="78" t="s">
        <v>1612</v>
      </c>
      <c r="F25" s="78" t="s">
        <v>1103</v>
      </c>
      <c r="G25" s="78" t="s">
        <v>1599</v>
      </c>
      <c r="H25" s="78" t="s">
        <v>61</v>
      </c>
      <c r="I25" s="78" t="s">
        <v>1598</v>
      </c>
      <c r="J25" s="100">
        <v>17</v>
      </c>
      <c r="K25" s="78" t="s">
        <v>1596</v>
      </c>
      <c r="L25" s="100">
        <v>16</v>
      </c>
      <c r="M25" s="78" t="s">
        <v>1597</v>
      </c>
      <c r="N25" s="78" t="str">
        <f t="shared" si="0"/>
        <v>case 24:sRetTemplate = "giantplains001";  break;  //  Giant, Plains || FQ: Uncommon || 17 CR 16 HD</v>
      </c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</row>
    <row r="26" spans="1:25" s="7" customFormat="1">
      <c r="A26" s="81" t="s">
        <v>1594</v>
      </c>
      <c r="B26" s="78">
        <f t="shared" si="1"/>
        <v>25</v>
      </c>
      <c r="C26" s="79" t="s">
        <v>1593</v>
      </c>
      <c r="D26" s="78" t="s">
        <v>1104</v>
      </c>
      <c r="E26" s="78" t="s">
        <v>1612</v>
      </c>
      <c r="F26" s="78" t="s">
        <v>1103</v>
      </c>
      <c r="G26" s="78" t="s">
        <v>1599</v>
      </c>
      <c r="H26" s="78" t="s">
        <v>61</v>
      </c>
      <c r="I26" s="78" t="s">
        <v>1598</v>
      </c>
      <c r="J26" s="100">
        <v>17</v>
      </c>
      <c r="K26" s="78" t="s">
        <v>1596</v>
      </c>
      <c r="L26" s="100">
        <v>16</v>
      </c>
      <c r="M26" s="78" t="s">
        <v>1597</v>
      </c>
      <c r="N26" s="78" t="str">
        <f t="shared" si="0"/>
        <v>case 25:sRetTemplate = "giantplains001";  break;  //  Giant, Plains || FQ: Uncommon || 17 CR 16 HD</v>
      </c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</row>
    <row r="27" spans="1:25" s="7" customFormat="1">
      <c r="A27" s="81" t="s">
        <v>1594</v>
      </c>
      <c r="B27" s="78">
        <f t="shared" si="1"/>
        <v>26</v>
      </c>
      <c r="C27" s="79" t="s">
        <v>1593</v>
      </c>
      <c r="D27" s="78" t="s">
        <v>1104</v>
      </c>
      <c r="E27" s="78" t="s">
        <v>1612</v>
      </c>
      <c r="F27" s="78" t="s">
        <v>1103</v>
      </c>
      <c r="G27" s="78" t="s">
        <v>1599</v>
      </c>
      <c r="H27" s="78" t="s">
        <v>61</v>
      </c>
      <c r="I27" s="78" t="s">
        <v>1598</v>
      </c>
      <c r="J27" s="100">
        <v>17</v>
      </c>
      <c r="K27" s="78" t="s">
        <v>1596</v>
      </c>
      <c r="L27" s="100">
        <v>16</v>
      </c>
      <c r="M27" s="78" t="s">
        <v>1597</v>
      </c>
      <c r="N27" s="78" t="str">
        <f t="shared" si="0"/>
        <v>case 26:sRetTemplate = "giantplains001";  break;  //  Giant, Plains || FQ: Uncommon || 17 CR 16 HD</v>
      </c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</row>
    <row r="28" spans="1:25" s="7" customFormat="1">
      <c r="A28" s="81" t="s">
        <v>1594</v>
      </c>
      <c r="B28" s="78">
        <f t="shared" si="1"/>
        <v>27</v>
      </c>
      <c r="C28" s="79" t="s">
        <v>1593</v>
      </c>
      <c r="D28" s="78" t="s">
        <v>1104</v>
      </c>
      <c r="E28" s="78" t="s">
        <v>1612</v>
      </c>
      <c r="F28" s="78" t="s">
        <v>1103</v>
      </c>
      <c r="G28" s="78" t="s">
        <v>1599</v>
      </c>
      <c r="H28" s="78" t="s">
        <v>61</v>
      </c>
      <c r="I28" s="78" t="s">
        <v>1598</v>
      </c>
      <c r="J28" s="100">
        <v>17</v>
      </c>
      <c r="K28" s="78" t="s">
        <v>1596</v>
      </c>
      <c r="L28" s="100">
        <v>16</v>
      </c>
      <c r="M28" s="78" t="s">
        <v>1597</v>
      </c>
      <c r="N28" s="78" t="str">
        <f t="shared" si="0"/>
        <v>case 27:sRetTemplate = "giantplains001";  break;  //  Giant, Plains || FQ: Uncommon || 17 CR 16 HD</v>
      </c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</row>
    <row r="29" spans="1:25" s="7" customFormat="1">
      <c r="A29" s="81" t="s">
        <v>1594</v>
      </c>
      <c r="B29" s="78">
        <f t="shared" si="1"/>
        <v>28</v>
      </c>
      <c r="C29" s="79" t="s">
        <v>1593</v>
      </c>
      <c r="D29" s="78" t="s">
        <v>1104</v>
      </c>
      <c r="E29" s="78" t="s">
        <v>1612</v>
      </c>
      <c r="F29" s="78" t="s">
        <v>1103</v>
      </c>
      <c r="G29" s="78" t="s">
        <v>1599</v>
      </c>
      <c r="H29" s="78" t="s">
        <v>61</v>
      </c>
      <c r="I29" s="78" t="s">
        <v>1598</v>
      </c>
      <c r="J29" s="100">
        <v>17</v>
      </c>
      <c r="K29" s="78" t="s">
        <v>1596</v>
      </c>
      <c r="L29" s="100">
        <v>16</v>
      </c>
      <c r="M29" s="78" t="s">
        <v>1597</v>
      </c>
      <c r="N29" s="78" t="str">
        <f t="shared" si="0"/>
        <v>case 28:sRetTemplate = "giantplains001";  break;  //  Giant, Plains || FQ: Uncommon || 17 CR 16 HD</v>
      </c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</row>
    <row r="30" spans="1:25" s="7" customFormat="1">
      <c r="A30" s="81" t="s">
        <v>1594</v>
      </c>
      <c r="B30" s="78">
        <f t="shared" si="1"/>
        <v>29</v>
      </c>
      <c r="C30" s="79" t="s">
        <v>1593</v>
      </c>
      <c r="D30" s="78" t="s">
        <v>1104</v>
      </c>
      <c r="E30" s="78" t="s">
        <v>1612</v>
      </c>
      <c r="F30" s="78" t="s">
        <v>1103</v>
      </c>
      <c r="G30" s="78" t="s">
        <v>1599</v>
      </c>
      <c r="H30" s="78" t="s">
        <v>61</v>
      </c>
      <c r="I30" s="78" t="s">
        <v>1598</v>
      </c>
      <c r="J30" s="100">
        <v>17</v>
      </c>
      <c r="K30" s="78" t="s">
        <v>1596</v>
      </c>
      <c r="L30" s="100">
        <v>16</v>
      </c>
      <c r="M30" s="78" t="s">
        <v>1597</v>
      </c>
      <c r="N30" s="78" t="str">
        <f t="shared" si="0"/>
        <v>case 29:sRetTemplate = "giantplains001";  break;  //  Giant, Plains || FQ: Uncommon || 17 CR 16 HD</v>
      </c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</row>
    <row r="31" spans="1:25" s="7" customFormat="1">
      <c r="A31" s="81" t="s">
        <v>1594</v>
      </c>
      <c r="B31" s="78">
        <f t="shared" si="1"/>
        <v>30</v>
      </c>
      <c r="C31" s="79" t="s">
        <v>1593</v>
      </c>
      <c r="D31" s="78" t="s">
        <v>318</v>
      </c>
      <c r="E31" s="78" t="s">
        <v>1612</v>
      </c>
      <c r="F31" s="78" t="s">
        <v>317</v>
      </c>
      <c r="G31" s="78" t="s">
        <v>1599</v>
      </c>
      <c r="H31" s="78" t="s">
        <v>20</v>
      </c>
      <c r="I31" s="78" t="s">
        <v>1598</v>
      </c>
      <c r="J31" s="100">
        <v>11</v>
      </c>
      <c r="K31" s="78" t="s">
        <v>1596</v>
      </c>
      <c r="L31" s="100">
        <v>10</v>
      </c>
      <c r="M31" s="78" t="s">
        <v>1597</v>
      </c>
      <c r="N31" s="78" t="str">
        <f t="shared" si="0"/>
        <v>case 30:sRetTemplate = "magera_002";  break;  //  Magera Fighter || FQ: Rare || 11 CR 10 HD</v>
      </c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</row>
    <row r="32" spans="1:25" s="7" customFormat="1">
      <c r="A32" s="81" t="s">
        <v>1594</v>
      </c>
      <c r="B32" s="78">
        <f t="shared" si="1"/>
        <v>31</v>
      </c>
      <c r="C32" s="79" t="s">
        <v>1593</v>
      </c>
      <c r="D32" s="78" t="s">
        <v>318</v>
      </c>
      <c r="E32" s="78" t="s">
        <v>1612</v>
      </c>
      <c r="F32" s="78" t="s">
        <v>317</v>
      </c>
      <c r="G32" s="78" t="s">
        <v>1599</v>
      </c>
      <c r="H32" s="78" t="s">
        <v>20</v>
      </c>
      <c r="I32" s="78" t="s">
        <v>1598</v>
      </c>
      <c r="J32" s="100">
        <v>11</v>
      </c>
      <c r="K32" s="78" t="s">
        <v>1596</v>
      </c>
      <c r="L32" s="100">
        <v>10</v>
      </c>
      <c r="M32" s="78" t="s">
        <v>1597</v>
      </c>
      <c r="N32" s="78" t="str">
        <f t="shared" si="0"/>
        <v>case 31:sRetTemplate = "magera_002";  break;  //  Magera Fighter || FQ: Rare || 11 CR 10 HD</v>
      </c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</row>
    <row r="33" spans="1:25" s="7" customFormat="1">
      <c r="A33" s="81" t="s">
        <v>1594</v>
      </c>
      <c r="B33" s="78">
        <f t="shared" si="1"/>
        <v>32</v>
      </c>
      <c r="C33" s="79" t="s">
        <v>1593</v>
      </c>
      <c r="D33" s="78" t="s">
        <v>318</v>
      </c>
      <c r="E33" s="78" t="s">
        <v>1612</v>
      </c>
      <c r="F33" s="78" t="s">
        <v>317</v>
      </c>
      <c r="G33" s="78" t="s">
        <v>1599</v>
      </c>
      <c r="H33" s="78" t="s">
        <v>20</v>
      </c>
      <c r="I33" s="78" t="s">
        <v>1598</v>
      </c>
      <c r="J33" s="100">
        <v>11</v>
      </c>
      <c r="K33" s="78" t="s">
        <v>1596</v>
      </c>
      <c r="L33" s="100">
        <v>10</v>
      </c>
      <c r="M33" s="78" t="s">
        <v>1597</v>
      </c>
      <c r="N33" s="78" t="str">
        <f t="shared" si="0"/>
        <v>case 32:sRetTemplate = "magera_002";  break;  //  Magera Fighter || FQ: Rare || 11 CR 10 HD</v>
      </c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</row>
    <row r="34" spans="1:25" s="7" customFormat="1">
      <c r="A34" s="81" t="s">
        <v>1594</v>
      </c>
      <c r="B34" s="78">
        <f t="shared" si="1"/>
        <v>33</v>
      </c>
      <c r="C34" s="79" t="s">
        <v>1593</v>
      </c>
      <c r="D34" s="78" t="s">
        <v>318</v>
      </c>
      <c r="E34" s="78" t="s">
        <v>1612</v>
      </c>
      <c r="F34" s="78" t="s">
        <v>317</v>
      </c>
      <c r="G34" s="78" t="s">
        <v>1599</v>
      </c>
      <c r="H34" s="78" t="s">
        <v>20</v>
      </c>
      <c r="I34" s="78" t="s">
        <v>1598</v>
      </c>
      <c r="J34" s="100">
        <v>11</v>
      </c>
      <c r="K34" s="78" t="s">
        <v>1596</v>
      </c>
      <c r="L34" s="100">
        <v>10</v>
      </c>
      <c r="M34" s="78" t="s">
        <v>1597</v>
      </c>
      <c r="N34" s="78" t="str">
        <f t="shared" ref="N34:N65" si="2">CONCATENATE(A34, B34,C34, D34, E34, F34,G34,H34,I34, J34, K34, L34, M34)</f>
        <v>case 33:sRetTemplate = "magera_002";  break;  //  Magera Fighter || FQ: Rare || 11 CR 10 HD</v>
      </c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</row>
    <row r="35" spans="1:25" s="7" customFormat="1">
      <c r="A35" s="81" t="s">
        <v>1594</v>
      </c>
      <c r="B35" s="78">
        <f t="shared" si="1"/>
        <v>34</v>
      </c>
      <c r="C35" s="79" t="s">
        <v>1593</v>
      </c>
      <c r="D35" s="78" t="s">
        <v>839</v>
      </c>
      <c r="E35" s="78" t="s">
        <v>1612</v>
      </c>
      <c r="F35" s="78" t="s">
        <v>838</v>
      </c>
      <c r="G35" s="78" t="s">
        <v>1599</v>
      </c>
      <c r="H35" s="78" t="s">
        <v>61</v>
      </c>
      <c r="I35" s="78" t="s">
        <v>1598</v>
      </c>
      <c r="J35" s="100">
        <v>11</v>
      </c>
      <c r="K35" s="78" t="s">
        <v>1596</v>
      </c>
      <c r="L35" s="100">
        <v>12</v>
      </c>
      <c r="M35" s="78" t="s">
        <v>1597</v>
      </c>
      <c r="N35" s="78" t="str">
        <f t="shared" si="2"/>
        <v>case 34:sRetTemplate = "wildmul002";  break;  //  Mul, Wild - Dragon's Paw || FQ: Uncommon || 11 CR 12 HD</v>
      </c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</row>
    <row r="36" spans="1:25" s="7" customFormat="1">
      <c r="A36" s="81" t="s">
        <v>1594</v>
      </c>
      <c r="B36" s="78">
        <f t="shared" si="1"/>
        <v>35</v>
      </c>
      <c r="C36" s="79" t="s">
        <v>1593</v>
      </c>
      <c r="D36" s="78" t="s">
        <v>839</v>
      </c>
      <c r="E36" s="78" t="s">
        <v>1612</v>
      </c>
      <c r="F36" s="78" t="s">
        <v>838</v>
      </c>
      <c r="G36" s="78" t="s">
        <v>1599</v>
      </c>
      <c r="H36" s="78" t="s">
        <v>61</v>
      </c>
      <c r="I36" s="78" t="s">
        <v>1598</v>
      </c>
      <c r="J36" s="100">
        <v>11</v>
      </c>
      <c r="K36" s="78" t="s">
        <v>1596</v>
      </c>
      <c r="L36" s="100">
        <v>12</v>
      </c>
      <c r="M36" s="78" t="s">
        <v>1597</v>
      </c>
      <c r="N36" s="78" t="str">
        <f t="shared" si="2"/>
        <v>case 35:sRetTemplate = "wildmul002";  break;  //  Mul, Wild - Dragon's Paw || FQ: Uncommon || 11 CR 12 HD</v>
      </c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</row>
    <row r="37" spans="1:25" s="7" customFormat="1">
      <c r="A37" s="81" t="s">
        <v>1594</v>
      </c>
      <c r="B37" s="78">
        <f t="shared" si="1"/>
        <v>36</v>
      </c>
      <c r="C37" s="79" t="s">
        <v>1593</v>
      </c>
      <c r="D37" s="78" t="s">
        <v>839</v>
      </c>
      <c r="E37" s="78" t="s">
        <v>1612</v>
      </c>
      <c r="F37" s="78" t="s">
        <v>838</v>
      </c>
      <c r="G37" s="78" t="s">
        <v>1599</v>
      </c>
      <c r="H37" s="78" t="s">
        <v>61</v>
      </c>
      <c r="I37" s="78" t="s">
        <v>1598</v>
      </c>
      <c r="J37" s="100">
        <v>11</v>
      </c>
      <c r="K37" s="78" t="s">
        <v>1596</v>
      </c>
      <c r="L37" s="100">
        <v>12</v>
      </c>
      <c r="M37" s="78" t="s">
        <v>1597</v>
      </c>
      <c r="N37" s="78" t="str">
        <f t="shared" si="2"/>
        <v>case 36:sRetTemplate = "wildmul002";  break;  //  Mul, Wild - Dragon's Paw || FQ: Uncommon || 11 CR 12 HD</v>
      </c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</row>
    <row r="38" spans="1:25" s="7" customFormat="1">
      <c r="A38" s="81" t="s">
        <v>1594</v>
      </c>
      <c r="B38" s="78">
        <f t="shared" si="1"/>
        <v>37</v>
      </c>
      <c r="C38" s="79" t="s">
        <v>1593</v>
      </c>
      <c r="D38" s="78" t="s">
        <v>839</v>
      </c>
      <c r="E38" s="78" t="s">
        <v>1612</v>
      </c>
      <c r="F38" s="78" t="s">
        <v>838</v>
      </c>
      <c r="G38" s="78" t="s">
        <v>1599</v>
      </c>
      <c r="H38" s="78" t="s">
        <v>61</v>
      </c>
      <c r="I38" s="78" t="s">
        <v>1598</v>
      </c>
      <c r="J38" s="100">
        <v>11</v>
      </c>
      <c r="K38" s="78" t="s">
        <v>1596</v>
      </c>
      <c r="L38" s="100">
        <v>12</v>
      </c>
      <c r="M38" s="78" t="s">
        <v>1597</v>
      </c>
      <c r="N38" s="78" t="str">
        <f t="shared" si="2"/>
        <v>case 37:sRetTemplate = "wildmul002";  break;  //  Mul, Wild - Dragon's Paw || FQ: Uncommon || 11 CR 12 HD</v>
      </c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</row>
    <row r="39" spans="1:25" s="7" customFormat="1">
      <c r="A39" s="81" t="s">
        <v>1594</v>
      </c>
      <c r="B39" s="78">
        <f t="shared" si="1"/>
        <v>38</v>
      </c>
      <c r="C39" s="79" t="s">
        <v>1593</v>
      </c>
      <c r="D39" s="78" t="s">
        <v>839</v>
      </c>
      <c r="E39" s="78" t="s">
        <v>1612</v>
      </c>
      <c r="F39" s="78" t="s">
        <v>838</v>
      </c>
      <c r="G39" s="78" t="s">
        <v>1599</v>
      </c>
      <c r="H39" s="78" t="s">
        <v>61</v>
      </c>
      <c r="I39" s="78" t="s">
        <v>1598</v>
      </c>
      <c r="J39" s="100">
        <v>11</v>
      </c>
      <c r="K39" s="78" t="s">
        <v>1596</v>
      </c>
      <c r="L39" s="100">
        <v>12</v>
      </c>
      <c r="M39" s="78" t="s">
        <v>1597</v>
      </c>
      <c r="N39" s="78" t="str">
        <f t="shared" si="2"/>
        <v>case 38:sRetTemplate = "wildmul002";  break;  //  Mul, Wild - Dragon's Paw || FQ: Uncommon || 11 CR 12 HD</v>
      </c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</row>
    <row r="40" spans="1:25" s="7" customFormat="1">
      <c r="A40" s="81" t="s">
        <v>1594</v>
      </c>
      <c r="B40" s="78">
        <f t="shared" si="1"/>
        <v>39</v>
      </c>
      <c r="C40" s="79" t="s">
        <v>1593</v>
      </c>
      <c r="D40" s="78" t="s">
        <v>839</v>
      </c>
      <c r="E40" s="78" t="s">
        <v>1612</v>
      </c>
      <c r="F40" s="78" t="s">
        <v>838</v>
      </c>
      <c r="G40" s="78" t="s">
        <v>1599</v>
      </c>
      <c r="H40" s="78" t="s">
        <v>61</v>
      </c>
      <c r="I40" s="78" t="s">
        <v>1598</v>
      </c>
      <c r="J40" s="100">
        <v>11</v>
      </c>
      <c r="K40" s="78" t="s">
        <v>1596</v>
      </c>
      <c r="L40" s="100">
        <v>12</v>
      </c>
      <c r="M40" s="78" t="s">
        <v>1597</v>
      </c>
      <c r="N40" s="78" t="str">
        <f t="shared" si="2"/>
        <v>case 39:sRetTemplate = "wildmul002";  break;  //  Mul, Wild - Dragon's Paw || FQ: Uncommon || 11 CR 12 HD</v>
      </c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</row>
    <row r="41" spans="1:25" s="7" customFormat="1">
      <c r="A41" s="81" t="s">
        <v>1594</v>
      </c>
      <c r="B41" s="78">
        <f t="shared" si="1"/>
        <v>40</v>
      </c>
      <c r="C41" s="79" t="s">
        <v>1593</v>
      </c>
      <c r="D41" s="78" t="s">
        <v>839</v>
      </c>
      <c r="E41" s="78" t="s">
        <v>1612</v>
      </c>
      <c r="F41" s="78" t="s">
        <v>838</v>
      </c>
      <c r="G41" s="78" t="s">
        <v>1599</v>
      </c>
      <c r="H41" s="78" t="s">
        <v>61</v>
      </c>
      <c r="I41" s="78" t="s">
        <v>1598</v>
      </c>
      <c r="J41" s="100">
        <v>11</v>
      </c>
      <c r="K41" s="78" t="s">
        <v>1596</v>
      </c>
      <c r="L41" s="100">
        <v>12</v>
      </c>
      <c r="M41" s="78" t="s">
        <v>1597</v>
      </c>
      <c r="N41" s="78" t="str">
        <f t="shared" si="2"/>
        <v>case 40:sRetTemplate = "wildmul002";  break;  //  Mul, Wild - Dragon's Paw || FQ: Uncommon || 11 CR 12 HD</v>
      </c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</row>
    <row r="42" spans="1:25" s="7" customFormat="1">
      <c r="A42" s="81" t="s">
        <v>1594</v>
      </c>
      <c r="B42" s="78">
        <f t="shared" si="1"/>
        <v>41</v>
      </c>
      <c r="C42" s="79" t="s">
        <v>1593</v>
      </c>
      <c r="D42" s="78" t="s">
        <v>839</v>
      </c>
      <c r="E42" s="78" t="s">
        <v>1612</v>
      </c>
      <c r="F42" s="78" t="s">
        <v>838</v>
      </c>
      <c r="G42" s="78" t="s">
        <v>1599</v>
      </c>
      <c r="H42" s="78" t="s">
        <v>61</v>
      </c>
      <c r="I42" s="78" t="s">
        <v>1598</v>
      </c>
      <c r="J42" s="100">
        <v>11</v>
      </c>
      <c r="K42" s="78" t="s">
        <v>1596</v>
      </c>
      <c r="L42" s="100">
        <v>12</v>
      </c>
      <c r="M42" s="78" t="s">
        <v>1597</v>
      </c>
      <c r="N42" s="78" t="str">
        <f t="shared" si="2"/>
        <v>case 41:sRetTemplate = "wildmul002";  break;  //  Mul, Wild - Dragon's Paw || FQ: Uncommon || 11 CR 12 HD</v>
      </c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</row>
    <row r="43" spans="1:25" s="7" customFormat="1">
      <c r="A43" s="81" t="s">
        <v>1594</v>
      </c>
      <c r="B43" s="78">
        <f t="shared" si="1"/>
        <v>42</v>
      </c>
      <c r="C43" s="79" t="s">
        <v>1593</v>
      </c>
      <c r="D43" s="78" t="s">
        <v>839</v>
      </c>
      <c r="E43" s="78" t="s">
        <v>1612</v>
      </c>
      <c r="F43" s="78" t="s">
        <v>838</v>
      </c>
      <c r="G43" s="78" t="s">
        <v>1599</v>
      </c>
      <c r="H43" s="78" t="s">
        <v>61</v>
      </c>
      <c r="I43" s="78" t="s">
        <v>1598</v>
      </c>
      <c r="J43" s="100">
        <v>11</v>
      </c>
      <c r="K43" s="78" t="s">
        <v>1596</v>
      </c>
      <c r="L43" s="100">
        <v>12</v>
      </c>
      <c r="M43" s="78" t="s">
        <v>1597</v>
      </c>
      <c r="N43" s="78" t="str">
        <f t="shared" si="2"/>
        <v>case 42:sRetTemplate = "wildmul002";  break;  //  Mul, Wild - Dragon's Paw || FQ: Uncommon || 11 CR 12 HD</v>
      </c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</row>
    <row r="44" spans="1:25" s="7" customFormat="1">
      <c r="A44" s="81" t="s">
        <v>1594</v>
      </c>
      <c r="B44" s="78">
        <f t="shared" si="1"/>
        <v>43</v>
      </c>
      <c r="C44" s="79" t="s">
        <v>1593</v>
      </c>
      <c r="D44" s="78" t="s">
        <v>839</v>
      </c>
      <c r="E44" s="78" t="s">
        <v>1612</v>
      </c>
      <c r="F44" s="78" t="s">
        <v>838</v>
      </c>
      <c r="G44" s="78" t="s">
        <v>1599</v>
      </c>
      <c r="H44" s="78" t="s">
        <v>61</v>
      </c>
      <c r="I44" s="78" t="s">
        <v>1598</v>
      </c>
      <c r="J44" s="100">
        <v>11</v>
      </c>
      <c r="K44" s="78" t="s">
        <v>1596</v>
      </c>
      <c r="L44" s="100">
        <v>12</v>
      </c>
      <c r="M44" s="78" t="s">
        <v>1597</v>
      </c>
      <c r="N44" s="78" t="str">
        <f t="shared" si="2"/>
        <v>case 43:sRetTemplate = "wildmul002";  break;  //  Mul, Wild - Dragon's Paw || FQ: Uncommon || 11 CR 12 HD</v>
      </c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</row>
    <row r="45" spans="1:25" s="7" customFormat="1">
      <c r="A45" s="81" t="s">
        <v>1594</v>
      </c>
      <c r="B45" s="78">
        <f t="shared" si="1"/>
        <v>44</v>
      </c>
      <c r="C45" s="79" t="s">
        <v>1593</v>
      </c>
      <c r="D45" s="78" t="s">
        <v>839</v>
      </c>
      <c r="E45" s="78" t="s">
        <v>1612</v>
      </c>
      <c r="F45" s="78" t="s">
        <v>838</v>
      </c>
      <c r="G45" s="78" t="s">
        <v>1599</v>
      </c>
      <c r="H45" s="78" t="s">
        <v>61</v>
      </c>
      <c r="I45" s="78" t="s">
        <v>1598</v>
      </c>
      <c r="J45" s="100">
        <v>11</v>
      </c>
      <c r="K45" s="78" t="s">
        <v>1596</v>
      </c>
      <c r="L45" s="100">
        <v>12</v>
      </c>
      <c r="M45" s="78" t="s">
        <v>1597</v>
      </c>
      <c r="N45" s="78" t="str">
        <f t="shared" si="2"/>
        <v>case 44:sRetTemplate = "wildmul002";  break;  //  Mul, Wild - Dragon's Paw || FQ: Uncommon || 11 CR 12 HD</v>
      </c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</row>
    <row r="46" spans="1:25" s="7" customFormat="1">
      <c r="A46" s="81" t="s">
        <v>1594</v>
      </c>
      <c r="B46" s="78">
        <f t="shared" si="1"/>
        <v>45</v>
      </c>
      <c r="C46" s="79" t="s">
        <v>1593</v>
      </c>
      <c r="D46" s="78" t="s">
        <v>839</v>
      </c>
      <c r="E46" s="78" t="s">
        <v>1612</v>
      </c>
      <c r="F46" s="78" t="s">
        <v>838</v>
      </c>
      <c r="G46" s="78" t="s">
        <v>1599</v>
      </c>
      <c r="H46" s="78" t="s">
        <v>61</v>
      </c>
      <c r="I46" s="78" t="s">
        <v>1598</v>
      </c>
      <c r="J46" s="100">
        <v>11</v>
      </c>
      <c r="K46" s="78" t="s">
        <v>1596</v>
      </c>
      <c r="L46" s="100">
        <v>12</v>
      </c>
      <c r="M46" s="78" t="s">
        <v>1597</v>
      </c>
      <c r="N46" s="78" t="str">
        <f t="shared" si="2"/>
        <v>case 45:sRetTemplate = "wildmul002";  break;  //  Mul, Wild - Dragon's Paw || FQ: Uncommon || 11 CR 12 HD</v>
      </c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</row>
    <row r="47" spans="1:25" s="7" customFormat="1">
      <c r="A47" s="81" t="s">
        <v>1594</v>
      </c>
      <c r="B47" s="78">
        <f t="shared" si="1"/>
        <v>46</v>
      </c>
      <c r="C47" s="79" t="s">
        <v>1593</v>
      </c>
      <c r="D47" s="78" t="s">
        <v>839</v>
      </c>
      <c r="E47" s="78" t="s">
        <v>1612</v>
      </c>
      <c r="F47" s="78" t="s">
        <v>838</v>
      </c>
      <c r="G47" s="78" t="s">
        <v>1599</v>
      </c>
      <c r="H47" s="78" t="s">
        <v>61</v>
      </c>
      <c r="I47" s="78" t="s">
        <v>1598</v>
      </c>
      <c r="J47" s="100">
        <v>11</v>
      </c>
      <c r="K47" s="78" t="s">
        <v>1596</v>
      </c>
      <c r="L47" s="100">
        <v>12</v>
      </c>
      <c r="M47" s="78" t="s">
        <v>1597</v>
      </c>
      <c r="N47" s="78" t="str">
        <f t="shared" si="2"/>
        <v>case 46:sRetTemplate = "wildmul002";  break;  //  Mul, Wild - Dragon's Paw || FQ: Uncommon || 11 CR 12 HD</v>
      </c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</row>
    <row r="48" spans="1:25" s="7" customFormat="1">
      <c r="A48" s="81" t="s">
        <v>1594</v>
      </c>
      <c r="B48" s="78">
        <f t="shared" si="1"/>
        <v>47</v>
      </c>
      <c r="C48" s="79" t="s">
        <v>1593</v>
      </c>
      <c r="D48" s="78" t="s">
        <v>839</v>
      </c>
      <c r="E48" s="78" t="s">
        <v>1612</v>
      </c>
      <c r="F48" s="78" t="s">
        <v>838</v>
      </c>
      <c r="G48" s="78" t="s">
        <v>1599</v>
      </c>
      <c r="H48" s="78" t="s">
        <v>61</v>
      </c>
      <c r="I48" s="78" t="s">
        <v>1598</v>
      </c>
      <c r="J48" s="100">
        <v>11</v>
      </c>
      <c r="K48" s="78" t="s">
        <v>1596</v>
      </c>
      <c r="L48" s="100">
        <v>12</v>
      </c>
      <c r="M48" s="78" t="s">
        <v>1597</v>
      </c>
      <c r="N48" s="78" t="str">
        <f t="shared" si="2"/>
        <v>case 47:sRetTemplate = "wildmul002";  break;  //  Mul, Wild - Dragon's Paw || FQ: Uncommon || 11 CR 12 HD</v>
      </c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</row>
    <row r="49" spans="1:25" s="7" customFormat="1">
      <c r="A49" s="81" t="s">
        <v>1594</v>
      </c>
      <c r="B49" s="78">
        <f t="shared" si="1"/>
        <v>48</v>
      </c>
      <c r="C49" s="79" t="s">
        <v>1593</v>
      </c>
      <c r="D49" s="78" t="s">
        <v>839</v>
      </c>
      <c r="E49" s="78" t="s">
        <v>1612</v>
      </c>
      <c r="F49" s="78" t="s">
        <v>838</v>
      </c>
      <c r="G49" s="78" t="s">
        <v>1599</v>
      </c>
      <c r="H49" s="78" t="s">
        <v>61</v>
      </c>
      <c r="I49" s="78" t="s">
        <v>1598</v>
      </c>
      <c r="J49" s="100">
        <v>11</v>
      </c>
      <c r="K49" s="78" t="s">
        <v>1596</v>
      </c>
      <c r="L49" s="100">
        <v>12</v>
      </c>
      <c r="M49" s="78" t="s">
        <v>1597</v>
      </c>
      <c r="N49" s="78" t="str">
        <f t="shared" si="2"/>
        <v>case 48:sRetTemplate = "wildmul002";  break;  //  Mul, Wild - Dragon's Paw || FQ: Uncommon || 11 CR 12 HD</v>
      </c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</row>
    <row r="50" spans="1:25" s="7" customFormat="1">
      <c r="A50" s="81" t="s">
        <v>1594</v>
      </c>
      <c r="B50" s="78">
        <f t="shared" si="1"/>
        <v>49</v>
      </c>
      <c r="C50" s="79" t="s">
        <v>1593</v>
      </c>
      <c r="D50" s="78" t="s">
        <v>839</v>
      </c>
      <c r="E50" s="78" t="s">
        <v>1612</v>
      </c>
      <c r="F50" s="78" t="s">
        <v>838</v>
      </c>
      <c r="G50" s="78" t="s">
        <v>1599</v>
      </c>
      <c r="H50" s="78" t="s">
        <v>61</v>
      </c>
      <c r="I50" s="78" t="s">
        <v>1598</v>
      </c>
      <c r="J50" s="100">
        <v>11</v>
      </c>
      <c r="K50" s="78" t="s">
        <v>1596</v>
      </c>
      <c r="L50" s="100">
        <v>12</v>
      </c>
      <c r="M50" s="78" t="s">
        <v>1597</v>
      </c>
      <c r="N50" s="78" t="str">
        <f t="shared" si="2"/>
        <v>case 49:sRetTemplate = "wildmul002";  break;  //  Mul, Wild - Dragon's Paw || FQ: Uncommon || 11 CR 12 HD</v>
      </c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</row>
    <row r="51" spans="1:25" s="7" customFormat="1">
      <c r="A51" s="81" t="s">
        <v>1594</v>
      </c>
      <c r="B51" s="78">
        <f t="shared" si="1"/>
        <v>50</v>
      </c>
      <c r="C51" s="79" t="s">
        <v>1593</v>
      </c>
      <c r="D51" s="78" t="s">
        <v>560</v>
      </c>
      <c r="E51" s="78" t="s">
        <v>1612</v>
      </c>
      <c r="F51" s="78" t="s">
        <v>559</v>
      </c>
      <c r="G51" s="78" t="s">
        <v>1599</v>
      </c>
      <c r="H51" s="78" t="s">
        <v>20</v>
      </c>
      <c r="I51" s="78" t="s">
        <v>1598</v>
      </c>
      <c r="J51" s="100">
        <v>17</v>
      </c>
      <c r="K51" s="78" t="s">
        <v>1596</v>
      </c>
      <c r="L51" s="100">
        <v>16</v>
      </c>
      <c r="M51" s="78" t="s">
        <v>1597</v>
      </c>
      <c r="N51" s="78" t="str">
        <f t="shared" si="2"/>
        <v>case 50:sRetTemplate = "elem_rain_hg001";  break;  //  Rain Paraelemental, Huge || FQ: Rare || 17 CR 16 HD</v>
      </c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</row>
    <row r="52" spans="1:25" s="7" customFormat="1">
      <c r="A52" s="81" t="s">
        <v>1594</v>
      </c>
      <c r="B52" s="78">
        <f t="shared" si="1"/>
        <v>51</v>
      </c>
      <c r="C52" s="79" t="s">
        <v>1593</v>
      </c>
      <c r="D52" s="78" t="s">
        <v>560</v>
      </c>
      <c r="E52" s="78" t="s">
        <v>1612</v>
      </c>
      <c r="F52" s="78" t="s">
        <v>559</v>
      </c>
      <c r="G52" s="78" t="s">
        <v>1599</v>
      </c>
      <c r="H52" s="78" t="s">
        <v>20</v>
      </c>
      <c r="I52" s="78" t="s">
        <v>1598</v>
      </c>
      <c r="J52" s="100">
        <v>17</v>
      </c>
      <c r="K52" s="78" t="s">
        <v>1596</v>
      </c>
      <c r="L52" s="100">
        <v>16</v>
      </c>
      <c r="M52" s="78" t="s">
        <v>1597</v>
      </c>
      <c r="N52" s="78" t="str">
        <f t="shared" si="2"/>
        <v>case 51:sRetTemplate = "elem_rain_hg001";  break;  //  Rain Paraelemental, Huge || FQ: Rare || 17 CR 16 HD</v>
      </c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</row>
    <row r="53" spans="1:25" s="7" customFormat="1">
      <c r="A53" s="81" t="s">
        <v>1594</v>
      </c>
      <c r="B53" s="78">
        <f t="shared" si="1"/>
        <v>52</v>
      </c>
      <c r="C53" s="79" t="s">
        <v>1593</v>
      </c>
      <c r="D53" s="78" t="s">
        <v>560</v>
      </c>
      <c r="E53" s="78" t="s">
        <v>1612</v>
      </c>
      <c r="F53" s="78" t="s">
        <v>559</v>
      </c>
      <c r="G53" s="78" t="s">
        <v>1599</v>
      </c>
      <c r="H53" s="78" t="s">
        <v>20</v>
      </c>
      <c r="I53" s="78" t="s">
        <v>1598</v>
      </c>
      <c r="J53" s="100">
        <v>17</v>
      </c>
      <c r="K53" s="78" t="s">
        <v>1596</v>
      </c>
      <c r="L53" s="100">
        <v>16</v>
      </c>
      <c r="M53" s="78" t="s">
        <v>1597</v>
      </c>
      <c r="N53" s="78" t="str">
        <f t="shared" si="2"/>
        <v>case 52:sRetTemplate = "elem_rain_hg001";  break;  //  Rain Paraelemental, Huge || FQ: Rare || 17 CR 16 HD</v>
      </c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</row>
    <row r="54" spans="1:25" s="7" customFormat="1">
      <c r="A54" s="81" t="s">
        <v>1594</v>
      </c>
      <c r="B54" s="78">
        <f t="shared" si="1"/>
        <v>53</v>
      </c>
      <c r="C54" s="79" t="s">
        <v>1593</v>
      </c>
      <c r="D54" s="78" t="s">
        <v>560</v>
      </c>
      <c r="E54" s="78" t="s">
        <v>1612</v>
      </c>
      <c r="F54" s="78" t="s">
        <v>559</v>
      </c>
      <c r="G54" s="78" t="s">
        <v>1599</v>
      </c>
      <c r="H54" s="78" t="s">
        <v>20</v>
      </c>
      <c r="I54" s="78" t="s">
        <v>1598</v>
      </c>
      <c r="J54" s="100">
        <v>17</v>
      </c>
      <c r="K54" s="78" t="s">
        <v>1596</v>
      </c>
      <c r="L54" s="100">
        <v>16</v>
      </c>
      <c r="M54" s="78" t="s">
        <v>1597</v>
      </c>
      <c r="N54" s="78" t="str">
        <f t="shared" si="2"/>
        <v>case 53:sRetTemplate = "elem_rain_hg001";  break;  //  Rain Paraelemental, Huge || FQ: Rare || 17 CR 16 HD</v>
      </c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</row>
    <row r="55" spans="1:25" s="7" customFormat="1">
      <c r="A55" s="81" t="s">
        <v>1594</v>
      </c>
      <c r="B55" s="78">
        <f t="shared" si="1"/>
        <v>54</v>
      </c>
      <c r="C55" s="79" t="s">
        <v>1593</v>
      </c>
      <c r="D55" s="78" t="s">
        <v>1659</v>
      </c>
      <c r="E55" s="78" t="s">
        <v>1612</v>
      </c>
      <c r="F55" s="78" t="s">
        <v>1658</v>
      </c>
      <c r="G55" s="78" t="s">
        <v>1599</v>
      </c>
      <c r="H55" s="78" t="s">
        <v>61</v>
      </c>
      <c r="I55" s="78" t="s">
        <v>1598</v>
      </c>
      <c r="J55" s="100">
        <v>15</v>
      </c>
      <c r="K55" s="78" t="s">
        <v>1596</v>
      </c>
      <c r="L55" s="100">
        <v>15</v>
      </c>
      <c r="M55" s="78" t="s">
        <v>1597</v>
      </c>
      <c r="N55" s="78" t="str">
        <f t="shared" si="2"/>
        <v>case 54:sRetTemplate = "ds_sporebat001";  break;  //  Sporebat: 15 HD || FQ: Uncommon || 15 CR 15 HD</v>
      </c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</row>
    <row r="56" spans="1:25" s="7" customFormat="1">
      <c r="A56" s="81" t="s">
        <v>1594</v>
      </c>
      <c r="B56" s="78">
        <f t="shared" si="1"/>
        <v>55</v>
      </c>
      <c r="C56" s="79" t="s">
        <v>1593</v>
      </c>
      <c r="D56" s="78" t="s">
        <v>1659</v>
      </c>
      <c r="E56" s="78" t="s">
        <v>1612</v>
      </c>
      <c r="F56" s="78" t="s">
        <v>1658</v>
      </c>
      <c r="G56" s="78" t="s">
        <v>1599</v>
      </c>
      <c r="H56" s="78" t="s">
        <v>61</v>
      </c>
      <c r="I56" s="78" t="s">
        <v>1598</v>
      </c>
      <c r="J56" s="100">
        <v>15</v>
      </c>
      <c r="K56" s="78" t="s">
        <v>1596</v>
      </c>
      <c r="L56" s="100">
        <v>15</v>
      </c>
      <c r="M56" s="78" t="s">
        <v>1597</v>
      </c>
      <c r="N56" s="78" t="str">
        <f t="shared" si="2"/>
        <v>case 55:sRetTemplate = "ds_sporebat001";  break;  //  Sporebat: 15 HD || FQ: Uncommon || 15 CR 15 HD</v>
      </c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</row>
    <row r="57" spans="1:25" s="7" customFormat="1">
      <c r="A57" s="81" t="s">
        <v>1594</v>
      </c>
      <c r="B57" s="78">
        <f t="shared" si="1"/>
        <v>56</v>
      </c>
      <c r="C57" s="79" t="s">
        <v>1593</v>
      </c>
      <c r="D57" s="78" t="s">
        <v>1659</v>
      </c>
      <c r="E57" s="78" t="s">
        <v>1612</v>
      </c>
      <c r="F57" s="78" t="s">
        <v>1658</v>
      </c>
      <c r="G57" s="78" t="s">
        <v>1599</v>
      </c>
      <c r="H57" s="78" t="s">
        <v>61</v>
      </c>
      <c r="I57" s="78" t="s">
        <v>1598</v>
      </c>
      <c r="J57" s="100">
        <v>15</v>
      </c>
      <c r="K57" s="78" t="s">
        <v>1596</v>
      </c>
      <c r="L57" s="100">
        <v>15</v>
      </c>
      <c r="M57" s="78" t="s">
        <v>1597</v>
      </c>
      <c r="N57" s="78" t="str">
        <f t="shared" si="2"/>
        <v>case 56:sRetTemplate = "ds_sporebat001";  break;  //  Sporebat: 15 HD || FQ: Uncommon || 15 CR 15 HD</v>
      </c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</row>
    <row r="58" spans="1:25" s="7" customFormat="1">
      <c r="A58" s="81" t="s">
        <v>1594</v>
      </c>
      <c r="B58" s="78">
        <f t="shared" si="1"/>
        <v>57</v>
      </c>
      <c r="C58" s="79" t="s">
        <v>1593</v>
      </c>
      <c r="D58" s="78" t="s">
        <v>1659</v>
      </c>
      <c r="E58" s="78" t="s">
        <v>1612</v>
      </c>
      <c r="F58" s="78" t="s">
        <v>1658</v>
      </c>
      <c r="G58" s="78" t="s">
        <v>1599</v>
      </c>
      <c r="H58" s="78" t="s">
        <v>61</v>
      </c>
      <c r="I58" s="78" t="s">
        <v>1598</v>
      </c>
      <c r="J58" s="100">
        <v>15</v>
      </c>
      <c r="K58" s="78" t="s">
        <v>1596</v>
      </c>
      <c r="L58" s="100">
        <v>15</v>
      </c>
      <c r="M58" s="78" t="s">
        <v>1597</v>
      </c>
      <c r="N58" s="78" t="str">
        <f t="shared" si="2"/>
        <v>case 57:sRetTemplate = "ds_sporebat001";  break;  //  Sporebat: 15 HD || FQ: Uncommon || 15 CR 15 HD</v>
      </c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</row>
    <row r="59" spans="1:25" s="7" customFormat="1">
      <c r="A59" s="81" t="s">
        <v>1594</v>
      </c>
      <c r="B59" s="78">
        <f t="shared" si="1"/>
        <v>58</v>
      </c>
      <c r="C59" s="79" t="s">
        <v>1593</v>
      </c>
      <c r="D59" s="78" t="s">
        <v>1659</v>
      </c>
      <c r="E59" s="78" t="s">
        <v>1612</v>
      </c>
      <c r="F59" s="78" t="s">
        <v>1658</v>
      </c>
      <c r="G59" s="78" t="s">
        <v>1599</v>
      </c>
      <c r="H59" s="78" t="s">
        <v>61</v>
      </c>
      <c r="I59" s="78" t="s">
        <v>1598</v>
      </c>
      <c r="J59" s="100">
        <v>15</v>
      </c>
      <c r="K59" s="78" t="s">
        <v>1596</v>
      </c>
      <c r="L59" s="100">
        <v>15</v>
      </c>
      <c r="M59" s="78" t="s">
        <v>1597</v>
      </c>
      <c r="N59" s="78" t="str">
        <f t="shared" si="2"/>
        <v>case 58:sRetTemplate = "ds_sporebat001";  break;  //  Sporebat: 15 HD || FQ: Uncommon || 15 CR 15 HD</v>
      </c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</row>
    <row r="60" spans="1:25" s="7" customFormat="1">
      <c r="A60" s="81" t="s">
        <v>1594</v>
      </c>
      <c r="B60" s="78">
        <f t="shared" si="1"/>
        <v>59</v>
      </c>
      <c r="C60" s="79" t="s">
        <v>1593</v>
      </c>
      <c r="D60" s="78" t="s">
        <v>1659</v>
      </c>
      <c r="E60" s="78" t="s">
        <v>1612</v>
      </c>
      <c r="F60" s="78" t="s">
        <v>1658</v>
      </c>
      <c r="G60" s="78" t="s">
        <v>1599</v>
      </c>
      <c r="H60" s="78" t="s">
        <v>61</v>
      </c>
      <c r="I60" s="78" t="s">
        <v>1598</v>
      </c>
      <c r="J60" s="100">
        <v>15</v>
      </c>
      <c r="K60" s="78" t="s">
        <v>1596</v>
      </c>
      <c r="L60" s="100">
        <v>15</v>
      </c>
      <c r="M60" s="78" t="s">
        <v>1597</v>
      </c>
      <c r="N60" s="78" t="str">
        <f t="shared" si="2"/>
        <v>case 59:sRetTemplate = "ds_sporebat001";  break;  //  Sporebat: 15 HD || FQ: Uncommon || 15 CR 15 HD</v>
      </c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</row>
    <row r="61" spans="1:25" s="7" customFormat="1">
      <c r="A61" s="81" t="s">
        <v>1594</v>
      </c>
      <c r="B61" s="78">
        <f t="shared" si="1"/>
        <v>60</v>
      </c>
      <c r="C61" s="79" t="s">
        <v>1593</v>
      </c>
      <c r="D61" s="78" t="s">
        <v>1659</v>
      </c>
      <c r="E61" s="78" t="s">
        <v>1612</v>
      </c>
      <c r="F61" s="78" t="s">
        <v>1658</v>
      </c>
      <c r="G61" s="78" t="s">
        <v>1599</v>
      </c>
      <c r="H61" s="78" t="s">
        <v>61</v>
      </c>
      <c r="I61" s="78" t="s">
        <v>1598</v>
      </c>
      <c r="J61" s="100">
        <v>15</v>
      </c>
      <c r="K61" s="78" t="s">
        <v>1596</v>
      </c>
      <c r="L61" s="100">
        <v>15</v>
      </c>
      <c r="M61" s="78" t="s">
        <v>1597</v>
      </c>
      <c r="N61" s="78" t="str">
        <f t="shared" si="2"/>
        <v>case 60:sRetTemplate = "ds_sporebat001";  break;  //  Sporebat: 15 HD || FQ: Uncommon || 15 CR 15 HD</v>
      </c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</row>
    <row r="62" spans="1:25" s="7" customFormat="1">
      <c r="A62" s="81" t="s">
        <v>1594</v>
      </c>
      <c r="B62" s="78">
        <f t="shared" si="1"/>
        <v>61</v>
      </c>
      <c r="C62" s="79" t="s">
        <v>1593</v>
      </c>
      <c r="D62" s="78" t="s">
        <v>1659</v>
      </c>
      <c r="E62" s="78" t="s">
        <v>1612</v>
      </c>
      <c r="F62" s="78" t="s">
        <v>1658</v>
      </c>
      <c r="G62" s="78" t="s">
        <v>1599</v>
      </c>
      <c r="H62" s="78" t="s">
        <v>61</v>
      </c>
      <c r="I62" s="78" t="s">
        <v>1598</v>
      </c>
      <c r="J62" s="100">
        <v>15</v>
      </c>
      <c r="K62" s="78" t="s">
        <v>1596</v>
      </c>
      <c r="L62" s="100">
        <v>15</v>
      </c>
      <c r="M62" s="78" t="s">
        <v>1597</v>
      </c>
      <c r="N62" s="78" t="str">
        <f t="shared" si="2"/>
        <v>case 61:sRetTemplate = "ds_sporebat001";  break;  //  Sporebat: 15 HD || FQ: Uncommon || 15 CR 15 HD</v>
      </c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</row>
    <row r="63" spans="1:25" s="7" customFormat="1">
      <c r="A63" s="81" t="s">
        <v>1594</v>
      </c>
      <c r="B63" s="78">
        <f t="shared" si="1"/>
        <v>62</v>
      </c>
      <c r="C63" s="79" t="s">
        <v>1593</v>
      </c>
      <c r="D63" s="78" t="s">
        <v>1659</v>
      </c>
      <c r="E63" s="78" t="s">
        <v>1612</v>
      </c>
      <c r="F63" s="78" t="s">
        <v>1658</v>
      </c>
      <c r="G63" s="78" t="s">
        <v>1599</v>
      </c>
      <c r="H63" s="78" t="s">
        <v>61</v>
      </c>
      <c r="I63" s="78" t="s">
        <v>1598</v>
      </c>
      <c r="J63" s="100">
        <v>15</v>
      </c>
      <c r="K63" s="78" t="s">
        <v>1596</v>
      </c>
      <c r="L63" s="100">
        <v>15</v>
      </c>
      <c r="M63" s="78" t="s">
        <v>1597</v>
      </c>
      <c r="N63" s="78" t="str">
        <f t="shared" si="2"/>
        <v>case 62:sRetTemplate = "ds_sporebat001";  break;  //  Sporebat: 15 HD || FQ: Uncommon || 15 CR 15 HD</v>
      </c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</row>
    <row r="64" spans="1:25" s="7" customFormat="1">
      <c r="A64" s="81" t="s">
        <v>1594</v>
      </c>
      <c r="B64" s="78">
        <f t="shared" si="1"/>
        <v>63</v>
      </c>
      <c r="C64" s="79" t="s">
        <v>1593</v>
      </c>
      <c r="D64" s="78" t="s">
        <v>1659</v>
      </c>
      <c r="E64" s="78" t="s">
        <v>1612</v>
      </c>
      <c r="F64" s="78" t="s">
        <v>1658</v>
      </c>
      <c r="G64" s="78" t="s">
        <v>1599</v>
      </c>
      <c r="H64" s="78" t="s">
        <v>61</v>
      </c>
      <c r="I64" s="78" t="s">
        <v>1598</v>
      </c>
      <c r="J64" s="100">
        <v>15</v>
      </c>
      <c r="K64" s="78" t="s">
        <v>1596</v>
      </c>
      <c r="L64" s="100">
        <v>15</v>
      </c>
      <c r="M64" s="78" t="s">
        <v>1597</v>
      </c>
      <c r="N64" s="78" t="str">
        <f t="shared" si="2"/>
        <v>case 63:sRetTemplate = "ds_sporebat001";  break;  //  Sporebat: 15 HD || FQ: Uncommon || 15 CR 15 HD</v>
      </c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</row>
    <row r="65" spans="1:25" s="7" customFormat="1">
      <c r="A65" s="81" t="s">
        <v>1594</v>
      </c>
      <c r="B65" s="78">
        <f t="shared" si="1"/>
        <v>64</v>
      </c>
      <c r="C65" s="79" t="s">
        <v>1593</v>
      </c>
      <c r="D65" s="78" t="s">
        <v>1659</v>
      </c>
      <c r="E65" s="78" t="s">
        <v>1612</v>
      </c>
      <c r="F65" s="78" t="s">
        <v>1658</v>
      </c>
      <c r="G65" s="78" t="s">
        <v>1599</v>
      </c>
      <c r="H65" s="78" t="s">
        <v>61</v>
      </c>
      <c r="I65" s="78" t="s">
        <v>1598</v>
      </c>
      <c r="J65" s="100">
        <v>15</v>
      </c>
      <c r="K65" s="78" t="s">
        <v>1596</v>
      </c>
      <c r="L65" s="100">
        <v>15</v>
      </c>
      <c r="M65" s="78" t="s">
        <v>1597</v>
      </c>
      <c r="N65" s="78" t="str">
        <f t="shared" si="2"/>
        <v>case 64:sRetTemplate = "ds_sporebat001";  break;  //  Sporebat: 15 HD || FQ: Uncommon || 15 CR 15 HD</v>
      </c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</row>
    <row r="66" spans="1:25" s="7" customFormat="1">
      <c r="A66" s="81" t="s">
        <v>1594</v>
      </c>
      <c r="B66" s="78">
        <f t="shared" si="1"/>
        <v>65</v>
      </c>
      <c r="C66" s="79" t="s">
        <v>1593</v>
      </c>
      <c r="D66" s="78" t="s">
        <v>1659</v>
      </c>
      <c r="E66" s="78" t="s">
        <v>1612</v>
      </c>
      <c r="F66" s="78" t="s">
        <v>1658</v>
      </c>
      <c r="G66" s="78" t="s">
        <v>1599</v>
      </c>
      <c r="H66" s="78" t="s">
        <v>61</v>
      </c>
      <c r="I66" s="78" t="s">
        <v>1598</v>
      </c>
      <c r="J66" s="100">
        <v>15</v>
      </c>
      <c r="K66" s="78" t="s">
        <v>1596</v>
      </c>
      <c r="L66" s="100">
        <v>15</v>
      </c>
      <c r="M66" s="78" t="s">
        <v>1597</v>
      </c>
      <c r="N66" s="78" t="str">
        <f t="shared" ref="N66:N90" si="3">CONCATENATE(A66, B66,C66, D66, E66, F66,G66,H66,I66, J66, K66, L66, M66)</f>
        <v>case 65:sRetTemplate = "ds_sporebat001";  break;  //  Sporebat: 15 HD || FQ: Uncommon || 15 CR 15 HD</v>
      </c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</row>
    <row r="67" spans="1:25" s="7" customFormat="1">
      <c r="A67" s="81" t="s">
        <v>1594</v>
      </c>
      <c r="B67" s="78">
        <f t="shared" si="1"/>
        <v>66</v>
      </c>
      <c r="C67" s="79" t="s">
        <v>1593</v>
      </c>
      <c r="D67" s="78" t="s">
        <v>1659</v>
      </c>
      <c r="E67" s="78" t="s">
        <v>1612</v>
      </c>
      <c r="F67" s="78" t="s">
        <v>1658</v>
      </c>
      <c r="G67" s="78" t="s">
        <v>1599</v>
      </c>
      <c r="H67" s="78" t="s">
        <v>61</v>
      </c>
      <c r="I67" s="78" t="s">
        <v>1598</v>
      </c>
      <c r="J67" s="100">
        <v>15</v>
      </c>
      <c r="K67" s="78" t="s">
        <v>1596</v>
      </c>
      <c r="L67" s="100">
        <v>15</v>
      </c>
      <c r="M67" s="78" t="s">
        <v>1597</v>
      </c>
      <c r="N67" s="78" t="str">
        <f t="shared" si="3"/>
        <v>case 66:sRetTemplate = "ds_sporebat001";  break;  //  Sporebat: 15 HD || FQ: Uncommon || 15 CR 15 HD</v>
      </c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</row>
    <row r="68" spans="1:25" s="7" customFormat="1">
      <c r="A68" s="81" t="s">
        <v>1594</v>
      </c>
      <c r="B68" s="78">
        <f t="shared" ref="B68:B90" si="4">SUM(B67+1)</f>
        <v>67</v>
      </c>
      <c r="C68" s="79" t="s">
        <v>1593</v>
      </c>
      <c r="D68" s="78" t="s">
        <v>1659</v>
      </c>
      <c r="E68" s="78" t="s">
        <v>1612</v>
      </c>
      <c r="F68" s="78" t="s">
        <v>1658</v>
      </c>
      <c r="G68" s="78" t="s">
        <v>1599</v>
      </c>
      <c r="H68" s="78" t="s">
        <v>61</v>
      </c>
      <c r="I68" s="78" t="s">
        <v>1598</v>
      </c>
      <c r="J68" s="100">
        <v>15</v>
      </c>
      <c r="K68" s="78" t="s">
        <v>1596</v>
      </c>
      <c r="L68" s="100">
        <v>15</v>
      </c>
      <c r="M68" s="78" t="s">
        <v>1597</v>
      </c>
      <c r="N68" s="78" t="str">
        <f t="shared" si="3"/>
        <v>case 67:sRetTemplate = "ds_sporebat001";  break;  //  Sporebat: 15 HD || FQ: Uncommon || 15 CR 15 HD</v>
      </c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</row>
    <row r="69" spans="1:25" s="7" customFormat="1">
      <c r="A69" s="81" t="s">
        <v>1594</v>
      </c>
      <c r="B69" s="78">
        <f t="shared" si="4"/>
        <v>68</v>
      </c>
      <c r="C69" s="79" t="s">
        <v>1593</v>
      </c>
      <c r="D69" s="78" t="s">
        <v>1659</v>
      </c>
      <c r="E69" s="78" t="s">
        <v>1612</v>
      </c>
      <c r="F69" s="78" t="s">
        <v>1658</v>
      </c>
      <c r="G69" s="78" t="s">
        <v>1599</v>
      </c>
      <c r="H69" s="78" t="s">
        <v>61</v>
      </c>
      <c r="I69" s="78" t="s">
        <v>1598</v>
      </c>
      <c r="J69" s="100">
        <v>15</v>
      </c>
      <c r="K69" s="78" t="s">
        <v>1596</v>
      </c>
      <c r="L69" s="100">
        <v>15</v>
      </c>
      <c r="M69" s="78" t="s">
        <v>1597</v>
      </c>
      <c r="N69" s="78" t="str">
        <f t="shared" si="3"/>
        <v>case 68:sRetTemplate = "ds_sporebat001";  break;  //  Sporebat: 15 HD || FQ: Uncommon || 15 CR 15 HD</v>
      </c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</row>
    <row r="70" spans="1:25" s="7" customFormat="1">
      <c r="A70" s="81" t="s">
        <v>1594</v>
      </c>
      <c r="B70" s="78">
        <f t="shared" si="4"/>
        <v>69</v>
      </c>
      <c r="C70" s="79" t="s">
        <v>1593</v>
      </c>
      <c r="D70" s="78" t="s">
        <v>1659</v>
      </c>
      <c r="E70" s="78" t="s">
        <v>1612</v>
      </c>
      <c r="F70" s="78" t="s">
        <v>1658</v>
      </c>
      <c r="G70" s="78" t="s">
        <v>1599</v>
      </c>
      <c r="H70" s="78" t="s">
        <v>61</v>
      </c>
      <c r="I70" s="78" t="s">
        <v>1598</v>
      </c>
      <c r="J70" s="100">
        <v>15</v>
      </c>
      <c r="K70" s="78" t="s">
        <v>1596</v>
      </c>
      <c r="L70" s="100">
        <v>15</v>
      </c>
      <c r="M70" s="78" t="s">
        <v>1597</v>
      </c>
      <c r="N70" s="78" t="str">
        <f t="shared" si="3"/>
        <v>case 69:sRetTemplate = "ds_sporebat001";  break;  //  Sporebat: 15 HD || FQ: Uncommon || 15 CR 15 HD</v>
      </c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</row>
    <row r="71" spans="1:25" s="7" customFormat="1">
      <c r="A71" s="81" t="s">
        <v>1594</v>
      </c>
      <c r="B71" s="78">
        <f t="shared" si="4"/>
        <v>70</v>
      </c>
      <c r="C71" s="79" t="s">
        <v>1593</v>
      </c>
      <c r="D71" s="78" t="s">
        <v>1356</v>
      </c>
      <c r="E71" s="78" t="s">
        <v>1612</v>
      </c>
      <c r="F71" s="78" t="s">
        <v>1355</v>
      </c>
      <c r="G71" s="78" t="s">
        <v>1599</v>
      </c>
      <c r="H71" s="78" t="s">
        <v>20</v>
      </c>
      <c r="I71" s="78" t="s">
        <v>1598</v>
      </c>
      <c r="J71" s="100">
        <v>11</v>
      </c>
      <c r="K71" s="78" t="s">
        <v>1596</v>
      </c>
      <c r="L71" s="100">
        <v>14</v>
      </c>
      <c r="M71" s="78" t="s">
        <v>1597</v>
      </c>
      <c r="N71" s="78" t="str">
        <f t="shared" si="3"/>
        <v>case 70:sRetTemplate = "ds_styr001";  break;  //  Styr || FQ: Rare || 11 CR 14 HD</v>
      </c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</row>
    <row r="72" spans="1:25" s="7" customFormat="1">
      <c r="A72" s="81" t="s">
        <v>1594</v>
      </c>
      <c r="B72" s="78">
        <f t="shared" si="4"/>
        <v>71</v>
      </c>
      <c r="C72" s="79" t="s">
        <v>1593</v>
      </c>
      <c r="D72" s="78" t="s">
        <v>1356</v>
      </c>
      <c r="E72" s="78" t="s">
        <v>1612</v>
      </c>
      <c r="F72" s="78" t="s">
        <v>1355</v>
      </c>
      <c r="G72" s="78" t="s">
        <v>1599</v>
      </c>
      <c r="H72" s="78" t="s">
        <v>20</v>
      </c>
      <c r="I72" s="78" t="s">
        <v>1598</v>
      </c>
      <c r="J72" s="100">
        <v>11</v>
      </c>
      <c r="K72" s="78" t="s">
        <v>1596</v>
      </c>
      <c r="L72" s="100">
        <v>14</v>
      </c>
      <c r="M72" s="78" t="s">
        <v>1597</v>
      </c>
      <c r="N72" s="78" t="str">
        <f t="shared" si="3"/>
        <v>case 71:sRetTemplate = "ds_styr001";  break;  //  Styr || FQ: Rare || 11 CR 14 HD</v>
      </c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</row>
    <row r="73" spans="1:25" s="7" customFormat="1">
      <c r="A73" s="81" t="s">
        <v>1594</v>
      </c>
      <c r="B73" s="78">
        <f t="shared" si="4"/>
        <v>72</v>
      </c>
      <c r="C73" s="79" t="s">
        <v>1593</v>
      </c>
      <c r="D73" s="78" t="s">
        <v>1356</v>
      </c>
      <c r="E73" s="78" t="s">
        <v>1612</v>
      </c>
      <c r="F73" s="78" t="s">
        <v>1355</v>
      </c>
      <c r="G73" s="78" t="s">
        <v>1599</v>
      </c>
      <c r="H73" s="78" t="s">
        <v>20</v>
      </c>
      <c r="I73" s="78" t="s">
        <v>1598</v>
      </c>
      <c r="J73" s="100">
        <v>11</v>
      </c>
      <c r="K73" s="78" t="s">
        <v>1596</v>
      </c>
      <c r="L73" s="100">
        <v>14</v>
      </c>
      <c r="M73" s="78" t="s">
        <v>1597</v>
      </c>
      <c r="N73" s="78" t="str">
        <f t="shared" si="3"/>
        <v>case 72:sRetTemplate = "ds_styr001";  break;  //  Styr || FQ: Rare || 11 CR 14 HD</v>
      </c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</row>
    <row r="74" spans="1:25" s="7" customFormat="1">
      <c r="A74" s="81" t="s">
        <v>1594</v>
      </c>
      <c r="B74" s="78">
        <f t="shared" si="4"/>
        <v>73</v>
      </c>
      <c r="C74" s="79" t="s">
        <v>1593</v>
      </c>
      <c r="D74" s="78" t="s">
        <v>1356</v>
      </c>
      <c r="E74" s="78" t="s">
        <v>1612</v>
      </c>
      <c r="F74" s="78" t="s">
        <v>1355</v>
      </c>
      <c r="G74" s="78" t="s">
        <v>1599</v>
      </c>
      <c r="H74" s="78" t="s">
        <v>20</v>
      </c>
      <c r="I74" s="78" t="s">
        <v>1598</v>
      </c>
      <c r="J74" s="100">
        <v>11</v>
      </c>
      <c r="K74" s="78" t="s">
        <v>1596</v>
      </c>
      <c r="L74" s="100">
        <v>14</v>
      </c>
      <c r="M74" s="78" t="s">
        <v>1597</v>
      </c>
      <c r="N74" s="78" t="str">
        <f t="shared" si="3"/>
        <v>case 73:sRetTemplate = "ds_styr001";  break;  //  Styr || FQ: Rare || 11 CR 14 HD</v>
      </c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</row>
    <row r="75" spans="1:25" s="7" customFormat="1">
      <c r="A75" s="81" t="s">
        <v>1594</v>
      </c>
      <c r="B75" s="78">
        <f t="shared" si="4"/>
        <v>74</v>
      </c>
      <c r="C75" s="79" t="s">
        <v>1593</v>
      </c>
      <c r="D75" s="78" t="s">
        <v>577</v>
      </c>
      <c r="E75" s="78" t="s">
        <v>1612</v>
      </c>
      <c r="F75" s="78" t="s">
        <v>576</v>
      </c>
      <c r="G75" s="78" t="s">
        <v>1599</v>
      </c>
      <c r="H75" s="78" t="s">
        <v>20</v>
      </c>
      <c r="I75" s="78" t="s">
        <v>1598</v>
      </c>
      <c r="J75" s="100">
        <v>24</v>
      </c>
      <c r="K75" s="78" t="s">
        <v>1596</v>
      </c>
      <c r="L75" s="100">
        <v>16</v>
      </c>
      <c r="M75" s="78" t="s">
        <v>1597</v>
      </c>
      <c r="N75" s="78" t="str">
        <f t="shared" si="3"/>
        <v>case 74:sRetTemplate = "elem_sun_hg001";  break;  //  Sun Paraelemental, Huge || FQ: Rare || 24 CR 16 HD</v>
      </c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</row>
    <row r="76" spans="1:25" s="7" customFormat="1">
      <c r="A76" s="81" t="s">
        <v>1594</v>
      </c>
      <c r="B76" s="78">
        <f t="shared" si="4"/>
        <v>75</v>
      </c>
      <c r="C76" s="79" t="s">
        <v>1593</v>
      </c>
      <c r="D76" s="78" t="s">
        <v>577</v>
      </c>
      <c r="E76" s="78" t="s">
        <v>1612</v>
      </c>
      <c r="F76" s="78" t="s">
        <v>576</v>
      </c>
      <c r="G76" s="78" t="s">
        <v>1599</v>
      </c>
      <c r="H76" s="78" t="s">
        <v>20</v>
      </c>
      <c r="I76" s="78" t="s">
        <v>1598</v>
      </c>
      <c r="J76" s="100">
        <v>24</v>
      </c>
      <c r="K76" s="78" t="s">
        <v>1596</v>
      </c>
      <c r="L76" s="100">
        <v>16</v>
      </c>
      <c r="M76" s="78" t="s">
        <v>1597</v>
      </c>
      <c r="N76" s="78" t="str">
        <f t="shared" si="3"/>
        <v>case 75:sRetTemplate = "elem_sun_hg001";  break;  //  Sun Paraelemental, Huge || FQ: Rare || 24 CR 16 HD</v>
      </c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</row>
    <row r="77" spans="1:25" s="7" customFormat="1">
      <c r="A77" s="81" t="s">
        <v>1594</v>
      </c>
      <c r="B77" s="78">
        <f t="shared" si="4"/>
        <v>76</v>
      </c>
      <c r="C77" s="79" t="s">
        <v>1593</v>
      </c>
      <c r="D77" s="78" t="s">
        <v>577</v>
      </c>
      <c r="E77" s="78" t="s">
        <v>1612</v>
      </c>
      <c r="F77" s="78" t="s">
        <v>576</v>
      </c>
      <c r="G77" s="78" t="s">
        <v>1599</v>
      </c>
      <c r="H77" s="78" t="s">
        <v>20</v>
      </c>
      <c r="I77" s="78" t="s">
        <v>1598</v>
      </c>
      <c r="J77" s="100">
        <v>24</v>
      </c>
      <c r="K77" s="78" t="s">
        <v>1596</v>
      </c>
      <c r="L77" s="100">
        <v>16</v>
      </c>
      <c r="M77" s="78" t="s">
        <v>1597</v>
      </c>
      <c r="N77" s="78" t="str">
        <f t="shared" si="3"/>
        <v>case 76:sRetTemplate = "elem_sun_hg001";  break;  //  Sun Paraelemental, Huge || FQ: Rare || 24 CR 16 HD</v>
      </c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</row>
    <row r="78" spans="1:25" s="7" customFormat="1">
      <c r="A78" s="81" t="s">
        <v>1594</v>
      </c>
      <c r="B78" s="78">
        <f t="shared" si="4"/>
        <v>77</v>
      </c>
      <c r="C78" s="79" t="s">
        <v>1593</v>
      </c>
      <c r="D78" s="78" t="s">
        <v>577</v>
      </c>
      <c r="E78" s="78" t="s">
        <v>1612</v>
      </c>
      <c r="F78" s="78" t="s">
        <v>576</v>
      </c>
      <c r="G78" s="78" t="s">
        <v>1599</v>
      </c>
      <c r="H78" s="78" t="s">
        <v>20</v>
      </c>
      <c r="I78" s="78" t="s">
        <v>1598</v>
      </c>
      <c r="J78" s="100">
        <v>24</v>
      </c>
      <c r="K78" s="78" t="s">
        <v>1596</v>
      </c>
      <c r="L78" s="100">
        <v>16</v>
      </c>
      <c r="M78" s="78" t="s">
        <v>1597</v>
      </c>
      <c r="N78" s="78" t="str">
        <f t="shared" si="3"/>
        <v>case 77:sRetTemplate = "elem_sun_hg001";  break;  //  Sun Paraelemental, Huge || FQ: Rare || 24 CR 16 HD</v>
      </c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</row>
    <row r="79" spans="1:25" s="7" customFormat="1">
      <c r="A79" s="81" t="s">
        <v>1594</v>
      </c>
      <c r="B79" s="78">
        <f t="shared" si="4"/>
        <v>78</v>
      </c>
      <c r="C79" s="79" t="s">
        <v>1593</v>
      </c>
      <c r="D79" s="78" t="s">
        <v>311</v>
      </c>
      <c r="E79" s="78" t="s">
        <v>1612</v>
      </c>
      <c r="F79" s="78" t="s">
        <v>310</v>
      </c>
      <c r="G79" s="78" t="s">
        <v>1599</v>
      </c>
      <c r="H79" s="78" t="s">
        <v>20</v>
      </c>
      <c r="I79" s="78" t="s">
        <v>1598</v>
      </c>
      <c r="J79" s="100">
        <v>10</v>
      </c>
      <c r="K79" s="78" t="s">
        <v>1596</v>
      </c>
      <c r="L79" s="100">
        <v>12</v>
      </c>
      <c r="M79" s="78" t="s">
        <v>1597</v>
      </c>
      <c r="N79" s="78" t="str">
        <f t="shared" si="3"/>
        <v>case 78:sRetTemplate = "tarek_002";  break;  //  Tarek, Chieftain || FQ: Rare || 10 CR 12 HD</v>
      </c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</row>
    <row r="80" spans="1:25" s="7" customFormat="1">
      <c r="A80" s="81" t="s">
        <v>1594</v>
      </c>
      <c r="B80" s="78">
        <f t="shared" si="4"/>
        <v>79</v>
      </c>
      <c r="C80" s="79" t="s">
        <v>1593</v>
      </c>
      <c r="D80" s="78" t="s">
        <v>311</v>
      </c>
      <c r="E80" s="78" t="s">
        <v>1612</v>
      </c>
      <c r="F80" s="78" t="s">
        <v>310</v>
      </c>
      <c r="G80" s="78" t="s">
        <v>1599</v>
      </c>
      <c r="H80" s="78" t="s">
        <v>20</v>
      </c>
      <c r="I80" s="78" t="s">
        <v>1598</v>
      </c>
      <c r="J80" s="100">
        <v>10</v>
      </c>
      <c r="K80" s="78" t="s">
        <v>1596</v>
      </c>
      <c r="L80" s="100">
        <v>12</v>
      </c>
      <c r="M80" s="78" t="s">
        <v>1597</v>
      </c>
      <c r="N80" s="78" t="str">
        <f t="shared" si="3"/>
        <v>case 79:sRetTemplate = "tarek_002";  break;  //  Tarek, Chieftain || FQ: Rare || 10 CR 12 HD</v>
      </c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</row>
    <row r="81" spans="1:25" s="7" customFormat="1">
      <c r="A81" s="81" t="s">
        <v>1594</v>
      </c>
      <c r="B81" s="78">
        <f t="shared" si="4"/>
        <v>80</v>
      </c>
      <c r="C81" s="79" t="s">
        <v>1593</v>
      </c>
      <c r="D81" s="78" t="s">
        <v>311</v>
      </c>
      <c r="E81" s="78" t="s">
        <v>1612</v>
      </c>
      <c r="F81" s="78" t="s">
        <v>310</v>
      </c>
      <c r="G81" s="78" t="s">
        <v>1599</v>
      </c>
      <c r="H81" s="78" t="s">
        <v>20</v>
      </c>
      <c r="I81" s="78" t="s">
        <v>1598</v>
      </c>
      <c r="J81" s="100">
        <v>10</v>
      </c>
      <c r="K81" s="78" t="s">
        <v>1596</v>
      </c>
      <c r="L81" s="100">
        <v>12</v>
      </c>
      <c r="M81" s="78" t="s">
        <v>1597</v>
      </c>
      <c r="N81" s="78" t="str">
        <f t="shared" si="3"/>
        <v>case 80:sRetTemplate = "tarek_002";  break;  //  Tarek, Chieftain || FQ: Rare || 10 CR 12 HD</v>
      </c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</row>
    <row r="82" spans="1:25" s="7" customFormat="1">
      <c r="A82" s="81" t="s">
        <v>1594</v>
      </c>
      <c r="B82" s="78">
        <f t="shared" si="4"/>
        <v>81</v>
      </c>
      <c r="C82" s="79" t="s">
        <v>1593</v>
      </c>
      <c r="D82" s="78" t="s">
        <v>311</v>
      </c>
      <c r="E82" s="78" t="s">
        <v>1612</v>
      </c>
      <c r="F82" s="78" t="s">
        <v>310</v>
      </c>
      <c r="G82" s="78" t="s">
        <v>1599</v>
      </c>
      <c r="H82" s="78" t="s">
        <v>20</v>
      </c>
      <c r="I82" s="78" t="s">
        <v>1598</v>
      </c>
      <c r="J82" s="100">
        <v>10</v>
      </c>
      <c r="K82" s="78" t="s">
        <v>1596</v>
      </c>
      <c r="L82" s="100">
        <v>12</v>
      </c>
      <c r="M82" s="78" t="s">
        <v>1597</v>
      </c>
      <c r="N82" s="78" t="str">
        <f t="shared" si="3"/>
        <v>case 81:sRetTemplate = "tarek_002";  break;  //  Tarek, Chieftain || FQ: Rare || 10 CR 12 HD</v>
      </c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</row>
    <row r="83" spans="1:25" s="7" customFormat="1">
      <c r="A83" s="81" t="s">
        <v>1594</v>
      </c>
      <c r="B83" s="78">
        <f t="shared" si="4"/>
        <v>82</v>
      </c>
      <c r="C83" s="79" t="s">
        <v>1593</v>
      </c>
      <c r="D83" s="78" t="s">
        <v>890</v>
      </c>
      <c r="E83" s="78" t="s">
        <v>1612</v>
      </c>
      <c r="F83" s="78" t="s">
        <v>889</v>
      </c>
      <c r="G83" s="78" t="s">
        <v>1599</v>
      </c>
      <c r="H83" s="78" t="s">
        <v>20</v>
      </c>
      <c r="I83" s="78" t="s">
        <v>1598</v>
      </c>
      <c r="J83" s="100">
        <v>14</v>
      </c>
      <c r="K83" s="78" t="s">
        <v>1596</v>
      </c>
      <c r="L83" s="100">
        <v>12</v>
      </c>
      <c r="M83" s="78" t="s">
        <v>1597</v>
      </c>
      <c r="N83" s="78" t="str">
        <f t="shared" si="3"/>
        <v>case 82:sRetTemplate = "ar_kreen_003";  break;  //  Thri-kreen, Druid || FQ: Rare || 14 CR 12 HD</v>
      </c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</row>
    <row r="84" spans="1:25" s="7" customFormat="1">
      <c r="A84" s="81" t="s">
        <v>1594</v>
      </c>
      <c r="B84" s="78">
        <f t="shared" si="4"/>
        <v>83</v>
      </c>
      <c r="C84" s="79" t="s">
        <v>1593</v>
      </c>
      <c r="D84" s="78" t="s">
        <v>890</v>
      </c>
      <c r="E84" s="78" t="s">
        <v>1612</v>
      </c>
      <c r="F84" s="78" t="s">
        <v>889</v>
      </c>
      <c r="G84" s="78" t="s">
        <v>1599</v>
      </c>
      <c r="H84" s="78" t="s">
        <v>20</v>
      </c>
      <c r="I84" s="78" t="s">
        <v>1598</v>
      </c>
      <c r="J84" s="100">
        <v>14</v>
      </c>
      <c r="K84" s="78" t="s">
        <v>1596</v>
      </c>
      <c r="L84" s="100">
        <v>12</v>
      </c>
      <c r="M84" s="78" t="s">
        <v>1597</v>
      </c>
      <c r="N84" s="78" t="str">
        <f t="shared" si="3"/>
        <v>case 83:sRetTemplate = "ar_kreen_003";  break;  //  Thri-kreen, Druid || FQ: Rare || 14 CR 12 HD</v>
      </c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</row>
    <row r="85" spans="1:25" s="7" customFormat="1">
      <c r="A85" s="81" t="s">
        <v>1594</v>
      </c>
      <c r="B85" s="78">
        <f t="shared" si="4"/>
        <v>84</v>
      </c>
      <c r="C85" s="79" t="s">
        <v>1593</v>
      </c>
      <c r="D85" s="78" t="s">
        <v>890</v>
      </c>
      <c r="E85" s="78" t="s">
        <v>1612</v>
      </c>
      <c r="F85" s="78" t="s">
        <v>889</v>
      </c>
      <c r="G85" s="78" t="s">
        <v>1599</v>
      </c>
      <c r="H85" s="78" t="s">
        <v>20</v>
      </c>
      <c r="I85" s="78" t="s">
        <v>1598</v>
      </c>
      <c r="J85" s="100">
        <v>14</v>
      </c>
      <c r="K85" s="78" t="s">
        <v>1596</v>
      </c>
      <c r="L85" s="100">
        <v>12</v>
      </c>
      <c r="M85" s="78" t="s">
        <v>1597</v>
      </c>
      <c r="N85" s="78" t="str">
        <f t="shared" si="3"/>
        <v>case 84:sRetTemplate = "ar_kreen_003";  break;  //  Thri-kreen, Druid || FQ: Rare || 14 CR 12 HD</v>
      </c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</row>
    <row r="86" spans="1:25" s="7" customFormat="1">
      <c r="A86" s="81" t="s">
        <v>1594</v>
      </c>
      <c r="B86" s="78">
        <f t="shared" si="4"/>
        <v>85</v>
      </c>
      <c r="C86" s="79" t="s">
        <v>1593</v>
      </c>
      <c r="D86" s="78" t="s">
        <v>890</v>
      </c>
      <c r="E86" s="78" t="s">
        <v>1612</v>
      </c>
      <c r="F86" s="78" t="s">
        <v>889</v>
      </c>
      <c r="G86" s="78" t="s">
        <v>1599</v>
      </c>
      <c r="H86" s="78" t="s">
        <v>20</v>
      </c>
      <c r="I86" s="78" t="s">
        <v>1598</v>
      </c>
      <c r="J86" s="100">
        <v>14</v>
      </c>
      <c r="K86" s="78" t="s">
        <v>1596</v>
      </c>
      <c r="L86" s="100">
        <v>12</v>
      </c>
      <c r="M86" s="78" t="s">
        <v>1597</v>
      </c>
      <c r="N86" s="78" t="str">
        <f t="shared" si="3"/>
        <v>case 85:sRetTemplate = "ar_kreen_003";  break;  //  Thri-kreen, Druid || FQ: Rare || 14 CR 12 HD</v>
      </c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</row>
    <row r="87" spans="1:25" s="7" customFormat="1">
      <c r="A87" s="81" t="s">
        <v>1594</v>
      </c>
      <c r="B87" s="78">
        <f t="shared" si="4"/>
        <v>86</v>
      </c>
      <c r="C87" s="79" t="s">
        <v>1593</v>
      </c>
      <c r="D87" s="78" t="s">
        <v>888</v>
      </c>
      <c r="E87" s="78" t="s">
        <v>1612</v>
      </c>
      <c r="F87" s="78" t="s">
        <v>887</v>
      </c>
      <c r="G87" s="78" t="s">
        <v>1599</v>
      </c>
      <c r="H87" s="78" t="s">
        <v>20</v>
      </c>
      <c r="I87" s="78" t="s">
        <v>1598</v>
      </c>
      <c r="J87" s="100">
        <v>13</v>
      </c>
      <c r="K87" s="78" t="s">
        <v>1596</v>
      </c>
      <c r="L87" s="100">
        <v>12</v>
      </c>
      <c r="M87" s="78" t="s">
        <v>1597</v>
      </c>
      <c r="N87" s="78" t="str">
        <f t="shared" si="3"/>
        <v>case 86:sRetTemplate = "ar_kreen_002";  break;  //  Thri-kreen, Ranger || FQ: Rare || 13 CR 12 HD</v>
      </c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</row>
    <row r="88" spans="1:25" s="7" customFormat="1">
      <c r="A88" s="81" t="s">
        <v>1594</v>
      </c>
      <c r="B88" s="78">
        <f t="shared" si="4"/>
        <v>87</v>
      </c>
      <c r="C88" s="79" t="s">
        <v>1593</v>
      </c>
      <c r="D88" s="78" t="s">
        <v>888</v>
      </c>
      <c r="E88" s="78" t="s">
        <v>1612</v>
      </c>
      <c r="F88" s="78" t="s">
        <v>887</v>
      </c>
      <c r="G88" s="78" t="s">
        <v>1599</v>
      </c>
      <c r="H88" s="78" t="s">
        <v>20</v>
      </c>
      <c r="I88" s="78" t="s">
        <v>1598</v>
      </c>
      <c r="J88" s="100">
        <v>13</v>
      </c>
      <c r="K88" s="78" t="s">
        <v>1596</v>
      </c>
      <c r="L88" s="100">
        <v>12</v>
      </c>
      <c r="M88" s="78" t="s">
        <v>1597</v>
      </c>
      <c r="N88" s="78" t="str">
        <f t="shared" si="3"/>
        <v>case 87:sRetTemplate = "ar_kreen_002";  break;  //  Thri-kreen, Ranger || FQ: Rare || 13 CR 12 HD</v>
      </c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</row>
    <row r="89" spans="1:25" s="7" customFormat="1">
      <c r="A89" s="81" t="s">
        <v>1594</v>
      </c>
      <c r="B89" s="78">
        <f t="shared" si="4"/>
        <v>88</v>
      </c>
      <c r="C89" s="79" t="s">
        <v>1593</v>
      </c>
      <c r="D89" s="78" t="s">
        <v>888</v>
      </c>
      <c r="E89" s="78" t="s">
        <v>1612</v>
      </c>
      <c r="F89" s="78" t="s">
        <v>887</v>
      </c>
      <c r="G89" s="78" t="s">
        <v>1599</v>
      </c>
      <c r="H89" s="78" t="s">
        <v>20</v>
      </c>
      <c r="I89" s="78" t="s">
        <v>1598</v>
      </c>
      <c r="J89" s="100">
        <v>13</v>
      </c>
      <c r="K89" s="78" t="s">
        <v>1596</v>
      </c>
      <c r="L89" s="100">
        <v>12</v>
      </c>
      <c r="M89" s="78" t="s">
        <v>1597</v>
      </c>
      <c r="N89" s="78" t="str">
        <f t="shared" si="3"/>
        <v>case 88:sRetTemplate = "ar_kreen_002";  break;  //  Thri-kreen, Ranger || FQ: Rare || 13 CR 12 HD</v>
      </c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</row>
    <row r="90" spans="1:25" s="7" customFormat="1" ht="13.5" thickBot="1">
      <c r="A90" s="85" t="s">
        <v>1594</v>
      </c>
      <c r="B90" s="86">
        <f t="shared" si="4"/>
        <v>89</v>
      </c>
      <c r="C90" s="87" t="s">
        <v>1593</v>
      </c>
      <c r="D90" s="86" t="s">
        <v>888</v>
      </c>
      <c r="E90" s="86" t="s">
        <v>1612</v>
      </c>
      <c r="F90" s="86" t="s">
        <v>887</v>
      </c>
      <c r="G90" s="86" t="s">
        <v>1599</v>
      </c>
      <c r="H90" s="86" t="s">
        <v>20</v>
      </c>
      <c r="I90" s="86" t="s">
        <v>1598</v>
      </c>
      <c r="J90" s="102">
        <v>13</v>
      </c>
      <c r="K90" s="86" t="s">
        <v>1596</v>
      </c>
      <c r="L90" s="102">
        <v>12</v>
      </c>
      <c r="M90" s="86" t="s">
        <v>1597</v>
      </c>
      <c r="N90" s="86" t="str">
        <f t="shared" si="3"/>
        <v>case 89:sRetTemplate = "ar_kreen_002";  break;  //  Thri-kreen, Ranger || FQ: Rare || 13 CR 12 HD</v>
      </c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</row>
    <row r="91" spans="1:25" ht="13.5" customHeight="1">
      <c r="B91" s="17"/>
      <c r="C91" s="17"/>
      <c r="D91" s="17"/>
      <c r="E91" s="17"/>
      <c r="F91" s="17"/>
      <c r="G91" s="17"/>
      <c r="H91" s="17"/>
      <c r="I91" s="17"/>
      <c r="J91" s="98"/>
      <c r="K91" s="17"/>
      <c r="L91" s="98"/>
      <c r="M91" s="17"/>
      <c r="N91" s="17"/>
    </row>
  </sheetData>
  <sortState ref="A3:N91">
    <sortCondition ref="F1"/>
  </sortState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>
  <dimension ref="A1:Y35"/>
  <sheetViews>
    <sheetView workbookViewId="0">
      <selection activeCell="N29" sqref="N2:N29"/>
    </sheetView>
  </sheetViews>
  <sheetFormatPr defaultColWidth="32.5703125" defaultRowHeight="15" customHeight="1"/>
  <cols>
    <col min="1" max="1" width="8.28515625" customWidth="1"/>
    <col min="2" max="2" width="9.42578125" customWidth="1"/>
    <col min="3" max="3" width="17.140625" customWidth="1"/>
    <col min="4" max="4" width="21.7109375" customWidth="1"/>
    <col min="5" max="5" width="13.42578125" customWidth="1"/>
    <col min="6" max="6" width="25.7109375" customWidth="1"/>
    <col min="7" max="7" width="6.5703125" customWidth="1"/>
    <col min="8" max="8" width="13.85546875" customWidth="1"/>
    <col min="9" max="9" width="3.140625" customWidth="1"/>
    <col min="10" max="10" width="11" customWidth="1"/>
    <col min="11" max="11" width="6" customWidth="1"/>
    <col min="12" max="12" width="11.85546875" customWidth="1"/>
    <col min="13" max="13" width="6.7109375" customWidth="1"/>
    <col min="14" max="14" width="106" customWidth="1"/>
  </cols>
  <sheetData>
    <row r="1" spans="1:25" ht="15" customHeight="1" thickBot="1">
      <c r="A1" s="58" t="s">
        <v>1623</v>
      </c>
      <c r="B1" s="59" t="s">
        <v>1606</v>
      </c>
      <c r="C1" s="59" t="s">
        <v>1624</v>
      </c>
      <c r="D1" s="13" t="s">
        <v>1</v>
      </c>
      <c r="E1" s="60" t="s">
        <v>1608</v>
      </c>
      <c r="F1" s="13" t="s">
        <v>0</v>
      </c>
      <c r="G1" s="59" t="s">
        <v>1609</v>
      </c>
      <c r="H1" s="13" t="s">
        <v>5</v>
      </c>
      <c r="I1" s="65"/>
      <c r="J1" s="13" t="s">
        <v>7</v>
      </c>
      <c r="K1" s="65"/>
      <c r="L1" s="13" t="s">
        <v>9</v>
      </c>
      <c r="M1" s="6"/>
    </row>
    <row r="2" spans="1:25" s="7" customFormat="1" ht="15" customHeight="1">
      <c r="A2" s="62" t="s">
        <v>1594</v>
      </c>
      <c r="B2" s="1">
        <v>1</v>
      </c>
      <c r="C2" s="27" t="s">
        <v>1593</v>
      </c>
      <c r="D2" s="72" t="s">
        <v>494</v>
      </c>
      <c r="E2" s="1" t="s">
        <v>1612</v>
      </c>
      <c r="F2" s="72" t="s">
        <v>493</v>
      </c>
      <c r="G2" s="1" t="s">
        <v>1599</v>
      </c>
      <c r="H2" s="72" t="s">
        <v>20</v>
      </c>
      <c r="I2" s="1" t="s">
        <v>1598</v>
      </c>
      <c r="J2" s="72">
        <v>25</v>
      </c>
      <c r="K2" s="1" t="s">
        <v>1596</v>
      </c>
      <c r="L2" s="72">
        <v>16</v>
      </c>
      <c r="M2" s="66" t="s">
        <v>1597</v>
      </c>
      <c r="N2" s="17" t="str">
        <f t="shared" ref="N2:N28" si="0">CONCATENATE(A2, B2,C2, D2, E2, F2,G2,H2,I2, J2, K2, L2, M2)</f>
        <v>case 1:sRetTemplate = "elem_air_hg001";  break;  //  [AR] Air Elemental, Huge || FQ: Rare || 25 CR 16 HD</v>
      </c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 ht="15" customHeight="1">
      <c r="A3" s="62" t="s">
        <v>1594</v>
      </c>
      <c r="B3" s="1">
        <f>SUM(B2+1)</f>
        <v>2</v>
      </c>
      <c r="C3" s="27" t="s">
        <v>1593</v>
      </c>
      <c r="D3" s="1" t="s">
        <v>494</v>
      </c>
      <c r="E3" s="1" t="s">
        <v>1612</v>
      </c>
      <c r="F3" s="1" t="s">
        <v>493</v>
      </c>
      <c r="G3" s="1" t="s">
        <v>1599</v>
      </c>
      <c r="H3" s="1" t="s">
        <v>20</v>
      </c>
      <c r="I3" s="1" t="s">
        <v>1598</v>
      </c>
      <c r="J3" s="1">
        <v>25</v>
      </c>
      <c r="K3" s="1" t="s">
        <v>1596</v>
      </c>
      <c r="L3" s="1">
        <v>16</v>
      </c>
      <c r="M3" s="66" t="s">
        <v>1597</v>
      </c>
      <c r="N3" s="17" t="str">
        <f t="shared" si="0"/>
        <v>case 2:sRetTemplate = "elem_air_hg001";  break;  //  [AR] Air Elemental, Huge || FQ: Rare || 25 CR 16 HD</v>
      </c>
    </row>
    <row r="4" spans="1:25" ht="15" customHeight="1">
      <c r="A4" s="62" t="s">
        <v>1594</v>
      </c>
      <c r="B4" s="1">
        <f t="shared" ref="B4:B29" si="1">SUM(B3+1)</f>
        <v>3</v>
      </c>
      <c r="C4" s="27" t="s">
        <v>1593</v>
      </c>
      <c r="D4" s="1" t="s">
        <v>1190</v>
      </c>
      <c r="E4" s="1" t="s">
        <v>1612</v>
      </c>
      <c r="F4" s="1" t="s">
        <v>1189</v>
      </c>
      <c r="G4" s="1" t="s">
        <v>1599</v>
      </c>
      <c r="H4" s="1" t="s">
        <v>20</v>
      </c>
      <c r="I4" s="1" t="s">
        <v>1598</v>
      </c>
      <c r="J4" s="1">
        <v>15</v>
      </c>
      <c r="K4" s="1" t="s">
        <v>1596</v>
      </c>
      <c r="L4" s="1">
        <v>11</v>
      </c>
      <c r="M4" s="66" t="s">
        <v>1597</v>
      </c>
      <c r="N4" s="17" t="str">
        <f t="shared" si="0"/>
        <v>case 3:sRetTemplate = "ashen001";  break;  //  Ashen || FQ: Rare || 15 CR 11 HD</v>
      </c>
    </row>
    <row r="5" spans="1:25" ht="15" customHeight="1">
      <c r="A5" s="62" t="s">
        <v>1594</v>
      </c>
      <c r="B5" s="1">
        <f t="shared" si="1"/>
        <v>4</v>
      </c>
      <c r="C5" s="27" t="s">
        <v>1593</v>
      </c>
      <c r="D5" s="1" t="s">
        <v>1190</v>
      </c>
      <c r="E5" s="1" t="s">
        <v>1612</v>
      </c>
      <c r="F5" s="1" t="s">
        <v>1189</v>
      </c>
      <c r="G5" s="1" t="s">
        <v>1599</v>
      </c>
      <c r="H5" s="1" t="s">
        <v>20</v>
      </c>
      <c r="I5" s="1" t="s">
        <v>1598</v>
      </c>
      <c r="J5" s="1">
        <v>15</v>
      </c>
      <c r="K5" s="1" t="s">
        <v>1596</v>
      </c>
      <c r="L5" s="1">
        <v>11</v>
      </c>
      <c r="M5" s="66" t="s">
        <v>1597</v>
      </c>
      <c r="N5" s="17" t="str">
        <f t="shared" si="0"/>
        <v>case 4:sRetTemplate = "ashen001";  break;  //  Ashen || FQ: Rare || 15 CR 11 HD</v>
      </c>
    </row>
    <row r="6" spans="1:25" ht="15" customHeight="1">
      <c r="A6" s="62" t="s">
        <v>1594</v>
      </c>
      <c r="B6" s="1">
        <f t="shared" si="1"/>
        <v>5</v>
      </c>
      <c r="C6" s="27" t="s">
        <v>1593</v>
      </c>
      <c r="D6" s="1" t="s">
        <v>1626</v>
      </c>
      <c r="E6" s="1" t="s">
        <v>1612</v>
      </c>
      <c r="F6" s="1" t="s">
        <v>1625</v>
      </c>
      <c r="G6" s="1" t="s">
        <v>1599</v>
      </c>
      <c r="H6" s="1" t="s">
        <v>72</v>
      </c>
      <c r="I6" s="1" t="s">
        <v>1598</v>
      </c>
      <c r="J6" s="1">
        <v>9</v>
      </c>
      <c r="K6" s="1" t="s">
        <v>1596</v>
      </c>
      <c r="L6" s="1">
        <v>10</v>
      </c>
      <c r="M6" s="20" t="s">
        <v>1597</v>
      </c>
      <c r="N6" s="17" t="str">
        <f t="shared" si="0"/>
        <v>case 5:sRetTemplate = "ar_defiler_002";  break;  //  Defiler, Journeyman || FQ: Very Rare || 9 CR 10 HD</v>
      </c>
    </row>
    <row r="7" spans="1:25" ht="15" customHeight="1">
      <c r="A7" s="62" t="s">
        <v>1594</v>
      </c>
      <c r="B7" s="1">
        <f t="shared" si="1"/>
        <v>6</v>
      </c>
      <c r="C7" s="27" t="s">
        <v>1593</v>
      </c>
      <c r="D7" s="1" t="s">
        <v>1627</v>
      </c>
      <c r="E7" s="1" t="s">
        <v>1612</v>
      </c>
      <c r="F7" s="1" t="s">
        <v>1628</v>
      </c>
      <c r="G7" s="1" t="s">
        <v>1599</v>
      </c>
      <c r="H7" s="1" t="s">
        <v>20</v>
      </c>
      <c r="I7" s="1" t="s">
        <v>1598</v>
      </c>
      <c r="J7" s="1">
        <v>11</v>
      </c>
      <c r="K7" s="1" t="s">
        <v>1596</v>
      </c>
      <c r="L7" s="1">
        <v>12</v>
      </c>
      <c r="M7" s="66" t="s">
        <v>1597</v>
      </c>
      <c r="N7" s="17" t="str">
        <f t="shared" si="0"/>
        <v>case 6:sRetTemplate = "elvenraider002";  break;  //  Elven Raider Defiler || FQ: Rare || 11 CR 12 HD</v>
      </c>
    </row>
    <row r="8" spans="1:25" ht="15" customHeight="1">
      <c r="A8" s="62" t="s">
        <v>1594</v>
      </c>
      <c r="B8" s="1">
        <f t="shared" si="1"/>
        <v>7</v>
      </c>
      <c r="C8" s="27" t="s">
        <v>1593</v>
      </c>
      <c r="D8" s="1" t="s">
        <v>1627</v>
      </c>
      <c r="E8" s="1" t="s">
        <v>1612</v>
      </c>
      <c r="F8" s="1" t="s">
        <v>1628</v>
      </c>
      <c r="G8" s="1" t="s">
        <v>1599</v>
      </c>
      <c r="H8" s="1" t="s">
        <v>20</v>
      </c>
      <c r="I8" s="1" t="s">
        <v>1598</v>
      </c>
      <c r="J8" s="1">
        <v>11</v>
      </c>
      <c r="K8" s="1" t="s">
        <v>1596</v>
      </c>
      <c r="L8" s="1">
        <v>12</v>
      </c>
      <c r="M8" s="66" t="s">
        <v>1597</v>
      </c>
      <c r="N8" s="17" t="str">
        <f t="shared" si="0"/>
        <v>case 7:sRetTemplate = "elvenraider002";  break;  //  Elven Raider Defiler || FQ: Rare || 11 CR 12 HD</v>
      </c>
    </row>
    <row r="9" spans="1:25" ht="15" customHeight="1">
      <c r="A9" s="62" t="s">
        <v>1594</v>
      </c>
      <c r="B9" s="1">
        <f t="shared" si="1"/>
        <v>8</v>
      </c>
      <c r="C9" s="27" t="s">
        <v>1593</v>
      </c>
      <c r="D9" s="1" t="s">
        <v>945</v>
      </c>
      <c r="E9" s="1" t="s">
        <v>1612</v>
      </c>
      <c r="F9" s="1" t="s">
        <v>944</v>
      </c>
      <c r="G9" s="1" t="s">
        <v>1599</v>
      </c>
      <c r="H9" s="1" t="s">
        <v>72</v>
      </c>
      <c r="I9" s="1" t="s">
        <v>1598</v>
      </c>
      <c r="J9" s="1">
        <v>20</v>
      </c>
      <c r="K9" s="1" t="s">
        <v>1596</v>
      </c>
      <c r="L9" s="1">
        <v>16</v>
      </c>
      <c r="M9" s="66" t="s">
        <v>1597</v>
      </c>
      <c r="N9" s="17" t="str">
        <f t="shared" si="0"/>
        <v>case 8:sRetTemplate = "ds_gr_fihyr001";  break;  //  Greater Fihyr || FQ: Very Rare || 20 CR 16 HD</v>
      </c>
    </row>
    <row r="10" spans="1:25" ht="15" customHeight="1">
      <c r="A10" s="62" t="s">
        <v>1594</v>
      </c>
      <c r="B10" s="1">
        <f t="shared" si="1"/>
        <v>9</v>
      </c>
      <c r="C10" s="27" t="s">
        <v>1593</v>
      </c>
      <c r="D10" s="1" t="s">
        <v>318</v>
      </c>
      <c r="E10" s="1" t="s">
        <v>1612</v>
      </c>
      <c r="F10" s="1" t="s">
        <v>317</v>
      </c>
      <c r="G10" s="1" t="s">
        <v>1599</v>
      </c>
      <c r="H10" s="1" t="s">
        <v>20</v>
      </c>
      <c r="I10" s="1" t="s">
        <v>1598</v>
      </c>
      <c r="J10" s="1">
        <v>11</v>
      </c>
      <c r="K10" s="1" t="s">
        <v>1596</v>
      </c>
      <c r="L10" s="1">
        <v>10</v>
      </c>
      <c r="M10" s="66" t="s">
        <v>1597</v>
      </c>
      <c r="N10" s="17" t="str">
        <f t="shared" si="0"/>
        <v>case 9:sRetTemplate = "magera_002";  break;  //  Magera Fighter || FQ: Rare || 11 CR 10 HD</v>
      </c>
    </row>
    <row r="11" spans="1:25" ht="15" customHeight="1">
      <c r="A11" s="62" t="s">
        <v>1594</v>
      </c>
      <c r="B11" s="1">
        <f t="shared" si="1"/>
        <v>10</v>
      </c>
      <c r="C11" s="27" t="s">
        <v>1593</v>
      </c>
      <c r="D11" s="1" t="s">
        <v>318</v>
      </c>
      <c r="E11" s="1" t="s">
        <v>1612</v>
      </c>
      <c r="F11" s="1" t="s">
        <v>317</v>
      </c>
      <c r="G11" s="1" t="s">
        <v>1599</v>
      </c>
      <c r="H11" s="1" t="s">
        <v>20</v>
      </c>
      <c r="I11" s="1" t="s">
        <v>1598</v>
      </c>
      <c r="J11" s="1">
        <v>11</v>
      </c>
      <c r="K11" s="1" t="s">
        <v>1596</v>
      </c>
      <c r="L11" s="1">
        <v>10</v>
      </c>
      <c r="M11" s="66" t="s">
        <v>1597</v>
      </c>
      <c r="N11" s="17" t="str">
        <f t="shared" si="0"/>
        <v>case 10:sRetTemplate = "magera_002";  break;  //  Magera Fighter || FQ: Rare || 11 CR 10 HD</v>
      </c>
    </row>
    <row r="12" spans="1:25" ht="15" customHeight="1">
      <c r="A12" s="62" t="s">
        <v>1594</v>
      </c>
      <c r="B12" s="1">
        <f t="shared" si="1"/>
        <v>11</v>
      </c>
      <c r="C12" s="27" t="s">
        <v>1593</v>
      </c>
      <c r="D12" s="1" t="s">
        <v>839</v>
      </c>
      <c r="E12" s="1" t="s">
        <v>1612</v>
      </c>
      <c r="F12" s="1" t="s">
        <v>838</v>
      </c>
      <c r="G12" s="1" t="s">
        <v>1599</v>
      </c>
      <c r="H12" s="1" t="s">
        <v>61</v>
      </c>
      <c r="I12" s="1" t="s">
        <v>1598</v>
      </c>
      <c r="J12" s="1">
        <v>11</v>
      </c>
      <c r="K12" s="1" t="s">
        <v>1596</v>
      </c>
      <c r="L12" s="1">
        <v>12</v>
      </c>
      <c r="M12" s="66" t="s">
        <v>1597</v>
      </c>
      <c r="N12" s="17" t="str">
        <f t="shared" si="0"/>
        <v>case 11:sRetTemplate = "wildmul002";  break;  //  Mul, Wild - Dragon's Paw || FQ: Uncommon || 11 CR 12 HD</v>
      </c>
    </row>
    <row r="13" spans="1:25" ht="15" customHeight="1">
      <c r="A13" s="62" t="s">
        <v>1594</v>
      </c>
      <c r="B13" s="1">
        <f t="shared" si="1"/>
        <v>12</v>
      </c>
      <c r="C13" s="27" t="s">
        <v>1593</v>
      </c>
      <c r="D13" s="1" t="s">
        <v>839</v>
      </c>
      <c r="E13" s="1" t="s">
        <v>1612</v>
      </c>
      <c r="F13" s="1" t="s">
        <v>838</v>
      </c>
      <c r="G13" s="1" t="s">
        <v>1599</v>
      </c>
      <c r="H13" s="1" t="s">
        <v>61</v>
      </c>
      <c r="I13" s="1" t="s">
        <v>1598</v>
      </c>
      <c r="J13" s="1">
        <v>11</v>
      </c>
      <c r="K13" s="1" t="s">
        <v>1596</v>
      </c>
      <c r="L13" s="1">
        <v>12</v>
      </c>
      <c r="M13" s="66" t="s">
        <v>1597</v>
      </c>
      <c r="N13" s="17" t="str">
        <f t="shared" si="0"/>
        <v>case 12:sRetTemplate = "wildmul002";  break;  //  Mul, Wild - Dragon's Paw || FQ: Uncommon || 11 CR 12 HD</v>
      </c>
    </row>
    <row r="14" spans="1:25" ht="15" customHeight="1">
      <c r="A14" s="62" t="s">
        <v>1594</v>
      </c>
      <c r="B14" s="1">
        <f t="shared" si="1"/>
        <v>13</v>
      </c>
      <c r="C14" s="27" t="s">
        <v>1593</v>
      </c>
      <c r="D14" s="1" t="s">
        <v>839</v>
      </c>
      <c r="E14" s="1" t="s">
        <v>1612</v>
      </c>
      <c r="F14" s="1" t="s">
        <v>838</v>
      </c>
      <c r="G14" s="1" t="s">
        <v>1599</v>
      </c>
      <c r="H14" s="1" t="s">
        <v>61</v>
      </c>
      <c r="I14" s="1" t="s">
        <v>1598</v>
      </c>
      <c r="J14" s="1">
        <v>11</v>
      </c>
      <c r="K14" s="1" t="s">
        <v>1596</v>
      </c>
      <c r="L14" s="1">
        <v>12</v>
      </c>
      <c r="M14" s="66" t="s">
        <v>1597</v>
      </c>
      <c r="N14" s="17" t="str">
        <f t="shared" si="0"/>
        <v>case 13:sRetTemplate = "wildmul002";  break;  //  Mul, Wild - Dragon's Paw || FQ: Uncommon || 11 CR 12 HD</v>
      </c>
    </row>
    <row r="15" spans="1:25" ht="15" customHeight="1">
      <c r="A15" s="62" t="s">
        <v>1594</v>
      </c>
      <c r="B15" s="1">
        <f t="shared" si="1"/>
        <v>14</v>
      </c>
      <c r="C15" s="27" t="s">
        <v>1593</v>
      </c>
      <c r="D15" s="1" t="s">
        <v>839</v>
      </c>
      <c r="E15" s="1" t="s">
        <v>1612</v>
      </c>
      <c r="F15" s="1" t="s">
        <v>838</v>
      </c>
      <c r="G15" s="1" t="s">
        <v>1599</v>
      </c>
      <c r="H15" s="1" t="s">
        <v>61</v>
      </c>
      <c r="I15" s="1" t="s">
        <v>1598</v>
      </c>
      <c r="J15" s="1">
        <v>11</v>
      </c>
      <c r="K15" s="1" t="s">
        <v>1596</v>
      </c>
      <c r="L15" s="1">
        <v>12</v>
      </c>
      <c r="M15" s="66" t="s">
        <v>1597</v>
      </c>
      <c r="N15" s="17" t="str">
        <f t="shared" si="0"/>
        <v>case 14:sRetTemplate = "wildmul002";  break;  //  Mul, Wild - Dragon's Paw || FQ: Uncommon || 11 CR 12 HD</v>
      </c>
    </row>
    <row r="16" spans="1:25" ht="15" customHeight="1">
      <c r="A16" s="62" t="s">
        <v>1594</v>
      </c>
      <c r="B16" s="1">
        <f t="shared" si="1"/>
        <v>15</v>
      </c>
      <c r="C16" s="27" t="s">
        <v>1593</v>
      </c>
      <c r="D16" s="1" t="s">
        <v>560</v>
      </c>
      <c r="E16" s="1" t="s">
        <v>1612</v>
      </c>
      <c r="F16" s="1" t="s">
        <v>559</v>
      </c>
      <c r="G16" s="1" t="s">
        <v>1599</v>
      </c>
      <c r="H16" s="1" t="s">
        <v>20</v>
      </c>
      <c r="I16" s="1" t="s">
        <v>1598</v>
      </c>
      <c r="J16" s="1">
        <v>17</v>
      </c>
      <c r="K16" s="1" t="s">
        <v>1596</v>
      </c>
      <c r="L16" s="1">
        <v>16</v>
      </c>
      <c r="M16" s="20" t="s">
        <v>1597</v>
      </c>
      <c r="N16" s="17" t="str">
        <f t="shared" si="0"/>
        <v>case 15:sRetTemplate = "elem_rain_hg001";  break;  //  Rain Paraelemental, Huge || FQ: Rare || 17 CR 16 HD</v>
      </c>
    </row>
    <row r="17" spans="1:14" ht="15" customHeight="1">
      <c r="A17" s="62" t="s">
        <v>1594</v>
      </c>
      <c r="B17" s="1">
        <f t="shared" si="1"/>
        <v>16</v>
      </c>
      <c r="C17" s="27" t="s">
        <v>1593</v>
      </c>
      <c r="D17" s="1" t="s">
        <v>560</v>
      </c>
      <c r="E17" s="1" t="s">
        <v>1612</v>
      </c>
      <c r="F17" s="1" t="s">
        <v>559</v>
      </c>
      <c r="G17" s="1" t="s">
        <v>1599</v>
      </c>
      <c r="H17" s="1" t="s">
        <v>20</v>
      </c>
      <c r="I17" s="1" t="s">
        <v>1598</v>
      </c>
      <c r="J17" s="1">
        <v>17</v>
      </c>
      <c r="K17" s="1" t="s">
        <v>1596</v>
      </c>
      <c r="L17" s="1">
        <v>16</v>
      </c>
      <c r="M17" s="66" t="s">
        <v>1597</v>
      </c>
      <c r="N17" s="17" t="str">
        <f t="shared" si="0"/>
        <v>case 16:sRetTemplate = "elem_rain_hg001";  break;  //  Rain Paraelemental, Huge || FQ: Rare || 17 CR 16 HD</v>
      </c>
    </row>
    <row r="18" spans="1:14" ht="15" customHeight="1">
      <c r="A18" s="62" t="s">
        <v>1594</v>
      </c>
      <c r="B18" s="1">
        <f t="shared" si="1"/>
        <v>17</v>
      </c>
      <c r="C18" s="27" t="s">
        <v>1593</v>
      </c>
      <c r="D18" s="1" t="s">
        <v>764</v>
      </c>
      <c r="E18" s="1" t="s">
        <v>1612</v>
      </c>
      <c r="F18" s="1" t="s">
        <v>763</v>
      </c>
      <c r="G18" s="1" t="s">
        <v>1599</v>
      </c>
      <c r="H18" s="1" t="s">
        <v>72</v>
      </c>
      <c r="I18" s="1" t="s">
        <v>1598</v>
      </c>
      <c r="J18" s="1">
        <v>15</v>
      </c>
      <c r="K18" s="1" t="s">
        <v>1596</v>
      </c>
      <c r="L18" s="1">
        <v>14</v>
      </c>
      <c r="M18" s="66" t="s">
        <v>1597</v>
      </c>
      <c r="N18" s="17" t="str">
        <f t="shared" si="0"/>
        <v>case 17:sRetTemplate = "ar_sout_001";  break;  //  So-Ut (Rampager) || FQ: Very Rare || 15 CR 14 HD</v>
      </c>
    </row>
    <row r="19" spans="1:14" ht="15" customHeight="1">
      <c r="A19" s="62" t="s">
        <v>1594</v>
      </c>
      <c r="B19" s="1">
        <f t="shared" si="1"/>
        <v>18</v>
      </c>
      <c r="C19" s="27" t="s">
        <v>1593</v>
      </c>
      <c r="D19" s="1" t="s">
        <v>1659</v>
      </c>
      <c r="E19" s="1" t="s">
        <v>1612</v>
      </c>
      <c r="F19" s="1" t="s">
        <v>1658</v>
      </c>
      <c r="G19" s="1" t="s">
        <v>1599</v>
      </c>
      <c r="H19" s="1" t="s">
        <v>61</v>
      </c>
      <c r="I19" s="1" t="s">
        <v>1598</v>
      </c>
      <c r="J19" s="1">
        <v>15</v>
      </c>
      <c r="K19" s="1" t="s">
        <v>1596</v>
      </c>
      <c r="L19" s="1">
        <v>15</v>
      </c>
      <c r="M19" s="66" t="s">
        <v>1597</v>
      </c>
      <c r="N19" s="17" t="str">
        <f t="shared" si="0"/>
        <v>case 18:sRetTemplate = "ds_sporebat001";  break;  //  Sporebat: 15 HD || FQ: Uncommon || 15 CR 15 HD</v>
      </c>
    </row>
    <row r="20" spans="1:14" ht="15" customHeight="1">
      <c r="A20" s="62" t="s">
        <v>1594</v>
      </c>
      <c r="B20" s="1">
        <f t="shared" si="1"/>
        <v>19</v>
      </c>
      <c r="C20" s="27" t="s">
        <v>1593</v>
      </c>
      <c r="D20" s="1" t="s">
        <v>1659</v>
      </c>
      <c r="E20" s="1" t="s">
        <v>1612</v>
      </c>
      <c r="F20" s="1" t="s">
        <v>1658</v>
      </c>
      <c r="G20" s="1" t="s">
        <v>1599</v>
      </c>
      <c r="H20" s="1" t="s">
        <v>61</v>
      </c>
      <c r="I20" s="1" t="s">
        <v>1598</v>
      </c>
      <c r="J20" s="1">
        <v>15</v>
      </c>
      <c r="K20" s="1" t="s">
        <v>1596</v>
      </c>
      <c r="L20" s="1">
        <v>15</v>
      </c>
      <c r="M20" s="66" t="s">
        <v>1597</v>
      </c>
      <c r="N20" s="17" t="str">
        <f t="shared" si="0"/>
        <v>case 19:sRetTemplate = "ds_sporebat001";  break;  //  Sporebat: 15 HD || FQ: Uncommon || 15 CR 15 HD</v>
      </c>
    </row>
    <row r="21" spans="1:14" ht="15" customHeight="1">
      <c r="A21" s="62" t="s">
        <v>1594</v>
      </c>
      <c r="B21" s="1">
        <f t="shared" si="1"/>
        <v>20</v>
      </c>
      <c r="C21" s="27" t="s">
        <v>1593</v>
      </c>
      <c r="D21" s="1" t="s">
        <v>1659</v>
      </c>
      <c r="E21" s="1" t="s">
        <v>1612</v>
      </c>
      <c r="F21" s="1" t="s">
        <v>1658</v>
      </c>
      <c r="G21" s="1" t="s">
        <v>1599</v>
      </c>
      <c r="H21" s="1" t="s">
        <v>61</v>
      </c>
      <c r="I21" s="1" t="s">
        <v>1598</v>
      </c>
      <c r="J21" s="1">
        <v>15</v>
      </c>
      <c r="K21" s="1" t="s">
        <v>1596</v>
      </c>
      <c r="L21" s="1">
        <v>15</v>
      </c>
      <c r="M21" s="66" t="s">
        <v>1597</v>
      </c>
      <c r="N21" s="17" t="str">
        <f t="shared" si="0"/>
        <v>case 20:sRetTemplate = "ds_sporebat001";  break;  //  Sporebat: 15 HD || FQ: Uncommon || 15 CR 15 HD</v>
      </c>
    </row>
    <row r="22" spans="1:14" ht="15" customHeight="1">
      <c r="A22" s="62" t="s">
        <v>1594</v>
      </c>
      <c r="B22" s="1">
        <f t="shared" si="1"/>
        <v>21</v>
      </c>
      <c r="C22" s="27" t="s">
        <v>1593</v>
      </c>
      <c r="D22" s="1" t="s">
        <v>1659</v>
      </c>
      <c r="E22" s="1" t="s">
        <v>1612</v>
      </c>
      <c r="F22" s="1" t="s">
        <v>1658</v>
      </c>
      <c r="G22" s="1" t="s">
        <v>1599</v>
      </c>
      <c r="H22" s="1" t="s">
        <v>61</v>
      </c>
      <c r="I22" s="1" t="s">
        <v>1598</v>
      </c>
      <c r="J22" s="1">
        <v>15</v>
      </c>
      <c r="K22" s="1" t="s">
        <v>1596</v>
      </c>
      <c r="L22" s="1">
        <v>15</v>
      </c>
      <c r="M22" s="66" t="s">
        <v>1597</v>
      </c>
      <c r="N22" s="17" t="str">
        <f t="shared" si="0"/>
        <v>case 21:sRetTemplate = "ds_sporebat001";  break;  //  Sporebat: 15 HD || FQ: Uncommon || 15 CR 15 HD</v>
      </c>
    </row>
    <row r="23" spans="1:14" ht="15" customHeight="1">
      <c r="A23" s="62" t="s">
        <v>1594</v>
      </c>
      <c r="B23" s="1">
        <f t="shared" si="1"/>
        <v>22</v>
      </c>
      <c r="C23" s="27" t="s">
        <v>1593</v>
      </c>
      <c r="D23" s="1" t="s">
        <v>1356</v>
      </c>
      <c r="E23" s="1" t="s">
        <v>1612</v>
      </c>
      <c r="F23" s="1" t="s">
        <v>1355</v>
      </c>
      <c r="G23" s="1" t="s">
        <v>1599</v>
      </c>
      <c r="H23" s="1" t="s">
        <v>20</v>
      </c>
      <c r="I23" s="1" t="s">
        <v>1598</v>
      </c>
      <c r="J23" s="1">
        <v>11</v>
      </c>
      <c r="K23" s="1" t="s">
        <v>1596</v>
      </c>
      <c r="L23" s="1">
        <v>14</v>
      </c>
      <c r="M23" s="66" t="s">
        <v>1597</v>
      </c>
      <c r="N23" s="17" t="str">
        <f t="shared" si="0"/>
        <v>case 22:sRetTemplate = "ds_styr001";  break;  //  Styr || FQ: Rare || 11 CR 14 HD</v>
      </c>
    </row>
    <row r="24" spans="1:14" ht="15" customHeight="1">
      <c r="A24" s="62" t="s">
        <v>1594</v>
      </c>
      <c r="B24" s="1">
        <f t="shared" si="1"/>
        <v>23</v>
      </c>
      <c r="C24" s="27" t="s">
        <v>1593</v>
      </c>
      <c r="D24" s="1" t="s">
        <v>1356</v>
      </c>
      <c r="E24" s="1" t="s">
        <v>1612</v>
      </c>
      <c r="F24" s="1" t="s">
        <v>1355</v>
      </c>
      <c r="G24" s="1" t="s">
        <v>1599</v>
      </c>
      <c r="H24" s="1" t="s">
        <v>20</v>
      </c>
      <c r="I24" s="1" t="s">
        <v>1598</v>
      </c>
      <c r="J24" s="1">
        <v>11</v>
      </c>
      <c r="K24" s="1" t="s">
        <v>1596</v>
      </c>
      <c r="L24" s="1">
        <v>14</v>
      </c>
      <c r="M24" s="66" t="s">
        <v>1597</v>
      </c>
      <c r="N24" s="17" t="str">
        <f t="shared" si="0"/>
        <v>case 23:sRetTemplate = "ds_styr001";  break;  //  Styr || FQ: Rare || 11 CR 14 HD</v>
      </c>
    </row>
    <row r="25" spans="1:14" ht="15" customHeight="1">
      <c r="A25" s="62" t="s">
        <v>1594</v>
      </c>
      <c r="B25" s="1">
        <f t="shared" si="1"/>
        <v>24</v>
      </c>
      <c r="C25" s="27" t="s">
        <v>1593</v>
      </c>
      <c r="D25" s="1" t="s">
        <v>890</v>
      </c>
      <c r="E25" s="1" t="s">
        <v>1612</v>
      </c>
      <c r="F25" s="1" t="s">
        <v>889</v>
      </c>
      <c r="G25" s="1" t="s">
        <v>1599</v>
      </c>
      <c r="H25" s="1" t="s">
        <v>20</v>
      </c>
      <c r="I25" s="1" t="s">
        <v>1598</v>
      </c>
      <c r="J25" s="1">
        <v>14</v>
      </c>
      <c r="K25" s="1" t="s">
        <v>1596</v>
      </c>
      <c r="L25" s="1">
        <v>12</v>
      </c>
      <c r="M25" s="66" t="s">
        <v>1597</v>
      </c>
      <c r="N25" s="17" t="str">
        <f t="shared" si="0"/>
        <v>case 24:sRetTemplate = "ar_kreen_003";  break;  //  Thri-kreen, Druid || FQ: Rare || 14 CR 12 HD</v>
      </c>
    </row>
    <row r="26" spans="1:14" ht="15" customHeight="1">
      <c r="A26" s="62" t="s">
        <v>1594</v>
      </c>
      <c r="B26" s="1">
        <f t="shared" si="1"/>
        <v>25</v>
      </c>
      <c r="C26" s="27" t="s">
        <v>1593</v>
      </c>
      <c r="D26" s="1" t="s">
        <v>890</v>
      </c>
      <c r="E26" s="1" t="s">
        <v>1612</v>
      </c>
      <c r="F26" s="1" t="s">
        <v>889</v>
      </c>
      <c r="G26" s="1" t="s">
        <v>1599</v>
      </c>
      <c r="H26" s="1" t="s">
        <v>20</v>
      </c>
      <c r="I26" s="1" t="s">
        <v>1598</v>
      </c>
      <c r="J26" s="1">
        <v>14</v>
      </c>
      <c r="K26" s="1" t="s">
        <v>1596</v>
      </c>
      <c r="L26" s="1">
        <v>12</v>
      </c>
      <c r="M26" s="20" t="s">
        <v>1597</v>
      </c>
      <c r="N26" s="17" t="str">
        <f t="shared" si="0"/>
        <v>case 25:sRetTemplate = "ar_kreen_003";  break;  //  Thri-kreen, Druid || FQ: Rare || 14 CR 12 HD</v>
      </c>
    </row>
    <row r="27" spans="1:14" ht="15" customHeight="1">
      <c r="A27" s="62" t="s">
        <v>1594</v>
      </c>
      <c r="B27" s="1">
        <f t="shared" si="1"/>
        <v>26</v>
      </c>
      <c r="C27" s="27" t="s">
        <v>1593</v>
      </c>
      <c r="D27" s="1" t="s">
        <v>888</v>
      </c>
      <c r="E27" s="1" t="s">
        <v>1612</v>
      </c>
      <c r="F27" s="1" t="s">
        <v>887</v>
      </c>
      <c r="G27" s="1" t="s">
        <v>1599</v>
      </c>
      <c r="H27" s="1" t="s">
        <v>20</v>
      </c>
      <c r="I27" s="1" t="s">
        <v>1598</v>
      </c>
      <c r="J27" s="1">
        <v>13</v>
      </c>
      <c r="K27" s="1" t="s">
        <v>1596</v>
      </c>
      <c r="L27" s="1">
        <v>12</v>
      </c>
      <c r="M27" s="20" t="s">
        <v>1597</v>
      </c>
      <c r="N27" s="17" t="str">
        <f t="shared" si="0"/>
        <v>case 26:sRetTemplate = "ar_kreen_002";  break;  //  Thri-kreen, Ranger || FQ: Rare || 13 CR 12 HD</v>
      </c>
    </row>
    <row r="28" spans="1:14" ht="15" customHeight="1">
      <c r="A28" s="62" t="s">
        <v>1594</v>
      </c>
      <c r="B28" s="1">
        <f t="shared" si="1"/>
        <v>27</v>
      </c>
      <c r="C28" s="27" t="s">
        <v>1593</v>
      </c>
      <c r="D28" s="1" t="s">
        <v>888</v>
      </c>
      <c r="E28" s="1" t="s">
        <v>1612</v>
      </c>
      <c r="F28" s="1" t="s">
        <v>887</v>
      </c>
      <c r="G28" s="1" t="s">
        <v>1599</v>
      </c>
      <c r="H28" s="1" t="s">
        <v>20</v>
      </c>
      <c r="I28" s="1" t="s">
        <v>1598</v>
      </c>
      <c r="J28" s="1">
        <v>13</v>
      </c>
      <c r="K28" s="1" t="s">
        <v>1596</v>
      </c>
      <c r="L28" s="1">
        <v>12</v>
      </c>
      <c r="M28" s="20" t="s">
        <v>1597</v>
      </c>
      <c r="N28" s="17" t="str">
        <f t="shared" si="0"/>
        <v>case 27:sRetTemplate = "ar_kreen_002";  break;  //  Thri-kreen, Ranger || FQ: Rare || 13 CR 12 HD</v>
      </c>
    </row>
    <row r="29" spans="1:14" ht="15" customHeight="1">
      <c r="A29" s="62" t="s">
        <v>1594</v>
      </c>
      <c r="B29" s="1">
        <f t="shared" si="1"/>
        <v>28</v>
      </c>
      <c r="C29" s="27" t="s">
        <v>1593</v>
      </c>
      <c r="D29" s="1" t="s">
        <v>148</v>
      </c>
      <c r="E29" s="1" t="s">
        <v>1612</v>
      </c>
      <c r="F29" s="1" t="s">
        <v>147</v>
      </c>
      <c r="G29" s="1" t="s">
        <v>1599</v>
      </c>
      <c r="H29" s="1" t="s">
        <v>72</v>
      </c>
      <c r="I29" s="1" t="s">
        <v>1598</v>
      </c>
      <c r="J29" s="1">
        <v>23</v>
      </c>
      <c r="K29" s="1" t="s">
        <v>1596</v>
      </c>
      <c r="L29" s="1">
        <v>16</v>
      </c>
      <c r="M29" s="66" t="s">
        <v>1597</v>
      </c>
      <c r="N29" s="17" t="str">
        <f>CONCATENATE(A29,B29, C29, D29, E29,F29,G29,H29, I29, J29, K29,L29, M29)</f>
        <v>case 28:sRetTemplate = "ar_wraith002";  break;  //  Wraith, Dread || FQ: Very Rare || 23 CR 16 HD</v>
      </c>
    </row>
    <row r="30" spans="1:14" ht="15" customHeight="1">
      <c r="A30" s="62"/>
      <c r="B30" s="1"/>
      <c r="C30" s="27"/>
      <c r="E30" s="1"/>
      <c r="G30" s="1"/>
      <c r="I30" s="1"/>
      <c r="K30" s="1"/>
      <c r="M30" s="20"/>
    </row>
    <row r="31" spans="1:14" ht="15" customHeight="1">
      <c r="A31" s="62"/>
      <c r="B31" s="1"/>
      <c r="C31" s="27"/>
      <c r="E31" s="1"/>
      <c r="G31" s="1"/>
      <c r="I31" s="1"/>
      <c r="K31" s="1"/>
      <c r="M31" s="20"/>
    </row>
    <row r="32" spans="1:14" ht="15" customHeight="1">
      <c r="A32" s="62"/>
      <c r="B32" s="1"/>
      <c r="C32" s="27"/>
      <c r="E32" s="1"/>
      <c r="G32" s="1"/>
      <c r="I32" s="1"/>
      <c r="K32" s="1"/>
      <c r="M32" s="20"/>
    </row>
    <row r="33" spans="1:13" ht="15" customHeight="1">
      <c r="A33" s="62"/>
      <c r="B33" s="1"/>
      <c r="C33" s="27"/>
      <c r="E33" s="1"/>
      <c r="G33" s="1"/>
      <c r="I33" s="1"/>
      <c r="K33" s="1"/>
      <c r="M33" s="20"/>
    </row>
    <row r="34" spans="1:13" ht="15" customHeight="1">
      <c r="A34" s="62"/>
      <c r="B34" s="1"/>
      <c r="C34" s="27"/>
      <c r="E34" s="1"/>
      <c r="G34" s="1"/>
      <c r="I34" s="1"/>
      <c r="K34" s="1"/>
      <c r="M34" s="20"/>
    </row>
    <row r="35" spans="1:13" ht="15" customHeight="1">
      <c r="A35" s="62"/>
      <c r="B35" s="1"/>
      <c r="C35" s="27"/>
      <c r="E35" s="1"/>
      <c r="G35" s="1"/>
      <c r="I35" s="1"/>
      <c r="K35" s="1"/>
      <c r="M35" s="20"/>
    </row>
  </sheetData>
  <sortState ref="A1:N35">
    <sortCondition ref="F1"/>
  </sortState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>
  <dimension ref="A1:Y33"/>
  <sheetViews>
    <sheetView workbookViewId="0">
      <selection activeCell="N33" sqref="N2:N33"/>
    </sheetView>
  </sheetViews>
  <sheetFormatPr defaultColWidth="28.42578125" defaultRowHeight="12.75"/>
  <cols>
    <col min="1" max="1" width="8.28515625" customWidth="1"/>
    <col min="2" max="2" width="9.42578125" customWidth="1"/>
    <col min="3" max="3" width="17.140625" customWidth="1"/>
    <col min="4" max="4" width="19.42578125" customWidth="1"/>
    <col min="5" max="5" width="13.42578125" customWidth="1"/>
    <col min="7" max="7" width="6.5703125" customWidth="1"/>
    <col min="8" max="8" width="13.85546875" customWidth="1"/>
    <col min="9" max="9" width="3.140625" customWidth="1"/>
    <col min="10" max="10" width="12" style="97" customWidth="1"/>
    <col min="11" max="11" width="6" customWidth="1"/>
    <col min="12" max="12" width="13.42578125" style="97" customWidth="1"/>
    <col min="13" max="13" width="6.7109375" customWidth="1"/>
    <col min="14" max="14" width="106" customWidth="1"/>
  </cols>
  <sheetData>
    <row r="1" spans="1:25" s="7" customFormat="1" ht="15.75" thickBot="1">
      <c r="A1" s="58" t="s">
        <v>1623</v>
      </c>
      <c r="B1" s="59" t="s">
        <v>1606</v>
      </c>
      <c r="C1" s="59" t="s">
        <v>1624</v>
      </c>
      <c r="D1" s="5" t="s">
        <v>1</v>
      </c>
      <c r="E1" s="60" t="s">
        <v>1608</v>
      </c>
      <c r="F1" s="5" t="s">
        <v>0</v>
      </c>
      <c r="G1" s="59" t="s">
        <v>1609</v>
      </c>
      <c r="H1" s="5" t="s">
        <v>5</v>
      </c>
      <c r="I1" s="65"/>
      <c r="J1" s="94" t="s">
        <v>7</v>
      </c>
      <c r="K1" s="65"/>
      <c r="L1" s="94" t="s">
        <v>9</v>
      </c>
      <c r="M1" s="6"/>
      <c r="N1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 ht="11.25" customHeight="1">
      <c r="A2" s="62" t="s">
        <v>1594</v>
      </c>
      <c r="B2" s="1">
        <v>1</v>
      </c>
      <c r="C2" s="27" t="s">
        <v>1593</v>
      </c>
      <c r="D2" s="12" t="s">
        <v>1659</v>
      </c>
      <c r="E2" s="1" t="s">
        <v>1612</v>
      </c>
      <c r="F2" s="12" t="s">
        <v>1658</v>
      </c>
      <c r="G2" s="1" t="s">
        <v>1599</v>
      </c>
      <c r="H2" s="12" t="s">
        <v>61</v>
      </c>
      <c r="I2" s="72" t="s">
        <v>1598</v>
      </c>
      <c r="J2" s="89">
        <v>15</v>
      </c>
      <c r="K2" s="72" t="s">
        <v>1596</v>
      </c>
      <c r="L2" s="89">
        <v>15</v>
      </c>
      <c r="M2" s="20" t="s">
        <v>1597</v>
      </c>
      <c r="N2" s="17" t="str">
        <f t="shared" ref="N2:N18" si="0">CONCATENATE(A2, B2,C2, D2, E2, F2,G2,H2,I2, J2, K2, L2, M2)</f>
        <v>case 1:sRetTemplate = "ds_sporebat001";  break;  //  Sporebat: 15 HD || FQ: Uncommon || 15 CR 15 HD</v>
      </c>
    </row>
    <row r="3" spans="1:25">
      <c r="A3" s="62" t="s">
        <v>1594</v>
      </c>
      <c r="B3" s="1">
        <f>SUM(B2+1)</f>
        <v>2</v>
      </c>
      <c r="C3" s="27" t="s">
        <v>1593</v>
      </c>
      <c r="D3" s="1" t="s">
        <v>496</v>
      </c>
      <c r="E3" s="1" t="s">
        <v>1612</v>
      </c>
      <c r="F3" s="1" t="s">
        <v>495</v>
      </c>
      <c r="G3" s="1" t="s">
        <v>1599</v>
      </c>
      <c r="H3" s="1" t="s">
        <v>20</v>
      </c>
      <c r="I3" s="1" t="s">
        <v>1598</v>
      </c>
      <c r="J3" s="96">
        <v>33</v>
      </c>
      <c r="K3" s="1" t="s">
        <v>1596</v>
      </c>
      <c r="L3" s="96">
        <v>21</v>
      </c>
      <c r="M3" s="20" t="s">
        <v>1597</v>
      </c>
      <c r="N3" s="17" t="str">
        <f t="shared" si="0"/>
        <v>case 2:sRetTemplate = "elem_air_gr001";  break;  //  [AR] Air Elemental, Greater || FQ: Rare || 33 CR 21 HD</v>
      </c>
    </row>
    <row r="4" spans="1:25">
      <c r="A4" s="62" t="s">
        <v>1594</v>
      </c>
      <c r="B4" s="1">
        <f>SUM(B3+1)</f>
        <v>3</v>
      </c>
      <c r="C4" s="27" t="s">
        <v>1593</v>
      </c>
      <c r="D4" s="1" t="s">
        <v>496</v>
      </c>
      <c r="E4" s="1" t="s">
        <v>1612</v>
      </c>
      <c r="F4" s="1" t="s">
        <v>495</v>
      </c>
      <c r="G4" s="1" t="s">
        <v>1599</v>
      </c>
      <c r="H4" s="1" t="s">
        <v>20</v>
      </c>
      <c r="I4" s="1" t="s">
        <v>1598</v>
      </c>
      <c r="J4" s="96">
        <v>33</v>
      </c>
      <c r="K4" s="1" t="s">
        <v>1596</v>
      </c>
      <c r="L4" s="96">
        <v>21</v>
      </c>
      <c r="M4" s="20" t="s">
        <v>1597</v>
      </c>
      <c r="N4" s="17" t="str">
        <f t="shared" si="0"/>
        <v>case 3:sRetTemplate = "elem_air_gr001";  break;  //  [AR] Air Elemental, Greater || FQ: Rare || 33 CR 21 HD</v>
      </c>
    </row>
    <row r="5" spans="1:25">
      <c r="A5" s="62" t="s">
        <v>1594</v>
      </c>
      <c r="B5" s="1">
        <f t="shared" ref="B5:B33" si="1">SUM(B4+1)</f>
        <v>4</v>
      </c>
      <c r="C5" s="27" t="s">
        <v>1593</v>
      </c>
      <c r="D5" s="1" t="s">
        <v>494</v>
      </c>
      <c r="E5" s="1" t="s">
        <v>1612</v>
      </c>
      <c r="F5" s="1" t="s">
        <v>493</v>
      </c>
      <c r="G5" s="1" t="s">
        <v>1599</v>
      </c>
      <c r="H5" s="1" t="s">
        <v>20</v>
      </c>
      <c r="I5" s="1" t="s">
        <v>1598</v>
      </c>
      <c r="J5" s="96">
        <v>25</v>
      </c>
      <c r="K5" s="1" t="s">
        <v>1596</v>
      </c>
      <c r="L5" s="96">
        <v>16</v>
      </c>
      <c r="M5" s="66" t="s">
        <v>1597</v>
      </c>
      <c r="N5" s="17" t="str">
        <f t="shared" si="0"/>
        <v>case 4:sRetTemplate = "elem_air_hg001";  break;  //  [AR] Air Elemental, Huge || FQ: Rare || 25 CR 16 HD</v>
      </c>
    </row>
    <row r="6" spans="1:25">
      <c r="A6" s="62" t="s">
        <v>1594</v>
      </c>
      <c r="B6" s="1">
        <f t="shared" si="1"/>
        <v>5</v>
      </c>
      <c r="C6" s="27" t="s">
        <v>1593</v>
      </c>
      <c r="D6" s="1" t="s">
        <v>494</v>
      </c>
      <c r="E6" s="1" t="s">
        <v>1612</v>
      </c>
      <c r="F6" s="1" t="s">
        <v>493</v>
      </c>
      <c r="G6" s="1" t="s">
        <v>1599</v>
      </c>
      <c r="H6" s="1" t="s">
        <v>20</v>
      </c>
      <c r="I6" s="1" t="s">
        <v>1598</v>
      </c>
      <c r="J6" s="96">
        <v>25</v>
      </c>
      <c r="K6" s="1" t="s">
        <v>1596</v>
      </c>
      <c r="L6" s="96">
        <v>16</v>
      </c>
      <c r="M6" s="66" t="s">
        <v>1597</v>
      </c>
      <c r="N6" s="17" t="str">
        <f t="shared" si="0"/>
        <v>case 5:sRetTemplate = "elem_air_hg001";  break;  //  [AR] Air Elemental, Huge || FQ: Rare || 25 CR 16 HD</v>
      </c>
    </row>
    <row r="7" spans="1:25">
      <c r="A7" s="62" t="s">
        <v>1594</v>
      </c>
      <c r="B7" s="1">
        <f t="shared" si="1"/>
        <v>6</v>
      </c>
      <c r="C7" s="27" t="s">
        <v>1593</v>
      </c>
      <c r="D7" s="1" t="s">
        <v>1192</v>
      </c>
      <c r="E7" s="1" t="s">
        <v>1612</v>
      </c>
      <c r="F7" s="1" t="s">
        <v>1191</v>
      </c>
      <c r="G7" s="1" t="s">
        <v>1599</v>
      </c>
      <c r="H7" s="1" t="s">
        <v>72</v>
      </c>
      <c r="I7" s="1" t="s">
        <v>1598</v>
      </c>
      <c r="J7" s="96">
        <v>24</v>
      </c>
      <c r="K7" s="1" t="s">
        <v>1596</v>
      </c>
      <c r="L7" s="96">
        <v>20</v>
      </c>
      <c r="M7" s="66" t="s">
        <v>1597</v>
      </c>
      <c r="N7" s="17" t="str">
        <f t="shared" si="0"/>
        <v>case 6:sRetTemplate = "ashen002";  break;  //  Ashen, Evolved || FQ: Very Rare || 24 CR 20 HD</v>
      </c>
    </row>
    <row r="8" spans="1:25">
      <c r="A8" s="62" t="s">
        <v>1594</v>
      </c>
      <c r="B8" s="1">
        <f t="shared" si="1"/>
        <v>7</v>
      </c>
      <c r="C8" s="27" t="s">
        <v>1593</v>
      </c>
      <c r="D8" s="1" t="s">
        <v>246</v>
      </c>
      <c r="E8" s="1" t="s">
        <v>1612</v>
      </c>
      <c r="F8" s="1" t="s">
        <v>245</v>
      </c>
      <c r="G8" s="1" t="s">
        <v>1599</v>
      </c>
      <c r="H8" s="1" t="s">
        <v>72</v>
      </c>
      <c r="I8" s="1" t="s">
        <v>1598</v>
      </c>
      <c r="J8" s="96">
        <v>16</v>
      </c>
      <c r="K8" s="1" t="s">
        <v>1596</v>
      </c>
      <c r="L8" s="96">
        <v>20</v>
      </c>
      <c r="M8" s="66" t="s">
        <v>1597</v>
      </c>
      <c r="N8" s="17" t="str">
        <f t="shared" si="0"/>
        <v>case 7:sRetTemplate = "drake_fire001";  break;  //  Drake, Fire || FQ: Very Rare || 16 CR 20 HD</v>
      </c>
    </row>
    <row r="9" spans="1:25">
      <c r="A9" s="62" t="s">
        <v>1594</v>
      </c>
      <c r="B9" s="1">
        <f t="shared" si="1"/>
        <v>8</v>
      </c>
      <c r="C9" s="27" t="s">
        <v>1593</v>
      </c>
      <c r="D9" s="1" t="s">
        <v>1588</v>
      </c>
      <c r="E9" s="1" t="s">
        <v>1612</v>
      </c>
      <c r="F9" s="1" t="s">
        <v>1587</v>
      </c>
      <c r="G9" s="1" t="s">
        <v>1599</v>
      </c>
      <c r="H9" s="1" t="s">
        <v>72</v>
      </c>
      <c r="I9" s="1" t="s">
        <v>1598</v>
      </c>
      <c r="J9" s="96">
        <v>23</v>
      </c>
      <c r="K9" s="1" t="s">
        <v>1596</v>
      </c>
      <c r="L9" s="96">
        <v>20</v>
      </c>
      <c r="M9" s="66" t="s">
        <v>1597</v>
      </c>
      <c r="N9" s="17" t="str">
        <f t="shared" si="0"/>
        <v>case 8:sRetTemplate = "drake_sun001";  break;  //  Drake, Sun || FQ: Very Rare || 23 CR 20 HD</v>
      </c>
    </row>
    <row r="10" spans="1:25">
      <c r="A10" s="62" t="s">
        <v>1594</v>
      </c>
      <c r="B10" s="1">
        <f t="shared" si="1"/>
        <v>9</v>
      </c>
      <c r="C10" s="27" t="s">
        <v>1593</v>
      </c>
      <c r="D10" s="1" t="s">
        <v>253</v>
      </c>
      <c r="E10" s="1" t="s">
        <v>1612</v>
      </c>
      <c r="F10" s="1" t="s">
        <v>252</v>
      </c>
      <c r="G10" s="1" t="s">
        <v>1599</v>
      </c>
      <c r="H10" s="1" t="s">
        <v>72</v>
      </c>
      <c r="I10" s="1" t="s">
        <v>1598</v>
      </c>
      <c r="J10" s="96">
        <v>16</v>
      </c>
      <c r="K10" s="1" t="s">
        <v>1596</v>
      </c>
      <c r="L10" s="96">
        <v>20</v>
      </c>
      <c r="M10" s="66" t="s">
        <v>1597</v>
      </c>
      <c r="N10" s="17" t="str">
        <f t="shared" si="0"/>
        <v>case 9:sRetTemplate = "drake_water001";  break;  //  Drake, Water || FQ: Very Rare || 16 CR 20 HD</v>
      </c>
    </row>
    <row r="11" spans="1:25">
      <c r="A11" s="62" t="s">
        <v>1594</v>
      </c>
      <c r="B11" s="1">
        <f t="shared" si="1"/>
        <v>10</v>
      </c>
      <c r="C11" s="27" t="s">
        <v>1593</v>
      </c>
      <c r="D11" s="1" t="s">
        <v>1104</v>
      </c>
      <c r="E11" s="1" t="s">
        <v>1612</v>
      </c>
      <c r="F11" s="1" t="s">
        <v>1103</v>
      </c>
      <c r="G11" s="1" t="s">
        <v>1599</v>
      </c>
      <c r="H11" s="1" t="s">
        <v>61</v>
      </c>
      <c r="I11" s="1" t="s">
        <v>1598</v>
      </c>
      <c r="J11" s="96">
        <v>17</v>
      </c>
      <c r="K11" s="1" t="s">
        <v>1596</v>
      </c>
      <c r="L11" s="96">
        <v>16</v>
      </c>
      <c r="M11" s="66" t="s">
        <v>1597</v>
      </c>
      <c r="N11" s="17" t="str">
        <f t="shared" si="0"/>
        <v>case 10:sRetTemplate = "giantplains001";  break;  //  Giant, Plains || FQ: Uncommon || 17 CR 16 HD</v>
      </c>
    </row>
    <row r="12" spans="1:25">
      <c r="A12" s="62" t="s">
        <v>1594</v>
      </c>
      <c r="B12" s="1">
        <f t="shared" si="1"/>
        <v>11</v>
      </c>
      <c r="C12" s="27" t="s">
        <v>1593</v>
      </c>
      <c r="D12" s="1" t="s">
        <v>1104</v>
      </c>
      <c r="E12" s="1" t="s">
        <v>1612</v>
      </c>
      <c r="F12" s="1" t="s">
        <v>1103</v>
      </c>
      <c r="G12" s="1" t="s">
        <v>1599</v>
      </c>
      <c r="H12" s="1" t="s">
        <v>61</v>
      </c>
      <c r="I12" s="1" t="s">
        <v>1598</v>
      </c>
      <c r="J12" s="96">
        <v>17</v>
      </c>
      <c r="K12" s="1" t="s">
        <v>1596</v>
      </c>
      <c r="L12" s="96">
        <v>16</v>
      </c>
      <c r="M12" s="66" t="s">
        <v>1597</v>
      </c>
      <c r="N12" s="17" t="str">
        <f t="shared" si="0"/>
        <v>case 11:sRetTemplate = "giantplains001";  break;  //  Giant, Plains || FQ: Uncommon || 17 CR 16 HD</v>
      </c>
    </row>
    <row r="13" spans="1:25">
      <c r="A13" s="62" t="s">
        <v>1594</v>
      </c>
      <c r="B13" s="1">
        <f t="shared" si="1"/>
        <v>12</v>
      </c>
      <c r="C13" s="27" t="s">
        <v>1593</v>
      </c>
      <c r="D13" s="1" t="s">
        <v>1104</v>
      </c>
      <c r="E13" s="1" t="s">
        <v>1612</v>
      </c>
      <c r="F13" s="1" t="s">
        <v>1103</v>
      </c>
      <c r="G13" s="1" t="s">
        <v>1599</v>
      </c>
      <c r="H13" s="1" t="s">
        <v>61</v>
      </c>
      <c r="I13" s="1" t="s">
        <v>1598</v>
      </c>
      <c r="J13" s="96">
        <v>17</v>
      </c>
      <c r="K13" s="1" t="s">
        <v>1596</v>
      </c>
      <c r="L13" s="96">
        <v>16</v>
      </c>
      <c r="M13" s="66" t="s">
        <v>1597</v>
      </c>
      <c r="N13" s="17" t="str">
        <f t="shared" si="0"/>
        <v>case 12:sRetTemplate = "giantplains001";  break;  //  Giant, Plains || FQ: Uncommon || 17 CR 16 HD</v>
      </c>
    </row>
    <row r="14" spans="1:25">
      <c r="A14" s="62" t="s">
        <v>1594</v>
      </c>
      <c r="B14" s="1">
        <f t="shared" si="1"/>
        <v>13</v>
      </c>
      <c r="C14" s="27" t="s">
        <v>1593</v>
      </c>
      <c r="D14" s="1" t="s">
        <v>1104</v>
      </c>
      <c r="E14" s="1" t="s">
        <v>1612</v>
      </c>
      <c r="F14" s="1" t="s">
        <v>1103</v>
      </c>
      <c r="G14" s="1" t="s">
        <v>1599</v>
      </c>
      <c r="H14" s="1" t="s">
        <v>61</v>
      </c>
      <c r="I14" s="1" t="s">
        <v>1598</v>
      </c>
      <c r="J14" s="96">
        <v>17</v>
      </c>
      <c r="K14" s="1" t="s">
        <v>1596</v>
      </c>
      <c r="L14" s="96">
        <v>16</v>
      </c>
      <c r="M14" s="66" t="s">
        <v>1597</v>
      </c>
      <c r="N14" s="17" t="str">
        <f t="shared" si="0"/>
        <v>case 13:sRetTemplate = "giantplains001";  break;  //  Giant, Plains || FQ: Uncommon || 17 CR 16 HD</v>
      </c>
    </row>
    <row r="15" spans="1:25">
      <c r="A15" s="62" t="s">
        <v>1594</v>
      </c>
      <c r="B15" s="1">
        <f t="shared" si="1"/>
        <v>14</v>
      </c>
      <c r="C15" s="27" t="s">
        <v>1593</v>
      </c>
      <c r="D15" s="1" t="s">
        <v>841</v>
      </c>
      <c r="E15" s="1" t="s">
        <v>1612</v>
      </c>
      <c r="F15" s="1" t="s">
        <v>840</v>
      </c>
      <c r="G15" s="1" t="s">
        <v>1599</v>
      </c>
      <c r="H15" s="1" t="s">
        <v>61</v>
      </c>
      <c r="I15" s="1" t="s">
        <v>1598</v>
      </c>
      <c r="J15" s="96">
        <v>17</v>
      </c>
      <c r="K15" s="1" t="s">
        <v>1596</v>
      </c>
      <c r="L15" s="96">
        <v>17</v>
      </c>
      <c r="M15" s="20" t="s">
        <v>1597</v>
      </c>
      <c r="N15" s="17" t="str">
        <f t="shared" si="0"/>
        <v>case 14:sRetTemplate = "wildmul003";  break;  //  Mul, Wild - Darts || FQ: Uncommon || 17 CR 17 HD</v>
      </c>
    </row>
    <row r="16" spans="1:25" ht="11.25" customHeight="1">
      <c r="A16" s="62" t="s">
        <v>1594</v>
      </c>
      <c r="B16" s="1">
        <f t="shared" si="1"/>
        <v>15</v>
      </c>
      <c r="C16" s="27" t="s">
        <v>1593</v>
      </c>
      <c r="D16" s="1" t="s">
        <v>841</v>
      </c>
      <c r="E16" s="1" t="s">
        <v>1612</v>
      </c>
      <c r="F16" s="1" t="s">
        <v>840</v>
      </c>
      <c r="G16" s="1" t="s">
        <v>1599</v>
      </c>
      <c r="H16" s="1" t="s">
        <v>61</v>
      </c>
      <c r="I16" s="1" t="s">
        <v>1598</v>
      </c>
      <c r="J16" s="96">
        <v>17</v>
      </c>
      <c r="K16" s="1" t="s">
        <v>1596</v>
      </c>
      <c r="L16" s="96">
        <v>17</v>
      </c>
      <c r="M16" s="20" t="s">
        <v>1597</v>
      </c>
      <c r="N16" s="17" t="str">
        <f t="shared" si="0"/>
        <v>case 15:sRetTemplate = "wildmul003";  break;  //  Mul, Wild - Darts || FQ: Uncommon || 17 CR 17 HD</v>
      </c>
    </row>
    <row r="17" spans="1:14">
      <c r="A17" s="62" t="s">
        <v>1594</v>
      </c>
      <c r="B17" s="1">
        <f t="shared" si="1"/>
        <v>16</v>
      </c>
      <c r="C17" s="27" t="s">
        <v>1593</v>
      </c>
      <c r="D17" s="1" t="s">
        <v>841</v>
      </c>
      <c r="E17" s="1" t="s">
        <v>1612</v>
      </c>
      <c r="F17" s="1" t="s">
        <v>840</v>
      </c>
      <c r="G17" s="1" t="s">
        <v>1599</v>
      </c>
      <c r="H17" s="1" t="s">
        <v>61</v>
      </c>
      <c r="I17" s="1" t="s">
        <v>1598</v>
      </c>
      <c r="J17" s="96">
        <v>17</v>
      </c>
      <c r="K17" s="1" t="s">
        <v>1596</v>
      </c>
      <c r="L17" s="96">
        <v>17</v>
      </c>
      <c r="M17" s="20" t="s">
        <v>1597</v>
      </c>
      <c r="N17" s="17" t="str">
        <f t="shared" si="0"/>
        <v>case 16:sRetTemplate = "wildmul003";  break;  //  Mul, Wild - Darts || FQ: Uncommon || 17 CR 17 HD</v>
      </c>
    </row>
    <row r="18" spans="1:14">
      <c r="A18" s="62" t="s">
        <v>1594</v>
      </c>
      <c r="B18" s="1">
        <f t="shared" si="1"/>
        <v>17</v>
      </c>
      <c r="C18" s="27" t="s">
        <v>1593</v>
      </c>
      <c r="D18" s="1" t="s">
        <v>841</v>
      </c>
      <c r="E18" s="1" t="s">
        <v>1612</v>
      </c>
      <c r="F18" s="1" t="s">
        <v>840</v>
      </c>
      <c r="G18" s="1" t="s">
        <v>1599</v>
      </c>
      <c r="H18" s="1" t="s">
        <v>61</v>
      </c>
      <c r="I18" s="1" t="s">
        <v>1598</v>
      </c>
      <c r="J18" s="96">
        <v>17</v>
      </c>
      <c r="K18" s="1" t="s">
        <v>1596</v>
      </c>
      <c r="L18" s="96">
        <v>17</v>
      </c>
      <c r="M18" s="20" t="s">
        <v>1597</v>
      </c>
      <c r="N18" s="17" t="str">
        <f t="shared" si="0"/>
        <v>case 17:sRetTemplate = "wildmul003";  break;  //  Mul, Wild - Darts || FQ: Uncommon || 17 CR 17 HD</v>
      </c>
    </row>
    <row r="19" spans="1:14">
      <c r="A19" s="62" t="s">
        <v>1594</v>
      </c>
      <c r="B19" s="1">
        <f t="shared" si="1"/>
        <v>18</v>
      </c>
      <c r="C19" s="27" t="s">
        <v>1593</v>
      </c>
      <c r="D19" s="1" t="s">
        <v>562</v>
      </c>
      <c r="E19" s="1" t="s">
        <v>1612</v>
      </c>
      <c r="F19" s="1" t="s">
        <v>561</v>
      </c>
      <c r="G19" s="1" t="s">
        <v>1599</v>
      </c>
      <c r="H19" s="1" t="s">
        <v>20</v>
      </c>
      <c r="I19" s="1" t="s">
        <v>1598</v>
      </c>
      <c r="J19" s="96">
        <v>32</v>
      </c>
      <c r="K19" s="1" t="s">
        <v>1596</v>
      </c>
      <c r="L19" s="96">
        <v>21</v>
      </c>
      <c r="M19" s="66" t="s">
        <v>1597</v>
      </c>
      <c r="N19" s="17" t="str">
        <f>CONCATENATE(A19,B19, C19, D19, E19,F19,G19,H19, I19, J19, K19,L19, M19)</f>
        <v>case 18:sRetTemplate = "elem_rain_gr001";  break;  //  Rain Paraelemental, Greater || FQ: Rare || 32 CR 21 HD</v>
      </c>
    </row>
    <row r="20" spans="1:14" ht="11.25" customHeight="1">
      <c r="A20" s="62" t="s">
        <v>1594</v>
      </c>
      <c r="B20" s="1">
        <f t="shared" si="1"/>
        <v>19</v>
      </c>
      <c r="C20" s="27" t="s">
        <v>1593</v>
      </c>
      <c r="D20" s="1" t="s">
        <v>562</v>
      </c>
      <c r="E20" s="1" t="s">
        <v>1612</v>
      </c>
      <c r="F20" s="1" t="s">
        <v>561</v>
      </c>
      <c r="G20" s="1" t="s">
        <v>1599</v>
      </c>
      <c r="H20" s="1" t="s">
        <v>20</v>
      </c>
      <c r="I20" s="1" t="s">
        <v>1598</v>
      </c>
      <c r="J20" s="96">
        <v>32</v>
      </c>
      <c r="K20" s="1" t="s">
        <v>1596</v>
      </c>
      <c r="L20" s="96">
        <v>21</v>
      </c>
      <c r="M20" s="66" t="s">
        <v>1597</v>
      </c>
      <c r="N20" s="17" t="str">
        <f>CONCATENATE(A20,B20, C20, D20, E20,F20,G20,H20, I20, J20, K20,L20, M20)</f>
        <v>case 19:sRetTemplate = "elem_rain_gr001";  break;  //  Rain Paraelemental, Greater || FQ: Rare || 32 CR 21 HD</v>
      </c>
    </row>
    <row r="21" spans="1:14">
      <c r="A21" s="62" t="s">
        <v>1594</v>
      </c>
      <c r="B21" s="1">
        <f t="shared" si="1"/>
        <v>20</v>
      </c>
      <c r="C21" s="27" t="s">
        <v>1593</v>
      </c>
      <c r="D21" s="1" t="s">
        <v>560</v>
      </c>
      <c r="E21" s="1" t="s">
        <v>1612</v>
      </c>
      <c r="F21" s="1" t="s">
        <v>559</v>
      </c>
      <c r="G21" s="1" t="s">
        <v>1599</v>
      </c>
      <c r="H21" s="1" t="s">
        <v>20</v>
      </c>
      <c r="I21" s="1" t="s">
        <v>1598</v>
      </c>
      <c r="J21" s="96">
        <v>17</v>
      </c>
      <c r="K21" s="1" t="s">
        <v>1596</v>
      </c>
      <c r="L21" s="96">
        <v>16</v>
      </c>
      <c r="M21" s="66" t="s">
        <v>1597</v>
      </c>
      <c r="N21" s="17" t="str">
        <f t="shared" ref="N21:N29" si="2">CONCATENATE(A21, B21,C21, D21, E21, F21,G21,H21,I21, J21, K21, L21, M21)</f>
        <v>case 20:sRetTemplate = "elem_rain_hg001";  break;  //  Rain Paraelemental, Huge || FQ: Rare || 17 CR 16 HD</v>
      </c>
    </row>
    <row r="22" spans="1:14">
      <c r="A22" s="62" t="s">
        <v>1594</v>
      </c>
      <c r="B22" s="1">
        <f t="shared" si="1"/>
        <v>21</v>
      </c>
      <c r="C22" s="27" t="s">
        <v>1593</v>
      </c>
      <c r="D22" s="1" t="s">
        <v>560</v>
      </c>
      <c r="E22" s="1" t="s">
        <v>1612</v>
      </c>
      <c r="F22" s="1" t="s">
        <v>559</v>
      </c>
      <c r="G22" s="1" t="s">
        <v>1599</v>
      </c>
      <c r="H22" s="1" t="s">
        <v>20</v>
      </c>
      <c r="I22" s="1" t="s">
        <v>1598</v>
      </c>
      <c r="J22" s="96">
        <v>17</v>
      </c>
      <c r="K22" s="1" t="s">
        <v>1596</v>
      </c>
      <c r="L22" s="96">
        <v>16</v>
      </c>
      <c r="M22" s="66" t="s">
        <v>1597</v>
      </c>
      <c r="N22" s="17" t="str">
        <f t="shared" si="2"/>
        <v>case 21:sRetTemplate = "elem_rain_hg001";  break;  //  Rain Paraelemental, Huge || FQ: Rare || 17 CR 16 HD</v>
      </c>
    </row>
    <row r="23" spans="1:14">
      <c r="A23" s="62" t="s">
        <v>1594</v>
      </c>
      <c r="B23" s="1">
        <f t="shared" si="1"/>
        <v>22</v>
      </c>
      <c r="C23" s="27" t="s">
        <v>1593</v>
      </c>
      <c r="D23" s="12" t="s">
        <v>1659</v>
      </c>
      <c r="E23" s="1" t="s">
        <v>1612</v>
      </c>
      <c r="F23" s="12" t="s">
        <v>1658</v>
      </c>
      <c r="G23" s="1" t="s">
        <v>1599</v>
      </c>
      <c r="H23" s="12" t="s">
        <v>61</v>
      </c>
      <c r="I23" s="1" t="s">
        <v>1598</v>
      </c>
      <c r="J23" s="89">
        <v>15</v>
      </c>
      <c r="K23" s="1" t="s">
        <v>1596</v>
      </c>
      <c r="L23" s="89">
        <v>15</v>
      </c>
      <c r="M23" s="20" t="s">
        <v>1597</v>
      </c>
      <c r="N23" s="17" t="str">
        <f t="shared" si="2"/>
        <v>case 22:sRetTemplate = "ds_sporebat001";  break;  //  Sporebat: 15 HD || FQ: Uncommon || 15 CR 15 HD</v>
      </c>
    </row>
    <row r="24" spans="1:14" ht="11.25" customHeight="1">
      <c r="A24" s="62" t="s">
        <v>1594</v>
      </c>
      <c r="B24" s="1">
        <f t="shared" si="1"/>
        <v>23</v>
      </c>
      <c r="C24" s="27" t="s">
        <v>1593</v>
      </c>
      <c r="D24" s="12" t="s">
        <v>1659</v>
      </c>
      <c r="E24" s="1" t="s">
        <v>1612</v>
      </c>
      <c r="F24" s="12" t="s">
        <v>1658</v>
      </c>
      <c r="G24" s="1" t="s">
        <v>1599</v>
      </c>
      <c r="H24" s="12" t="s">
        <v>61</v>
      </c>
      <c r="I24" s="1" t="s">
        <v>1598</v>
      </c>
      <c r="J24" s="89">
        <v>15</v>
      </c>
      <c r="K24" s="1" t="s">
        <v>1596</v>
      </c>
      <c r="L24" s="89">
        <v>15</v>
      </c>
      <c r="M24" s="20" t="s">
        <v>1597</v>
      </c>
      <c r="N24" s="17" t="str">
        <f t="shared" si="2"/>
        <v>case 23:sRetTemplate = "ds_sporebat001";  break;  //  Sporebat: 15 HD || FQ: Uncommon || 15 CR 15 HD</v>
      </c>
    </row>
    <row r="25" spans="1:14">
      <c r="A25" s="62" t="s">
        <v>1594</v>
      </c>
      <c r="B25" s="1">
        <f t="shared" si="1"/>
        <v>24</v>
      </c>
      <c r="C25" s="27" t="s">
        <v>1593</v>
      </c>
      <c r="D25" s="12" t="s">
        <v>1659</v>
      </c>
      <c r="E25" s="1" t="s">
        <v>1612</v>
      </c>
      <c r="F25" s="12" t="s">
        <v>1658</v>
      </c>
      <c r="G25" s="1" t="s">
        <v>1599</v>
      </c>
      <c r="H25" s="12" t="s">
        <v>61</v>
      </c>
      <c r="I25" s="1" t="s">
        <v>1598</v>
      </c>
      <c r="J25" s="89">
        <v>15</v>
      </c>
      <c r="K25" s="1" t="s">
        <v>1596</v>
      </c>
      <c r="L25" s="89">
        <v>15</v>
      </c>
      <c r="M25" s="20" t="s">
        <v>1597</v>
      </c>
      <c r="N25" s="17" t="str">
        <f t="shared" si="2"/>
        <v>case 24:sRetTemplate = "ds_sporebat001";  break;  //  Sporebat: 15 HD || FQ: Uncommon || 15 CR 15 HD</v>
      </c>
    </row>
    <row r="26" spans="1:14">
      <c r="A26" s="62" t="s">
        <v>1594</v>
      </c>
      <c r="B26" s="1">
        <f t="shared" si="1"/>
        <v>25</v>
      </c>
      <c r="C26" s="27" t="s">
        <v>1593</v>
      </c>
      <c r="D26" s="12" t="s">
        <v>1661</v>
      </c>
      <c r="E26" s="1" t="s">
        <v>1612</v>
      </c>
      <c r="F26" s="12" t="s">
        <v>1660</v>
      </c>
      <c r="G26" s="1" t="s">
        <v>1599</v>
      </c>
      <c r="H26" s="12" t="s">
        <v>61</v>
      </c>
      <c r="I26" s="1" t="s">
        <v>1598</v>
      </c>
      <c r="J26" s="89">
        <v>19</v>
      </c>
      <c r="K26" s="1" t="s">
        <v>1596</v>
      </c>
      <c r="L26" s="89">
        <v>19</v>
      </c>
      <c r="M26" s="20" t="s">
        <v>1597</v>
      </c>
      <c r="N26" s="17" t="str">
        <f t="shared" si="2"/>
        <v>case 25:sRetTemplate = "ds_sporebat002";  break;  //  Sporebat: 19 HD || FQ: Uncommon || 19 CR 19 HD</v>
      </c>
    </row>
    <row r="27" spans="1:14">
      <c r="A27" s="62" t="s">
        <v>1594</v>
      </c>
      <c r="B27" s="1">
        <f t="shared" si="1"/>
        <v>26</v>
      </c>
      <c r="C27" s="27" t="s">
        <v>1593</v>
      </c>
      <c r="D27" s="12" t="s">
        <v>1661</v>
      </c>
      <c r="E27" s="1" t="s">
        <v>1612</v>
      </c>
      <c r="F27" s="12" t="s">
        <v>1660</v>
      </c>
      <c r="G27" s="1" t="s">
        <v>1599</v>
      </c>
      <c r="H27" s="12" t="s">
        <v>61</v>
      </c>
      <c r="I27" s="1" t="s">
        <v>1598</v>
      </c>
      <c r="J27" s="89">
        <v>19</v>
      </c>
      <c r="K27" s="1" t="s">
        <v>1596</v>
      </c>
      <c r="L27" s="89">
        <v>19</v>
      </c>
      <c r="M27" s="20" t="s">
        <v>1597</v>
      </c>
      <c r="N27" s="17" t="str">
        <f t="shared" si="2"/>
        <v>case 26:sRetTemplate = "ds_sporebat002";  break;  //  Sporebat: 19 HD || FQ: Uncommon || 19 CR 19 HD</v>
      </c>
    </row>
    <row r="28" spans="1:14">
      <c r="A28" s="62" t="s">
        <v>1594</v>
      </c>
      <c r="B28" s="1">
        <f t="shared" si="1"/>
        <v>27</v>
      </c>
      <c r="C28" s="27" t="s">
        <v>1593</v>
      </c>
      <c r="D28" s="12" t="s">
        <v>1661</v>
      </c>
      <c r="E28" s="1" t="s">
        <v>1612</v>
      </c>
      <c r="F28" s="12" t="s">
        <v>1660</v>
      </c>
      <c r="G28" s="1" t="s">
        <v>1599</v>
      </c>
      <c r="H28" s="12" t="s">
        <v>61</v>
      </c>
      <c r="I28" s="1" t="s">
        <v>1598</v>
      </c>
      <c r="J28" s="89">
        <v>19</v>
      </c>
      <c r="K28" s="1" t="s">
        <v>1596</v>
      </c>
      <c r="L28" s="89">
        <v>19</v>
      </c>
      <c r="M28" s="20" t="s">
        <v>1597</v>
      </c>
      <c r="N28" s="17" t="str">
        <f t="shared" si="2"/>
        <v>case 27:sRetTemplate = "ds_sporebat002";  break;  //  Sporebat: 19 HD || FQ: Uncommon || 19 CR 19 HD</v>
      </c>
    </row>
    <row r="29" spans="1:14">
      <c r="A29" s="62" t="s">
        <v>1594</v>
      </c>
      <c r="B29" s="1">
        <f t="shared" si="1"/>
        <v>28</v>
      </c>
      <c r="C29" s="27" t="s">
        <v>1593</v>
      </c>
      <c r="D29" s="12" t="s">
        <v>1661</v>
      </c>
      <c r="E29" s="1" t="s">
        <v>1612</v>
      </c>
      <c r="F29" s="12" t="s">
        <v>1660</v>
      </c>
      <c r="G29" s="1" t="s">
        <v>1599</v>
      </c>
      <c r="H29" s="12" t="s">
        <v>61</v>
      </c>
      <c r="I29" s="1" t="s">
        <v>1598</v>
      </c>
      <c r="J29" s="89">
        <v>19</v>
      </c>
      <c r="K29" s="1" t="s">
        <v>1596</v>
      </c>
      <c r="L29" s="89">
        <v>19</v>
      </c>
      <c r="M29" s="20" t="s">
        <v>1597</v>
      </c>
      <c r="N29" s="17" t="str">
        <f t="shared" si="2"/>
        <v>case 28:sRetTemplate = "ds_sporebat002";  break;  //  Sporebat: 19 HD || FQ: Uncommon || 19 CR 19 HD</v>
      </c>
    </row>
    <row r="30" spans="1:14">
      <c r="A30" s="62" t="s">
        <v>1594</v>
      </c>
      <c r="B30" s="1">
        <f t="shared" si="1"/>
        <v>29</v>
      </c>
      <c r="C30" s="27" t="s">
        <v>1593</v>
      </c>
      <c r="D30" s="1" t="s">
        <v>579</v>
      </c>
      <c r="E30" s="1" t="s">
        <v>1612</v>
      </c>
      <c r="F30" s="1" t="s">
        <v>578</v>
      </c>
      <c r="G30" s="1" t="s">
        <v>1599</v>
      </c>
      <c r="H30" s="1" t="s">
        <v>20</v>
      </c>
      <c r="I30" s="1" t="s">
        <v>1598</v>
      </c>
      <c r="J30" s="96">
        <v>32</v>
      </c>
      <c r="K30" s="1" t="s">
        <v>1596</v>
      </c>
      <c r="L30" s="96">
        <v>21</v>
      </c>
      <c r="M30" s="66" t="s">
        <v>1597</v>
      </c>
      <c r="N30" s="17" t="str">
        <f>CONCATENATE(A30,B30, C30, D30, E30,F30,G30,H30, I30, J30, K30,L30, M30)</f>
        <v>case 29:sRetTemplate = "elem_sun_gr001";  break;  //  Sun Paraelemental, Greater || FQ: Rare || 32 CR 21 HD</v>
      </c>
    </row>
    <row r="31" spans="1:14">
      <c r="A31" s="62" t="s">
        <v>1594</v>
      </c>
      <c r="B31" s="1">
        <f t="shared" si="1"/>
        <v>30</v>
      </c>
      <c r="C31" s="27" t="s">
        <v>1593</v>
      </c>
      <c r="D31" s="1" t="s">
        <v>579</v>
      </c>
      <c r="E31" s="1" t="s">
        <v>1612</v>
      </c>
      <c r="F31" s="1" t="s">
        <v>578</v>
      </c>
      <c r="G31" s="1" t="s">
        <v>1599</v>
      </c>
      <c r="H31" s="1" t="s">
        <v>20</v>
      </c>
      <c r="I31" s="1" t="s">
        <v>1598</v>
      </c>
      <c r="J31" s="96">
        <v>32</v>
      </c>
      <c r="K31" s="1" t="s">
        <v>1596</v>
      </c>
      <c r="L31" s="96">
        <v>21</v>
      </c>
      <c r="M31" s="66" t="s">
        <v>1597</v>
      </c>
      <c r="N31" s="17" t="str">
        <f>CONCATENATE(A31,B31, C31, D31, E31,F31,G31,H31, I31, J31, K31,L31, M31)</f>
        <v>case 30:sRetTemplate = "elem_sun_gr001";  break;  //  Sun Paraelemental, Greater || FQ: Rare || 32 CR 21 HD</v>
      </c>
    </row>
    <row r="32" spans="1:14">
      <c r="A32" s="62" t="s">
        <v>1594</v>
      </c>
      <c r="B32" s="1">
        <f t="shared" si="1"/>
        <v>31</v>
      </c>
      <c r="C32" s="27" t="s">
        <v>1593</v>
      </c>
      <c r="D32" s="1" t="s">
        <v>577</v>
      </c>
      <c r="E32" s="1" t="s">
        <v>1612</v>
      </c>
      <c r="F32" s="1" t="s">
        <v>576</v>
      </c>
      <c r="G32" s="1" t="s">
        <v>1599</v>
      </c>
      <c r="H32" s="1" t="s">
        <v>20</v>
      </c>
      <c r="I32" s="1" t="s">
        <v>1598</v>
      </c>
      <c r="J32" s="96">
        <v>24</v>
      </c>
      <c r="K32" s="1" t="s">
        <v>1596</v>
      </c>
      <c r="L32" s="96">
        <v>16</v>
      </c>
      <c r="M32" s="66" t="s">
        <v>1597</v>
      </c>
      <c r="N32" s="17" t="str">
        <f>CONCATENATE(A32, B32,C32, D32, E32, F32,G32,H32,I32, J32, K32, L32, M32)</f>
        <v>case 31:sRetTemplate = "elem_sun_hg001";  break;  //  Sun Paraelemental, Huge || FQ: Rare || 24 CR 16 HD</v>
      </c>
    </row>
    <row r="33" spans="1:14">
      <c r="A33" s="62" t="s">
        <v>1594</v>
      </c>
      <c r="B33" s="1">
        <f t="shared" si="1"/>
        <v>32</v>
      </c>
      <c r="C33" s="27" t="s">
        <v>1593</v>
      </c>
      <c r="D33" s="1" t="s">
        <v>577</v>
      </c>
      <c r="E33" s="1" t="s">
        <v>1612</v>
      </c>
      <c r="F33" s="1" t="s">
        <v>576</v>
      </c>
      <c r="G33" s="1" t="s">
        <v>1599</v>
      </c>
      <c r="H33" s="1" t="s">
        <v>20</v>
      </c>
      <c r="I33" s="1" t="s">
        <v>1598</v>
      </c>
      <c r="J33" s="96">
        <v>24</v>
      </c>
      <c r="K33" s="1" t="s">
        <v>1596</v>
      </c>
      <c r="L33" s="96">
        <v>16</v>
      </c>
      <c r="M33" s="66" t="s">
        <v>1597</v>
      </c>
      <c r="N33" s="17" t="str">
        <f>CONCATENATE(A33, B33,C33, D33, E33, F33,G33,H33,I33, J33, K33, L33, M33)</f>
        <v>case 32:sRetTemplate = "elem_sun_hg001";  break;  //  Sun Paraelemental, Huge || FQ: Rare || 24 CR 16 HD</v>
      </c>
    </row>
  </sheetData>
  <sortState ref="A3:N33">
    <sortCondition ref="F1"/>
  </sortState>
  <pageMargins left="0.7" right="0.7" top="0.75" bottom="0.75" header="0.3" footer="0.3"/>
</worksheet>
</file>

<file path=xl/worksheets/sheet55.xml><?xml version="1.0" encoding="utf-8"?>
<worksheet xmlns="http://schemas.openxmlformats.org/spreadsheetml/2006/main" xmlns:r="http://schemas.openxmlformats.org/officeDocument/2006/relationships">
  <dimension ref="A1:Y35"/>
  <sheetViews>
    <sheetView workbookViewId="0">
      <selection activeCell="N33" sqref="N2:N33"/>
    </sheetView>
  </sheetViews>
  <sheetFormatPr defaultColWidth="19.7109375" defaultRowHeight="12.75"/>
  <cols>
    <col min="1" max="1" width="8.28515625" customWidth="1"/>
    <col min="2" max="2" width="9.42578125" customWidth="1"/>
    <col min="3" max="3" width="17.140625" customWidth="1"/>
    <col min="4" max="4" width="17" customWidth="1"/>
    <col min="5" max="5" width="13.42578125" customWidth="1"/>
    <col min="6" max="6" width="26.42578125" customWidth="1"/>
    <col min="7" max="7" width="6.5703125" customWidth="1"/>
    <col min="8" max="8" width="14.140625" customWidth="1"/>
    <col min="9" max="9" width="3.140625" customWidth="1"/>
    <col min="10" max="10" width="11.5703125" customWidth="1"/>
    <col min="11" max="11" width="6" customWidth="1"/>
    <col min="12" max="12" width="11.28515625" customWidth="1"/>
    <col min="13" max="13" width="6.7109375" customWidth="1"/>
    <col min="14" max="14" width="106" customWidth="1"/>
  </cols>
  <sheetData>
    <row r="1" spans="1:25" s="7" customFormat="1" ht="15.75" thickBot="1">
      <c r="A1" s="58" t="s">
        <v>1623</v>
      </c>
      <c r="B1" s="59" t="s">
        <v>1606</v>
      </c>
      <c r="C1" s="59" t="s">
        <v>1624</v>
      </c>
      <c r="D1" s="5" t="s">
        <v>1</v>
      </c>
      <c r="E1" s="60" t="s">
        <v>1608</v>
      </c>
      <c r="F1" s="5" t="s">
        <v>0</v>
      </c>
      <c r="G1" s="59" t="s">
        <v>1609</v>
      </c>
      <c r="H1" s="5" t="s">
        <v>5</v>
      </c>
      <c r="I1" s="65"/>
      <c r="J1" s="5" t="s">
        <v>7</v>
      </c>
      <c r="K1" s="65"/>
      <c r="L1" s="5" t="s">
        <v>9</v>
      </c>
      <c r="M1" s="6"/>
      <c r="N1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>
      <c r="A2" s="62" t="s">
        <v>1594</v>
      </c>
      <c r="B2" s="1">
        <v>1</v>
      </c>
      <c r="C2" s="27" t="s">
        <v>1593</v>
      </c>
      <c r="D2" s="1" t="s">
        <v>496</v>
      </c>
      <c r="E2" s="1" t="s">
        <v>1612</v>
      </c>
      <c r="F2" s="1" t="s">
        <v>495</v>
      </c>
      <c r="G2" s="1" t="s">
        <v>1599</v>
      </c>
      <c r="H2" s="1" t="s">
        <v>20</v>
      </c>
      <c r="I2" s="72" t="s">
        <v>1598</v>
      </c>
      <c r="J2" s="1">
        <v>33</v>
      </c>
      <c r="K2" s="72" t="s">
        <v>1596</v>
      </c>
      <c r="L2" s="1">
        <v>21</v>
      </c>
      <c r="M2" s="66" t="s">
        <v>1597</v>
      </c>
      <c r="N2" s="17" t="str">
        <f t="shared" ref="N2:N8" si="0">CONCATENATE(A2, B2,C2, D2, E2, F2,G2,H2,I2, J2, K2, L2, M2)</f>
        <v>case 1:sRetTemplate = "elem_air_gr001";  break;  //  [AR] Air Elemental, Greater || FQ: Rare || 33 CR 21 HD</v>
      </c>
    </row>
    <row r="3" spans="1:25">
      <c r="A3" s="62" t="s">
        <v>1594</v>
      </c>
      <c r="B3" s="1">
        <f>SUM(B2+1)</f>
        <v>2</v>
      </c>
      <c r="C3" s="27" t="s">
        <v>1593</v>
      </c>
      <c r="D3" s="1" t="s">
        <v>496</v>
      </c>
      <c r="E3" s="1" t="s">
        <v>1612</v>
      </c>
      <c r="F3" s="1" t="s">
        <v>495</v>
      </c>
      <c r="G3" s="1" t="s">
        <v>1599</v>
      </c>
      <c r="H3" s="1" t="s">
        <v>20</v>
      </c>
      <c r="I3" s="1" t="s">
        <v>1598</v>
      </c>
      <c r="J3" s="1">
        <v>33</v>
      </c>
      <c r="K3" s="1" t="s">
        <v>1596</v>
      </c>
      <c r="L3" s="1">
        <v>21</v>
      </c>
      <c r="M3" s="66" t="s">
        <v>1597</v>
      </c>
      <c r="N3" s="17" t="str">
        <f t="shared" si="0"/>
        <v>case 2:sRetTemplate = "elem_air_gr001";  break;  //  [AR] Air Elemental, Greater || FQ: Rare || 33 CR 21 HD</v>
      </c>
    </row>
    <row r="4" spans="1:25">
      <c r="A4" s="62" t="s">
        <v>1594</v>
      </c>
      <c r="B4" s="1">
        <f t="shared" ref="B4:B33" si="1">SUM(B3+1)</f>
        <v>3</v>
      </c>
      <c r="C4" s="27" t="s">
        <v>1593</v>
      </c>
      <c r="D4" s="1" t="s">
        <v>494</v>
      </c>
      <c r="E4" s="1" t="s">
        <v>1612</v>
      </c>
      <c r="F4" s="1" t="s">
        <v>493</v>
      </c>
      <c r="G4" s="1" t="s">
        <v>1599</v>
      </c>
      <c r="H4" s="1" t="s">
        <v>20</v>
      </c>
      <c r="I4" s="1" t="s">
        <v>1598</v>
      </c>
      <c r="J4" s="1">
        <v>25</v>
      </c>
      <c r="K4" s="1" t="s">
        <v>1596</v>
      </c>
      <c r="L4" s="1">
        <v>16</v>
      </c>
      <c r="M4" s="66" t="s">
        <v>1597</v>
      </c>
      <c r="N4" s="17" t="str">
        <f t="shared" si="0"/>
        <v>case 3:sRetTemplate = "elem_air_hg001";  break;  //  [AR] Air Elemental, Huge || FQ: Rare || 25 CR 16 HD</v>
      </c>
    </row>
    <row r="5" spans="1:25">
      <c r="A5" s="62" t="s">
        <v>1594</v>
      </c>
      <c r="B5" s="1">
        <f t="shared" si="1"/>
        <v>4</v>
      </c>
      <c r="C5" s="27" t="s">
        <v>1593</v>
      </c>
      <c r="D5" s="1" t="s">
        <v>494</v>
      </c>
      <c r="E5" s="1" t="s">
        <v>1612</v>
      </c>
      <c r="F5" s="1" t="s">
        <v>493</v>
      </c>
      <c r="G5" s="1" t="s">
        <v>1599</v>
      </c>
      <c r="H5" s="1" t="s">
        <v>20</v>
      </c>
      <c r="I5" s="1" t="s">
        <v>1598</v>
      </c>
      <c r="J5" s="1">
        <v>25</v>
      </c>
      <c r="K5" s="1" t="s">
        <v>1596</v>
      </c>
      <c r="L5" s="1">
        <v>16</v>
      </c>
      <c r="M5" s="66" t="s">
        <v>1597</v>
      </c>
      <c r="N5" s="17" t="str">
        <f t="shared" si="0"/>
        <v>case 4:sRetTemplate = "elem_air_hg001";  break;  //  [AR] Air Elemental, Huge || FQ: Rare || 25 CR 16 HD</v>
      </c>
    </row>
    <row r="6" spans="1:25">
      <c r="A6" s="62" t="s">
        <v>1594</v>
      </c>
      <c r="B6" s="1">
        <f t="shared" si="1"/>
        <v>5</v>
      </c>
      <c r="C6" s="27" t="s">
        <v>1593</v>
      </c>
      <c r="D6" s="1" t="s">
        <v>1192</v>
      </c>
      <c r="E6" s="1" t="s">
        <v>1612</v>
      </c>
      <c r="F6" s="1" t="s">
        <v>1191</v>
      </c>
      <c r="G6" s="1" t="s">
        <v>1599</v>
      </c>
      <c r="H6" s="1" t="s">
        <v>72</v>
      </c>
      <c r="I6" s="1" t="s">
        <v>1598</v>
      </c>
      <c r="J6" s="1">
        <v>24</v>
      </c>
      <c r="K6" s="1" t="s">
        <v>1596</v>
      </c>
      <c r="L6" s="1">
        <v>20</v>
      </c>
      <c r="M6" s="66" t="s">
        <v>1597</v>
      </c>
      <c r="N6" s="17" t="str">
        <f t="shared" si="0"/>
        <v>case 5:sRetTemplate = "ashen002";  break;  //  Ashen, Evolved || FQ: Very Rare || 24 CR 20 HD</v>
      </c>
    </row>
    <row r="7" spans="1:25">
      <c r="A7" s="62" t="s">
        <v>1594</v>
      </c>
      <c r="B7" s="1">
        <f t="shared" si="1"/>
        <v>6</v>
      </c>
      <c r="C7" s="27" t="s">
        <v>1593</v>
      </c>
      <c r="D7" s="1" t="s">
        <v>246</v>
      </c>
      <c r="E7" s="1" t="s">
        <v>1612</v>
      </c>
      <c r="F7" s="1" t="s">
        <v>245</v>
      </c>
      <c r="G7" s="1" t="s">
        <v>1599</v>
      </c>
      <c r="H7" s="1" t="s">
        <v>72</v>
      </c>
      <c r="I7" s="1" t="s">
        <v>1598</v>
      </c>
      <c r="J7" s="1">
        <v>16</v>
      </c>
      <c r="K7" s="1" t="s">
        <v>1596</v>
      </c>
      <c r="L7" s="1">
        <v>20</v>
      </c>
      <c r="M7" s="66" t="s">
        <v>1597</v>
      </c>
      <c r="N7" s="17" t="str">
        <f t="shared" si="0"/>
        <v>case 6:sRetTemplate = "drake_fire001";  break;  //  Drake, Fire || FQ: Very Rare || 16 CR 20 HD</v>
      </c>
    </row>
    <row r="8" spans="1:25">
      <c r="A8" s="62" t="s">
        <v>1594</v>
      </c>
      <c r="B8" s="1">
        <f t="shared" si="1"/>
        <v>7</v>
      </c>
      <c r="C8" s="27" t="s">
        <v>1593</v>
      </c>
      <c r="D8" s="1" t="s">
        <v>1588</v>
      </c>
      <c r="E8" s="1" t="s">
        <v>1612</v>
      </c>
      <c r="F8" s="1" t="s">
        <v>1587</v>
      </c>
      <c r="G8" s="1" t="s">
        <v>1599</v>
      </c>
      <c r="H8" s="1" t="s">
        <v>72</v>
      </c>
      <c r="I8" s="1" t="s">
        <v>1598</v>
      </c>
      <c r="J8" s="1">
        <v>23</v>
      </c>
      <c r="K8" s="1" t="s">
        <v>1596</v>
      </c>
      <c r="L8" s="1">
        <v>20</v>
      </c>
      <c r="M8" s="20" t="s">
        <v>1597</v>
      </c>
      <c r="N8" s="17" t="str">
        <f t="shared" si="0"/>
        <v>case 7:sRetTemplate = "drake_sun001";  break;  //  Drake, Sun || FQ: Very Rare || 23 CR 20 HD</v>
      </c>
    </row>
    <row r="9" spans="1:25">
      <c r="A9" s="62" t="s">
        <v>1594</v>
      </c>
      <c r="B9" s="1">
        <f t="shared" si="1"/>
        <v>8</v>
      </c>
      <c r="C9" s="27" t="s">
        <v>1593</v>
      </c>
      <c r="D9" s="1" t="s">
        <v>253</v>
      </c>
      <c r="E9" s="1" t="s">
        <v>1612</v>
      </c>
      <c r="F9" s="1" t="s">
        <v>252</v>
      </c>
      <c r="G9" s="1" t="s">
        <v>1599</v>
      </c>
      <c r="H9" s="1" t="s">
        <v>72</v>
      </c>
      <c r="I9" s="1" t="s">
        <v>1598</v>
      </c>
      <c r="J9" s="1">
        <v>16</v>
      </c>
      <c r="K9" s="1" t="s">
        <v>1596</v>
      </c>
      <c r="L9" s="1">
        <v>20</v>
      </c>
      <c r="M9" s="66" t="s">
        <v>1597</v>
      </c>
      <c r="N9" s="17" t="str">
        <f>CONCATENATE(A9,B9, C9, D9, E9,F9,G9,H9, I9, J9, K9,L9, M9)</f>
        <v>case 8:sRetTemplate = "drake_water001";  break;  //  Drake, Water || FQ: Very Rare || 16 CR 20 HD</v>
      </c>
    </row>
    <row r="10" spans="1:25">
      <c r="A10" s="62" t="s">
        <v>1594</v>
      </c>
      <c r="B10" s="1">
        <f t="shared" si="1"/>
        <v>9</v>
      </c>
      <c r="C10" s="27" t="s">
        <v>1593</v>
      </c>
      <c r="D10" s="1" t="s">
        <v>945</v>
      </c>
      <c r="E10" s="1" t="s">
        <v>1612</v>
      </c>
      <c r="F10" s="1" t="s">
        <v>944</v>
      </c>
      <c r="G10" s="1" t="s">
        <v>1599</v>
      </c>
      <c r="H10" s="1" t="s">
        <v>72</v>
      </c>
      <c r="I10" s="1" t="s">
        <v>1598</v>
      </c>
      <c r="J10" s="1">
        <v>20</v>
      </c>
      <c r="K10" s="1" t="s">
        <v>1596</v>
      </c>
      <c r="L10" s="1">
        <v>16</v>
      </c>
      <c r="M10" s="66" t="s">
        <v>1597</v>
      </c>
      <c r="N10" s="17" t="str">
        <f>CONCATENATE(A10,B10, C10, D10, E10,F10,G10,H10, I10, J10, K10,L10, M10)</f>
        <v>case 9:sRetTemplate = "ds_gr_fihyr001";  break;  //  Greater Fihyr || FQ: Very Rare || 20 CR 16 HD</v>
      </c>
    </row>
    <row r="11" spans="1:25">
      <c r="A11" s="62" t="s">
        <v>1594</v>
      </c>
      <c r="B11" s="1">
        <f t="shared" si="1"/>
        <v>10</v>
      </c>
      <c r="C11" s="27" t="s">
        <v>1593</v>
      </c>
      <c r="D11" s="1" t="s">
        <v>136</v>
      </c>
      <c r="E11" s="1" t="s">
        <v>1612</v>
      </c>
      <c r="F11" s="1" t="s">
        <v>135</v>
      </c>
      <c r="G11" s="1" t="s">
        <v>1599</v>
      </c>
      <c r="H11" s="1" t="s">
        <v>72</v>
      </c>
      <c r="I11" s="1" t="s">
        <v>1598</v>
      </c>
      <c r="J11" s="1">
        <v>17</v>
      </c>
      <c r="K11" s="1" t="s">
        <v>1596</v>
      </c>
      <c r="L11" s="1">
        <v>20</v>
      </c>
      <c r="M11" s="66" t="s">
        <v>1597</v>
      </c>
      <c r="N11" s="17" t="str">
        <f>CONCATENATE(A11,B11, C11, D11, E11,F11,G11,H11, I11, J11, K11,L11, M11)</f>
        <v>case 10:sRetTemplate = "hulkcorpse001";  break;  //  Hulking Corpse || FQ: Very Rare || 17 CR 20 HD</v>
      </c>
    </row>
    <row r="12" spans="1:25">
      <c r="A12" s="62" t="s">
        <v>1594</v>
      </c>
      <c r="B12" s="1">
        <f t="shared" si="1"/>
        <v>11</v>
      </c>
      <c r="C12" s="27" t="s">
        <v>1593</v>
      </c>
      <c r="D12" s="1" t="s">
        <v>841</v>
      </c>
      <c r="E12" s="1" t="s">
        <v>1612</v>
      </c>
      <c r="F12" s="1" t="s">
        <v>840</v>
      </c>
      <c r="G12" s="1" t="s">
        <v>1599</v>
      </c>
      <c r="H12" s="1" t="s">
        <v>61</v>
      </c>
      <c r="I12" s="1" t="s">
        <v>1598</v>
      </c>
      <c r="J12" s="1">
        <v>17</v>
      </c>
      <c r="K12" s="1" t="s">
        <v>1596</v>
      </c>
      <c r="L12" s="1">
        <v>17</v>
      </c>
      <c r="M12" s="20" t="s">
        <v>1597</v>
      </c>
      <c r="N12" s="17" t="str">
        <f t="shared" ref="N12:N32" si="2">CONCATENATE(A12, B12,C12, D12, E12, F12,G12,H12,I12, J12, K12, L12, M12)</f>
        <v>case 11:sRetTemplate = "wildmul003";  break;  //  Mul, Wild - Darts || FQ: Uncommon || 17 CR 17 HD</v>
      </c>
    </row>
    <row r="13" spans="1:25">
      <c r="A13" s="62" t="s">
        <v>1594</v>
      </c>
      <c r="B13" s="1">
        <f t="shared" si="1"/>
        <v>12</v>
      </c>
      <c r="C13" s="27" t="s">
        <v>1593</v>
      </c>
      <c r="D13" s="1" t="s">
        <v>841</v>
      </c>
      <c r="E13" s="1" t="s">
        <v>1612</v>
      </c>
      <c r="F13" s="1" t="s">
        <v>840</v>
      </c>
      <c r="G13" s="1" t="s">
        <v>1599</v>
      </c>
      <c r="H13" s="1" t="s">
        <v>61</v>
      </c>
      <c r="I13" s="1" t="s">
        <v>1598</v>
      </c>
      <c r="J13" s="1">
        <v>17</v>
      </c>
      <c r="K13" s="1" t="s">
        <v>1596</v>
      </c>
      <c r="L13" s="1">
        <v>17</v>
      </c>
      <c r="M13" s="66" t="s">
        <v>1597</v>
      </c>
      <c r="N13" s="17" t="str">
        <f t="shared" si="2"/>
        <v>case 12:sRetTemplate = "wildmul003";  break;  //  Mul, Wild - Darts || FQ: Uncommon || 17 CR 17 HD</v>
      </c>
    </row>
    <row r="14" spans="1:25">
      <c r="A14" s="62" t="s">
        <v>1594</v>
      </c>
      <c r="B14" s="1">
        <f t="shared" si="1"/>
        <v>13</v>
      </c>
      <c r="C14" s="27" t="s">
        <v>1593</v>
      </c>
      <c r="D14" s="1" t="s">
        <v>841</v>
      </c>
      <c r="E14" s="1" t="s">
        <v>1612</v>
      </c>
      <c r="F14" s="1" t="s">
        <v>840</v>
      </c>
      <c r="G14" s="1" t="s">
        <v>1599</v>
      </c>
      <c r="H14" s="1" t="s">
        <v>61</v>
      </c>
      <c r="I14" s="1" t="s">
        <v>1598</v>
      </c>
      <c r="J14" s="1">
        <v>17</v>
      </c>
      <c r="K14" s="1" t="s">
        <v>1596</v>
      </c>
      <c r="L14" s="1">
        <v>17</v>
      </c>
      <c r="M14" s="66" t="s">
        <v>1597</v>
      </c>
      <c r="N14" s="17" t="str">
        <f t="shared" si="2"/>
        <v>case 13:sRetTemplate = "wildmul003";  break;  //  Mul, Wild - Darts || FQ: Uncommon || 17 CR 17 HD</v>
      </c>
    </row>
    <row r="15" spans="1:25">
      <c r="A15" s="62" t="s">
        <v>1594</v>
      </c>
      <c r="B15" s="1">
        <f t="shared" si="1"/>
        <v>14</v>
      </c>
      <c r="C15" s="27" t="s">
        <v>1593</v>
      </c>
      <c r="D15" s="1" t="s">
        <v>841</v>
      </c>
      <c r="E15" s="1" t="s">
        <v>1612</v>
      </c>
      <c r="F15" s="1" t="s">
        <v>840</v>
      </c>
      <c r="G15" s="1" t="s">
        <v>1599</v>
      </c>
      <c r="H15" s="1" t="s">
        <v>61</v>
      </c>
      <c r="I15" s="1" t="s">
        <v>1598</v>
      </c>
      <c r="J15" s="1">
        <v>17</v>
      </c>
      <c r="K15" s="1" t="s">
        <v>1596</v>
      </c>
      <c r="L15" s="1">
        <v>17</v>
      </c>
      <c r="M15" s="66" t="s">
        <v>1597</v>
      </c>
      <c r="N15" s="17" t="str">
        <f t="shared" si="2"/>
        <v>case 14:sRetTemplate = "wildmul003";  break;  //  Mul, Wild - Darts || FQ: Uncommon || 17 CR 17 HD</v>
      </c>
    </row>
    <row r="16" spans="1:25">
      <c r="A16" s="62" t="s">
        <v>1594</v>
      </c>
      <c r="B16" s="1">
        <f t="shared" si="1"/>
        <v>15</v>
      </c>
      <c r="C16" s="27" t="s">
        <v>1593</v>
      </c>
      <c r="D16" s="1" t="s">
        <v>1238</v>
      </c>
      <c r="E16" s="1" t="s">
        <v>1612</v>
      </c>
      <c r="F16" s="1" t="s">
        <v>1237</v>
      </c>
      <c r="G16" s="1" t="s">
        <v>1599</v>
      </c>
      <c r="H16" s="1" t="s">
        <v>20</v>
      </c>
      <c r="I16" s="1" t="s">
        <v>1598</v>
      </c>
      <c r="J16" s="1">
        <v>24</v>
      </c>
      <c r="K16" s="1" t="s">
        <v>1596</v>
      </c>
      <c r="L16" s="1">
        <v>19</v>
      </c>
      <c r="M16" s="20" t="s">
        <v>1597</v>
      </c>
      <c r="N16" s="17" t="str">
        <f t="shared" si="2"/>
        <v>case 15:sRetTemplate = "pridemane003";  break;  //  Pridemane Barbarian || FQ: Rare || 24 CR 19 HD</v>
      </c>
    </row>
    <row r="17" spans="1:14">
      <c r="A17" s="62" t="s">
        <v>1594</v>
      </c>
      <c r="B17" s="1">
        <f t="shared" si="1"/>
        <v>16</v>
      </c>
      <c r="C17" s="27" t="s">
        <v>1593</v>
      </c>
      <c r="D17" s="1" t="s">
        <v>1238</v>
      </c>
      <c r="E17" s="1" t="s">
        <v>1612</v>
      </c>
      <c r="F17" s="1" t="s">
        <v>1237</v>
      </c>
      <c r="G17" s="1" t="s">
        <v>1599</v>
      </c>
      <c r="H17" s="1" t="s">
        <v>20</v>
      </c>
      <c r="I17" s="1" t="s">
        <v>1598</v>
      </c>
      <c r="J17" s="1">
        <v>24</v>
      </c>
      <c r="K17" s="1" t="s">
        <v>1596</v>
      </c>
      <c r="L17" s="1">
        <v>19</v>
      </c>
      <c r="M17" s="20" t="s">
        <v>1597</v>
      </c>
      <c r="N17" s="17" t="str">
        <f t="shared" si="2"/>
        <v>case 16:sRetTemplate = "pridemane003";  break;  //  Pridemane Barbarian || FQ: Rare || 24 CR 19 HD</v>
      </c>
    </row>
    <row r="18" spans="1:14">
      <c r="A18" s="62" t="s">
        <v>1594</v>
      </c>
      <c r="B18" s="1">
        <f t="shared" si="1"/>
        <v>17</v>
      </c>
      <c r="C18" s="27" t="s">
        <v>1593</v>
      </c>
      <c r="D18" s="1" t="s">
        <v>1236</v>
      </c>
      <c r="E18" s="1" t="s">
        <v>1612</v>
      </c>
      <c r="F18" s="1" t="s">
        <v>1235</v>
      </c>
      <c r="G18" s="1" t="s">
        <v>1599</v>
      </c>
      <c r="H18" s="1" t="s">
        <v>20</v>
      </c>
      <c r="I18" s="1" t="s">
        <v>1598</v>
      </c>
      <c r="J18" s="1">
        <v>26</v>
      </c>
      <c r="K18" s="1" t="s">
        <v>1596</v>
      </c>
      <c r="L18" s="1">
        <v>19</v>
      </c>
      <c r="M18" s="20" t="s">
        <v>1597</v>
      </c>
      <c r="N18" s="17" t="str">
        <f t="shared" si="2"/>
        <v>case 17:sRetTemplate = "pridemane002";  break;  //  Pridemane Ranger || FQ: Rare || 26 CR 19 HD</v>
      </c>
    </row>
    <row r="19" spans="1:14">
      <c r="A19" s="62" t="s">
        <v>1594</v>
      </c>
      <c r="B19" s="1">
        <f t="shared" si="1"/>
        <v>18</v>
      </c>
      <c r="C19" s="27" t="s">
        <v>1593</v>
      </c>
      <c r="D19" s="1" t="s">
        <v>1236</v>
      </c>
      <c r="E19" s="1" t="s">
        <v>1612</v>
      </c>
      <c r="F19" s="1" t="s">
        <v>1235</v>
      </c>
      <c r="G19" s="1" t="s">
        <v>1599</v>
      </c>
      <c r="H19" s="1" t="s">
        <v>20</v>
      </c>
      <c r="I19" s="1" t="s">
        <v>1598</v>
      </c>
      <c r="J19" s="1">
        <v>26</v>
      </c>
      <c r="K19" s="1" t="s">
        <v>1596</v>
      </c>
      <c r="L19" s="1">
        <v>19</v>
      </c>
      <c r="M19" s="20" t="s">
        <v>1597</v>
      </c>
      <c r="N19" s="17" t="str">
        <f t="shared" si="2"/>
        <v>case 18:sRetTemplate = "pridemane002";  break;  //  Pridemane Ranger || FQ: Rare || 26 CR 19 HD</v>
      </c>
    </row>
    <row r="20" spans="1:14">
      <c r="A20" s="62" t="s">
        <v>1594</v>
      </c>
      <c r="B20" s="1">
        <f t="shared" si="1"/>
        <v>19</v>
      </c>
      <c r="C20" s="27" t="s">
        <v>1593</v>
      </c>
      <c r="D20" s="1" t="s">
        <v>562</v>
      </c>
      <c r="E20" s="1" t="s">
        <v>1612</v>
      </c>
      <c r="F20" s="1" t="s">
        <v>561</v>
      </c>
      <c r="G20" s="1" t="s">
        <v>1599</v>
      </c>
      <c r="H20" s="1" t="s">
        <v>20</v>
      </c>
      <c r="I20" s="1" t="s">
        <v>1598</v>
      </c>
      <c r="J20" s="1">
        <v>32</v>
      </c>
      <c r="K20" s="1" t="s">
        <v>1596</v>
      </c>
      <c r="L20" s="1">
        <v>21</v>
      </c>
      <c r="M20" s="66" t="s">
        <v>1597</v>
      </c>
      <c r="N20" s="17" t="str">
        <f t="shared" si="2"/>
        <v>case 19:sRetTemplate = "elem_rain_gr001";  break;  //  Rain Paraelemental, Greater || FQ: Rare || 32 CR 21 HD</v>
      </c>
    </row>
    <row r="21" spans="1:14">
      <c r="A21" s="62" t="s">
        <v>1594</v>
      </c>
      <c r="B21" s="1">
        <f t="shared" si="1"/>
        <v>20</v>
      </c>
      <c r="C21" s="27" t="s">
        <v>1593</v>
      </c>
      <c r="D21" s="1" t="s">
        <v>562</v>
      </c>
      <c r="E21" s="1" t="s">
        <v>1612</v>
      </c>
      <c r="F21" s="1" t="s">
        <v>561</v>
      </c>
      <c r="G21" s="1" t="s">
        <v>1599</v>
      </c>
      <c r="H21" s="1" t="s">
        <v>20</v>
      </c>
      <c r="I21" s="1" t="s">
        <v>1598</v>
      </c>
      <c r="J21" s="1">
        <v>32</v>
      </c>
      <c r="K21" s="1" t="s">
        <v>1596</v>
      </c>
      <c r="L21" s="1">
        <v>21</v>
      </c>
      <c r="M21" s="66" t="s">
        <v>1597</v>
      </c>
      <c r="N21" s="17" t="str">
        <f t="shared" si="2"/>
        <v>case 20:sRetTemplate = "elem_rain_gr001";  break;  //  Rain Paraelemental, Greater || FQ: Rare || 32 CR 21 HD</v>
      </c>
    </row>
    <row r="22" spans="1:14">
      <c r="A22" s="62" t="s">
        <v>1594</v>
      </c>
      <c r="B22" s="1">
        <f t="shared" si="1"/>
        <v>21</v>
      </c>
      <c r="C22" s="27" t="s">
        <v>1593</v>
      </c>
      <c r="D22" s="1" t="s">
        <v>560</v>
      </c>
      <c r="E22" s="1" t="s">
        <v>1612</v>
      </c>
      <c r="F22" s="1" t="s">
        <v>559</v>
      </c>
      <c r="G22" s="1" t="s">
        <v>1599</v>
      </c>
      <c r="H22" s="1" t="s">
        <v>20</v>
      </c>
      <c r="I22" s="1" t="s">
        <v>1598</v>
      </c>
      <c r="J22" s="1">
        <v>17</v>
      </c>
      <c r="K22" s="1" t="s">
        <v>1596</v>
      </c>
      <c r="L22" s="1">
        <v>16</v>
      </c>
      <c r="M22" s="66" t="s">
        <v>1597</v>
      </c>
      <c r="N22" s="17" t="str">
        <f t="shared" si="2"/>
        <v>case 21:sRetTemplate = "elem_rain_hg001";  break;  //  Rain Paraelemental, Huge || FQ: Rare || 17 CR 16 HD</v>
      </c>
    </row>
    <row r="23" spans="1:14">
      <c r="A23" s="62" t="s">
        <v>1594</v>
      </c>
      <c r="B23" s="1">
        <f t="shared" si="1"/>
        <v>22</v>
      </c>
      <c r="C23" s="27" t="s">
        <v>1593</v>
      </c>
      <c r="D23" s="1" t="s">
        <v>560</v>
      </c>
      <c r="E23" s="1" t="s">
        <v>1612</v>
      </c>
      <c r="F23" s="1" t="s">
        <v>559</v>
      </c>
      <c r="G23" s="1" t="s">
        <v>1599</v>
      </c>
      <c r="H23" s="1" t="s">
        <v>20</v>
      </c>
      <c r="I23" s="1" t="s">
        <v>1598</v>
      </c>
      <c r="J23" s="1">
        <v>17</v>
      </c>
      <c r="K23" s="1" t="s">
        <v>1596</v>
      </c>
      <c r="L23" s="1">
        <v>16</v>
      </c>
      <c r="M23" s="66" t="s">
        <v>1597</v>
      </c>
      <c r="N23" s="17" t="str">
        <f t="shared" si="2"/>
        <v>case 22:sRetTemplate = "elem_rain_hg001";  break;  //  Rain Paraelemental, Huge || FQ: Rare || 17 CR 16 HD</v>
      </c>
    </row>
    <row r="24" spans="1:14">
      <c r="A24" s="62" t="s">
        <v>1594</v>
      </c>
      <c r="B24" s="1">
        <f t="shared" si="1"/>
        <v>23</v>
      </c>
      <c r="C24" s="27" t="s">
        <v>1593</v>
      </c>
      <c r="D24" s="1" t="s">
        <v>1245</v>
      </c>
      <c r="E24" s="1" t="s">
        <v>1612</v>
      </c>
      <c r="F24" s="1" t="s">
        <v>1244</v>
      </c>
      <c r="G24" s="1" t="s">
        <v>1599</v>
      </c>
      <c r="H24" s="1" t="s">
        <v>72</v>
      </c>
      <c r="I24" s="1" t="s">
        <v>1598</v>
      </c>
      <c r="J24" s="1">
        <v>20</v>
      </c>
      <c r="K24" s="1" t="s">
        <v>1596</v>
      </c>
      <c r="L24" s="1">
        <v>18</v>
      </c>
      <c r="M24" s="66" t="s">
        <v>1597</v>
      </c>
      <c r="N24" s="17" t="str">
        <f t="shared" si="2"/>
        <v>case 23:sRetTemplate = "slaughterwight01";  break;  //  Slaughter Wight || FQ: Very Rare || 20 CR 18 HD</v>
      </c>
    </row>
    <row r="25" spans="1:14">
      <c r="A25" s="62" t="s">
        <v>1594</v>
      </c>
      <c r="B25" s="1">
        <f t="shared" si="1"/>
        <v>24</v>
      </c>
      <c r="C25" s="27" t="s">
        <v>1593</v>
      </c>
      <c r="D25" s="1" t="s">
        <v>1659</v>
      </c>
      <c r="E25" s="1" t="s">
        <v>1612</v>
      </c>
      <c r="F25" s="1" t="s">
        <v>1658</v>
      </c>
      <c r="G25" s="1" t="s">
        <v>1599</v>
      </c>
      <c r="H25" s="1" t="s">
        <v>61</v>
      </c>
      <c r="I25" s="1" t="s">
        <v>1598</v>
      </c>
      <c r="J25" s="1">
        <v>15</v>
      </c>
      <c r="K25" s="1" t="s">
        <v>1596</v>
      </c>
      <c r="L25" s="1">
        <v>15</v>
      </c>
      <c r="M25" s="66" t="s">
        <v>1597</v>
      </c>
      <c r="N25" s="17" t="str">
        <f t="shared" si="2"/>
        <v>case 24:sRetTemplate = "ds_sporebat001";  break;  //  Sporebat: 15 HD || FQ: Uncommon || 15 CR 15 HD</v>
      </c>
    </row>
    <row r="26" spans="1:14">
      <c r="A26" s="62" t="s">
        <v>1594</v>
      </c>
      <c r="B26" s="1">
        <f t="shared" si="1"/>
        <v>25</v>
      </c>
      <c r="C26" s="27" t="s">
        <v>1593</v>
      </c>
      <c r="D26" s="1" t="s">
        <v>1659</v>
      </c>
      <c r="E26" s="1" t="s">
        <v>1612</v>
      </c>
      <c r="F26" s="1" t="s">
        <v>1658</v>
      </c>
      <c r="G26" s="1" t="s">
        <v>1599</v>
      </c>
      <c r="H26" s="1" t="s">
        <v>61</v>
      </c>
      <c r="I26" s="1" t="s">
        <v>1598</v>
      </c>
      <c r="J26" s="1">
        <v>15</v>
      </c>
      <c r="K26" s="1" t="s">
        <v>1596</v>
      </c>
      <c r="L26" s="1">
        <v>15</v>
      </c>
      <c r="M26" s="66" t="s">
        <v>1597</v>
      </c>
      <c r="N26" s="17" t="str">
        <f t="shared" si="2"/>
        <v>case 25:sRetTemplate = "ds_sporebat001";  break;  //  Sporebat: 15 HD || FQ: Uncommon || 15 CR 15 HD</v>
      </c>
    </row>
    <row r="27" spans="1:14">
      <c r="A27" s="62" t="s">
        <v>1594</v>
      </c>
      <c r="B27" s="1">
        <f t="shared" si="1"/>
        <v>26</v>
      </c>
      <c r="C27" s="27" t="s">
        <v>1593</v>
      </c>
      <c r="D27" s="1" t="s">
        <v>1659</v>
      </c>
      <c r="E27" s="1" t="s">
        <v>1612</v>
      </c>
      <c r="F27" s="1" t="s">
        <v>1658</v>
      </c>
      <c r="G27" s="1" t="s">
        <v>1599</v>
      </c>
      <c r="H27" s="1" t="s">
        <v>61</v>
      </c>
      <c r="I27" s="1" t="s">
        <v>1598</v>
      </c>
      <c r="J27" s="1">
        <v>15</v>
      </c>
      <c r="K27" s="1" t="s">
        <v>1596</v>
      </c>
      <c r="L27" s="1">
        <v>15</v>
      </c>
      <c r="M27" s="66" t="s">
        <v>1597</v>
      </c>
      <c r="N27" s="17" t="str">
        <f t="shared" si="2"/>
        <v>case 26:sRetTemplate = "ds_sporebat001";  break;  //  Sporebat: 15 HD || FQ: Uncommon || 15 CR 15 HD</v>
      </c>
    </row>
    <row r="28" spans="1:14">
      <c r="A28" s="62" t="s">
        <v>1594</v>
      </c>
      <c r="B28" s="1">
        <f t="shared" si="1"/>
        <v>27</v>
      </c>
      <c r="C28" s="27" t="s">
        <v>1593</v>
      </c>
      <c r="D28" s="1" t="s">
        <v>1659</v>
      </c>
      <c r="E28" s="1" t="s">
        <v>1612</v>
      </c>
      <c r="F28" s="1" t="s">
        <v>1658</v>
      </c>
      <c r="G28" s="1" t="s">
        <v>1599</v>
      </c>
      <c r="H28" s="1" t="s">
        <v>61</v>
      </c>
      <c r="I28" s="1" t="s">
        <v>1598</v>
      </c>
      <c r="J28" s="1">
        <v>15</v>
      </c>
      <c r="K28" s="1" t="s">
        <v>1596</v>
      </c>
      <c r="L28" s="1">
        <v>15</v>
      </c>
      <c r="M28" s="66" t="s">
        <v>1597</v>
      </c>
      <c r="N28" s="17" t="str">
        <f t="shared" si="2"/>
        <v>case 27:sRetTemplate = "ds_sporebat001";  break;  //  Sporebat: 15 HD || FQ: Uncommon || 15 CR 15 HD</v>
      </c>
    </row>
    <row r="29" spans="1:14">
      <c r="A29" s="62" t="s">
        <v>1594</v>
      </c>
      <c r="B29" s="1">
        <f t="shared" si="1"/>
        <v>28</v>
      </c>
      <c r="C29" s="27" t="s">
        <v>1593</v>
      </c>
      <c r="D29" s="1" t="s">
        <v>1661</v>
      </c>
      <c r="E29" s="1" t="s">
        <v>1612</v>
      </c>
      <c r="F29" s="1" t="s">
        <v>1660</v>
      </c>
      <c r="G29" s="1" t="s">
        <v>1599</v>
      </c>
      <c r="H29" s="1" t="s">
        <v>61</v>
      </c>
      <c r="I29" s="1" t="s">
        <v>1598</v>
      </c>
      <c r="J29" s="1">
        <v>19</v>
      </c>
      <c r="K29" s="1" t="s">
        <v>1596</v>
      </c>
      <c r="L29" s="1">
        <v>19</v>
      </c>
      <c r="M29" s="66" t="s">
        <v>1597</v>
      </c>
      <c r="N29" s="17" t="str">
        <f t="shared" si="2"/>
        <v>case 28:sRetTemplate = "ds_sporebat002";  break;  //  Sporebat: 19 HD || FQ: Uncommon || 19 CR 19 HD</v>
      </c>
    </row>
    <row r="30" spans="1:14">
      <c r="A30" s="62" t="s">
        <v>1594</v>
      </c>
      <c r="B30" s="1">
        <f t="shared" si="1"/>
        <v>29</v>
      </c>
      <c r="C30" s="27" t="s">
        <v>1593</v>
      </c>
      <c r="D30" s="1" t="s">
        <v>1661</v>
      </c>
      <c r="E30" s="1" t="s">
        <v>1612</v>
      </c>
      <c r="F30" s="1" t="s">
        <v>1660</v>
      </c>
      <c r="G30" s="1" t="s">
        <v>1599</v>
      </c>
      <c r="H30" s="1" t="s">
        <v>61</v>
      </c>
      <c r="I30" s="1" t="s">
        <v>1598</v>
      </c>
      <c r="J30" s="1">
        <v>19</v>
      </c>
      <c r="K30" s="1" t="s">
        <v>1596</v>
      </c>
      <c r="L30" s="1">
        <v>19</v>
      </c>
      <c r="M30" s="66" t="s">
        <v>1597</v>
      </c>
      <c r="N30" s="17" t="str">
        <f t="shared" si="2"/>
        <v>case 29:sRetTemplate = "ds_sporebat002";  break;  //  Sporebat: 19 HD || FQ: Uncommon || 19 CR 19 HD</v>
      </c>
    </row>
    <row r="31" spans="1:14">
      <c r="A31" s="62" t="s">
        <v>1594</v>
      </c>
      <c r="B31" s="1">
        <f t="shared" si="1"/>
        <v>30</v>
      </c>
      <c r="C31" s="27" t="s">
        <v>1593</v>
      </c>
      <c r="D31" s="1" t="s">
        <v>1661</v>
      </c>
      <c r="E31" s="1" t="s">
        <v>1612</v>
      </c>
      <c r="F31" s="1" t="s">
        <v>1660</v>
      </c>
      <c r="G31" s="1" t="s">
        <v>1599</v>
      </c>
      <c r="H31" s="1" t="s">
        <v>61</v>
      </c>
      <c r="I31" s="1" t="s">
        <v>1598</v>
      </c>
      <c r="J31" s="1">
        <v>19</v>
      </c>
      <c r="K31" s="1" t="s">
        <v>1596</v>
      </c>
      <c r="L31" s="1">
        <v>19</v>
      </c>
      <c r="M31" s="66" t="s">
        <v>1597</v>
      </c>
      <c r="N31" s="17" t="str">
        <f t="shared" si="2"/>
        <v>case 30:sRetTemplate = "ds_sporebat002";  break;  //  Sporebat: 19 HD || FQ: Uncommon || 19 CR 19 HD</v>
      </c>
    </row>
    <row r="32" spans="1:14">
      <c r="A32" s="62" t="s">
        <v>1594</v>
      </c>
      <c r="B32" s="1">
        <f t="shared" si="1"/>
        <v>31</v>
      </c>
      <c r="C32" s="27" t="s">
        <v>1593</v>
      </c>
      <c r="D32" s="1" t="s">
        <v>1661</v>
      </c>
      <c r="E32" s="1" t="s">
        <v>1612</v>
      </c>
      <c r="F32" s="1" t="s">
        <v>1660</v>
      </c>
      <c r="G32" s="1" t="s">
        <v>1599</v>
      </c>
      <c r="H32" s="1" t="s">
        <v>61</v>
      </c>
      <c r="I32" s="1" t="s">
        <v>1598</v>
      </c>
      <c r="J32" s="1">
        <v>19</v>
      </c>
      <c r="K32" s="1" t="s">
        <v>1596</v>
      </c>
      <c r="L32" s="1">
        <v>19</v>
      </c>
      <c r="M32" s="66" t="s">
        <v>1597</v>
      </c>
      <c r="N32" s="17" t="str">
        <f t="shared" si="2"/>
        <v>case 31:sRetTemplate = "ds_sporebat002";  break;  //  Sporebat: 19 HD || FQ: Uncommon || 19 CR 19 HD</v>
      </c>
    </row>
    <row r="33" spans="1:14">
      <c r="A33" s="62" t="s">
        <v>1594</v>
      </c>
      <c r="B33" s="1">
        <f t="shared" si="1"/>
        <v>32</v>
      </c>
      <c r="C33" s="27" t="s">
        <v>1593</v>
      </c>
      <c r="D33" s="1" t="s">
        <v>148</v>
      </c>
      <c r="E33" s="1" t="s">
        <v>1612</v>
      </c>
      <c r="F33" s="1" t="s">
        <v>147</v>
      </c>
      <c r="G33" s="1" t="s">
        <v>1599</v>
      </c>
      <c r="H33" s="1" t="s">
        <v>72</v>
      </c>
      <c r="I33" s="1" t="s">
        <v>1598</v>
      </c>
      <c r="J33" s="1">
        <v>23</v>
      </c>
      <c r="K33" s="1" t="s">
        <v>1596</v>
      </c>
      <c r="L33" s="1">
        <v>16</v>
      </c>
      <c r="M33" s="66" t="s">
        <v>1597</v>
      </c>
      <c r="N33" s="17" t="str">
        <f>CONCATENATE(A33,B33, C33, D33, E33,F33,G33,H33, I33, J33, K33,L33, M33)</f>
        <v>case 32:sRetTemplate = "ar_wraith002";  break;  //  Wraith, Dread || FQ: Very Rare || 23 CR 16 HD</v>
      </c>
    </row>
    <row r="34" spans="1:14">
      <c r="A34" s="62"/>
      <c r="B34" s="1"/>
      <c r="C34" s="27"/>
      <c r="E34" s="1"/>
      <c r="G34" s="1"/>
      <c r="I34" s="1"/>
      <c r="K34" s="1"/>
      <c r="M34" s="20"/>
    </row>
    <row r="35" spans="1:14">
      <c r="A35" s="62"/>
      <c r="B35" s="1"/>
      <c r="C35" s="27"/>
      <c r="E35" s="1"/>
      <c r="G35" s="1"/>
      <c r="I35" s="1"/>
      <c r="K35" s="1"/>
      <c r="M35" s="20"/>
    </row>
  </sheetData>
  <sortState ref="A2:N35">
    <sortCondition ref="F1"/>
  </sortState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>
  <dimension ref="A1:Y31"/>
  <sheetViews>
    <sheetView workbookViewId="0">
      <selection activeCell="N23" sqref="N2:N23"/>
    </sheetView>
  </sheetViews>
  <sheetFormatPr defaultRowHeight="12.75"/>
  <cols>
    <col min="1" max="1" width="8.28515625" customWidth="1"/>
    <col min="2" max="2" width="9.42578125" customWidth="1"/>
    <col min="3" max="4" width="17.140625" customWidth="1"/>
    <col min="5" max="5" width="13.42578125" customWidth="1"/>
    <col min="6" max="6" width="27.5703125" customWidth="1"/>
    <col min="7" max="7" width="6.5703125" customWidth="1"/>
    <col min="8" max="8" width="12.42578125" customWidth="1"/>
    <col min="9" max="9" width="3.140625" customWidth="1"/>
    <col min="10" max="10" width="14.42578125" style="97" customWidth="1"/>
    <col min="11" max="11" width="6" customWidth="1"/>
    <col min="12" max="12" width="13.85546875" style="97" customWidth="1"/>
    <col min="13" max="13" width="6.7109375" customWidth="1"/>
    <col min="14" max="14" width="106" customWidth="1"/>
  </cols>
  <sheetData>
    <row r="1" spans="1:25" ht="15.75" thickBot="1">
      <c r="A1" s="58" t="s">
        <v>1623</v>
      </c>
      <c r="B1" s="59" t="s">
        <v>1606</v>
      </c>
      <c r="C1" s="59" t="s">
        <v>1624</v>
      </c>
      <c r="D1" s="13" t="s">
        <v>1</v>
      </c>
      <c r="E1" s="60" t="s">
        <v>1608</v>
      </c>
      <c r="F1" s="13" t="s">
        <v>0</v>
      </c>
      <c r="G1" s="59" t="s">
        <v>1609</v>
      </c>
      <c r="H1" s="13" t="s">
        <v>5</v>
      </c>
      <c r="I1" s="65"/>
      <c r="J1" s="91" t="s">
        <v>7</v>
      </c>
      <c r="K1" s="65"/>
      <c r="L1" s="91" t="s">
        <v>9</v>
      </c>
      <c r="M1" s="6"/>
    </row>
    <row r="2" spans="1:25" s="7" customFormat="1" ht="13.5" thickBot="1">
      <c r="A2" s="62" t="s">
        <v>1594</v>
      </c>
      <c r="B2" s="1">
        <v>1</v>
      </c>
      <c r="C2" s="27" t="s">
        <v>1593</v>
      </c>
      <c r="D2" s="53" t="s">
        <v>498</v>
      </c>
      <c r="E2" s="1" t="s">
        <v>1612</v>
      </c>
      <c r="F2" s="53" t="s">
        <v>497</v>
      </c>
      <c r="G2" s="1" t="s">
        <v>1599</v>
      </c>
      <c r="H2" s="53" t="s">
        <v>20</v>
      </c>
      <c r="I2" s="1" t="s">
        <v>1598</v>
      </c>
      <c r="J2" s="103">
        <v>37</v>
      </c>
      <c r="K2" s="1" t="s">
        <v>1596</v>
      </c>
      <c r="L2" s="103">
        <v>24</v>
      </c>
      <c r="M2" s="66" t="s">
        <v>1597</v>
      </c>
      <c r="N2" s="17" t="str">
        <f t="shared" ref="N2:N7" si="0">CONCATENATE(A2, B2,C2, D2, E2, F2,G2,H2,I2, J2, K2, L2, M2)</f>
        <v>case 1:sRetTemplate = "elem_air_el001";  break;  //  [AR] Air Elemental, Elder || FQ: Rare || 37 CR 24 HD</v>
      </c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>
      <c r="A3" s="62" t="s">
        <v>1594</v>
      </c>
      <c r="B3" s="1">
        <f>SUM(B2+1)</f>
        <v>2</v>
      </c>
      <c r="C3" s="27" t="s">
        <v>1593</v>
      </c>
      <c r="D3" s="1" t="s">
        <v>498</v>
      </c>
      <c r="E3" s="1" t="s">
        <v>1612</v>
      </c>
      <c r="F3" s="1" t="s">
        <v>497</v>
      </c>
      <c r="G3" s="1" t="s">
        <v>1599</v>
      </c>
      <c r="H3" s="1" t="s">
        <v>20</v>
      </c>
      <c r="I3" s="72" t="s">
        <v>1598</v>
      </c>
      <c r="J3" s="96">
        <v>37</v>
      </c>
      <c r="K3" s="72" t="s">
        <v>1596</v>
      </c>
      <c r="L3" s="96">
        <v>24</v>
      </c>
      <c r="M3" s="66" t="s">
        <v>1597</v>
      </c>
      <c r="N3" s="17" t="str">
        <f t="shared" si="0"/>
        <v>case 2:sRetTemplate = "elem_air_el001";  break;  //  [AR] Air Elemental, Elder || FQ: Rare || 37 CR 24 HD</v>
      </c>
    </row>
    <row r="4" spans="1:25">
      <c r="A4" s="62" t="s">
        <v>1594</v>
      </c>
      <c r="B4" s="1">
        <f t="shared" ref="B4:B23" si="1">SUM(B3+1)</f>
        <v>3</v>
      </c>
      <c r="C4" s="27" t="s">
        <v>1593</v>
      </c>
      <c r="D4" s="1" t="s">
        <v>496</v>
      </c>
      <c r="E4" s="1" t="s">
        <v>1612</v>
      </c>
      <c r="F4" s="1" t="s">
        <v>495</v>
      </c>
      <c r="G4" s="1" t="s">
        <v>1599</v>
      </c>
      <c r="H4" s="1" t="s">
        <v>20</v>
      </c>
      <c r="I4" s="1" t="s">
        <v>1598</v>
      </c>
      <c r="J4" s="96">
        <v>33</v>
      </c>
      <c r="K4" s="1" t="s">
        <v>1596</v>
      </c>
      <c r="L4" s="96">
        <v>21</v>
      </c>
      <c r="M4" s="66" t="s">
        <v>1597</v>
      </c>
      <c r="N4" s="17" t="str">
        <f t="shared" si="0"/>
        <v>case 3:sRetTemplate = "elem_air_gr001";  break;  //  [AR] Air Elemental, Greater || FQ: Rare || 33 CR 21 HD</v>
      </c>
    </row>
    <row r="5" spans="1:25">
      <c r="A5" s="62" t="s">
        <v>1594</v>
      </c>
      <c r="B5" s="1">
        <f t="shared" si="1"/>
        <v>4</v>
      </c>
      <c r="C5" s="27" t="s">
        <v>1593</v>
      </c>
      <c r="D5" s="1" t="s">
        <v>496</v>
      </c>
      <c r="E5" s="1" t="s">
        <v>1612</v>
      </c>
      <c r="F5" s="1" t="s">
        <v>495</v>
      </c>
      <c r="G5" s="1" t="s">
        <v>1599</v>
      </c>
      <c r="H5" s="1" t="s">
        <v>20</v>
      </c>
      <c r="I5" s="1" t="s">
        <v>1598</v>
      </c>
      <c r="J5" s="96">
        <v>33</v>
      </c>
      <c r="K5" s="1" t="s">
        <v>1596</v>
      </c>
      <c r="L5" s="96">
        <v>21</v>
      </c>
      <c r="M5" s="66" t="s">
        <v>1597</v>
      </c>
      <c r="N5" s="17" t="str">
        <f t="shared" si="0"/>
        <v>case 4:sRetTemplate = "elem_air_gr001";  break;  //  [AR] Air Elemental, Greater || FQ: Rare || 33 CR 21 HD</v>
      </c>
    </row>
    <row r="6" spans="1:25">
      <c r="A6" s="62" t="s">
        <v>1594</v>
      </c>
      <c r="B6" s="1">
        <f t="shared" si="1"/>
        <v>5</v>
      </c>
      <c r="C6" s="27" t="s">
        <v>1593</v>
      </c>
      <c r="D6" s="1" t="s">
        <v>1192</v>
      </c>
      <c r="E6" s="1" t="s">
        <v>1612</v>
      </c>
      <c r="F6" s="1" t="s">
        <v>1191</v>
      </c>
      <c r="G6" s="1" t="s">
        <v>1599</v>
      </c>
      <c r="H6" s="1" t="s">
        <v>72</v>
      </c>
      <c r="I6" s="1" t="s">
        <v>1598</v>
      </c>
      <c r="J6" s="96">
        <v>24</v>
      </c>
      <c r="K6" s="1" t="s">
        <v>1596</v>
      </c>
      <c r="L6" s="96">
        <v>20</v>
      </c>
      <c r="M6" s="66" t="s">
        <v>1597</v>
      </c>
      <c r="N6" s="17" t="str">
        <f t="shared" si="0"/>
        <v>case 5:sRetTemplate = "ashen002";  break;  //  Ashen, Evolved || FQ: Very Rare || 24 CR 20 HD</v>
      </c>
    </row>
    <row r="7" spans="1:25">
      <c r="A7" s="62" t="s">
        <v>1594</v>
      </c>
      <c r="B7" s="1">
        <f t="shared" si="1"/>
        <v>6</v>
      </c>
      <c r="C7" s="27" t="s">
        <v>1593</v>
      </c>
      <c r="D7" s="1" t="s">
        <v>250</v>
      </c>
      <c r="E7" s="1" t="s">
        <v>1612</v>
      </c>
      <c r="F7" s="1" t="s">
        <v>249</v>
      </c>
      <c r="G7" s="1" t="s">
        <v>1599</v>
      </c>
      <c r="H7" s="1" t="s">
        <v>72</v>
      </c>
      <c r="I7" s="1" t="s">
        <v>1598</v>
      </c>
      <c r="J7" s="96">
        <v>23</v>
      </c>
      <c r="K7" s="1" t="s">
        <v>1596</v>
      </c>
      <c r="L7" s="96">
        <v>25</v>
      </c>
      <c r="M7" s="20" t="s">
        <v>1597</v>
      </c>
      <c r="N7" s="17" t="str">
        <f t="shared" si="0"/>
        <v>case 6:sRetTemplate = "drake_air001";  break;  //  Drake, Air || FQ: Very Rare || 23 CR 25 HD</v>
      </c>
    </row>
    <row r="8" spans="1:25">
      <c r="A8" s="62" t="s">
        <v>1594</v>
      </c>
      <c r="B8" s="1">
        <f t="shared" si="1"/>
        <v>7</v>
      </c>
      <c r="C8" s="27" t="s">
        <v>1593</v>
      </c>
      <c r="D8" s="1" t="s">
        <v>242</v>
      </c>
      <c r="E8" s="1" t="s">
        <v>1612</v>
      </c>
      <c r="F8" s="1" t="s">
        <v>241</v>
      </c>
      <c r="G8" s="1" t="s">
        <v>1599</v>
      </c>
      <c r="H8" s="1" t="s">
        <v>72</v>
      </c>
      <c r="I8" s="1" t="s">
        <v>1598</v>
      </c>
      <c r="J8" s="96">
        <v>19</v>
      </c>
      <c r="K8" s="1" t="s">
        <v>1596</v>
      </c>
      <c r="L8" s="96">
        <v>25</v>
      </c>
      <c r="M8" s="66" t="s">
        <v>1597</v>
      </c>
      <c r="N8" s="17" t="str">
        <f>CONCATENATE(A8,B8, C8, D8, E8,F8,G8,H8, I8, J8, K8,L8, M8)</f>
        <v>case 7:sRetTemplate = "drake_earth001";  break;  //  Drake, Earth || FQ: Very Rare || 19 CR 25 HD</v>
      </c>
    </row>
    <row r="9" spans="1:25">
      <c r="A9" s="62" t="s">
        <v>1594</v>
      </c>
      <c r="B9" s="1">
        <f t="shared" si="1"/>
        <v>8</v>
      </c>
      <c r="C9" s="27" t="s">
        <v>1593</v>
      </c>
      <c r="D9" s="1" t="s">
        <v>246</v>
      </c>
      <c r="E9" s="1" t="s">
        <v>1612</v>
      </c>
      <c r="F9" s="1" t="s">
        <v>245</v>
      </c>
      <c r="G9" s="1" t="s">
        <v>1599</v>
      </c>
      <c r="H9" s="1" t="s">
        <v>72</v>
      </c>
      <c r="I9" s="1" t="s">
        <v>1598</v>
      </c>
      <c r="J9" s="96">
        <v>16</v>
      </c>
      <c r="K9" s="1" t="s">
        <v>1596</v>
      </c>
      <c r="L9" s="96">
        <v>20</v>
      </c>
      <c r="M9" s="66" t="s">
        <v>1597</v>
      </c>
      <c r="N9" s="17" t="str">
        <f t="shared" ref="N9:N23" si="2">CONCATENATE(A9, B9,C9, D9, E9, F9,G9,H9,I9, J9, K9, L9, M9)</f>
        <v>case 8:sRetTemplate = "drake_fire001";  break;  //  Drake, Fire || FQ: Very Rare || 16 CR 20 HD</v>
      </c>
    </row>
    <row r="10" spans="1:25">
      <c r="A10" s="62" t="s">
        <v>1594</v>
      </c>
      <c r="B10" s="1">
        <f t="shared" si="1"/>
        <v>9</v>
      </c>
      <c r="C10" s="27" t="s">
        <v>1593</v>
      </c>
      <c r="D10" s="1" t="s">
        <v>1588</v>
      </c>
      <c r="E10" s="1" t="s">
        <v>1612</v>
      </c>
      <c r="F10" s="1" t="s">
        <v>1587</v>
      </c>
      <c r="G10" s="1" t="s">
        <v>1599</v>
      </c>
      <c r="H10" s="1" t="s">
        <v>72</v>
      </c>
      <c r="I10" s="1" t="s">
        <v>1598</v>
      </c>
      <c r="J10" s="96">
        <v>23</v>
      </c>
      <c r="K10" s="1" t="s">
        <v>1596</v>
      </c>
      <c r="L10" s="96">
        <v>20</v>
      </c>
      <c r="M10" s="20" t="s">
        <v>1597</v>
      </c>
      <c r="N10" s="17" t="str">
        <f t="shared" si="2"/>
        <v>case 9:sRetTemplate = "drake_sun001";  break;  //  Drake, Sun || FQ: Very Rare || 23 CR 20 HD</v>
      </c>
    </row>
    <row r="11" spans="1:25">
      <c r="A11" s="62" t="s">
        <v>1594</v>
      </c>
      <c r="B11" s="1">
        <f t="shared" si="1"/>
        <v>10</v>
      </c>
      <c r="C11" s="27" t="s">
        <v>1593</v>
      </c>
      <c r="D11" s="1" t="s">
        <v>253</v>
      </c>
      <c r="E11" s="1" t="s">
        <v>1612</v>
      </c>
      <c r="F11" s="1" t="s">
        <v>252</v>
      </c>
      <c r="G11" s="1" t="s">
        <v>1599</v>
      </c>
      <c r="H11" s="1" t="s">
        <v>72</v>
      </c>
      <c r="I11" s="1" t="s">
        <v>1598</v>
      </c>
      <c r="J11" s="96">
        <v>16</v>
      </c>
      <c r="K11" s="1" t="s">
        <v>1596</v>
      </c>
      <c r="L11" s="96">
        <v>20</v>
      </c>
      <c r="M11" s="66" t="s">
        <v>1597</v>
      </c>
      <c r="N11" s="17" t="str">
        <f t="shared" si="2"/>
        <v>case 10:sRetTemplate = "drake_water001";  break;  //  Drake, Water || FQ: Very Rare || 16 CR 20 HD</v>
      </c>
    </row>
    <row r="12" spans="1:25">
      <c r="A12" s="62" t="s">
        <v>1594</v>
      </c>
      <c r="B12" s="1">
        <f t="shared" si="1"/>
        <v>11</v>
      </c>
      <c r="C12" s="27" t="s">
        <v>1593</v>
      </c>
      <c r="D12" s="1" t="s">
        <v>564</v>
      </c>
      <c r="E12" s="1" t="s">
        <v>1612</v>
      </c>
      <c r="F12" s="1" t="s">
        <v>563</v>
      </c>
      <c r="G12" s="1" t="s">
        <v>1599</v>
      </c>
      <c r="H12" s="1" t="s">
        <v>20</v>
      </c>
      <c r="I12" s="1" t="s">
        <v>1598</v>
      </c>
      <c r="J12" s="96">
        <v>36</v>
      </c>
      <c r="K12" s="1" t="s">
        <v>1596</v>
      </c>
      <c r="L12" s="96">
        <v>24</v>
      </c>
      <c r="M12" s="66" t="s">
        <v>1597</v>
      </c>
      <c r="N12" s="17" t="str">
        <f t="shared" si="2"/>
        <v>case 11:sRetTemplate = "elem_rain_el001";  break;  //  Rain Paraelemental, Elder || FQ: Rare || 36 CR 24 HD</v>
      </c>
    </row>
    <row r="13" spans="1:25">
      <c r="A13" s="62" t="s">
        <v>1594</v>
      </c>
      <c r="B13" s="1">
        <f t="shared" si="1"/>
        <v>12</v>
      </c>
      <c r="C13" s="27" t="s">
        <v>1593</v>
      </c>
      <c r="D13" s="1" t="s">
        <v>564</v>
      </c>
      <c r="E13" s="1" t="s">
        <v>1612</v>
      </c>
      <c r="F13" s="1" t="s">
        <v>563</v>
      </c>
      <c r="G13" s="1" t="s">
        <v>1599</v>
      </c>
      <c r="H13" s="1" t="s">
        <v>20</v>
      </c>
      <c r="I13" s="1" t="s">
        <v>1598</v>
      </c>
      <c r="J13" s="96">
        <v>36</v>
      </c>
      <c r="K13" s="1" t="s">
        <v>1596</v>
      </c>
      <c r="L13" s="96">
        <v>24</v>
      </c>
      <c r="M13" s="66" t="s">
        <v>1597</v>
      </c>
      <c r="N13" s="17" t="str">
        <f t="shared" si="2"/>
        <v>case 12:sRetTemplate = "elem_rain_el001";  break;  //  Rain Paraelemental, Elder || FQ: Rare || 36 CR 24 HD</v>
      </c>
    </row>
    <row r="14" spans="1:25">
      <c r="A14" s="62" t="s">
        <v>1594</v>
      </c>
      <c r="B14" s="1">
        <f t="shared" si="1"/>
        <v>13</v>
      </c>
      <c r="C14" s="27" t="s">
        <v>1593</v>
      </c>
      <c r="D14" s="1" t="s">
        <v>562</v>
      </c>
      <c r="E14" s="1" t="s">
        <v>1612</v>
      </c>
      <c r="F14" s="1" t="s">
        <v>561</v>
      </c>
      <c r="G14" s="1" t="s">
        <v>1599</v>
      </c>
      <c r="H14" s="1" t="s">
        <v>20</v>
      </c>
      <c r="I14" s="1" t="s">
        <v>1598</v>
      </c>
      <c r="J14" s="96">
        <v>32</v>
      </c>
      <c r="K14" s="1" t="s">
        <v>1596</v>
      </c>
      <c r="L14" s="96">
        <v>21</v>
      </c>
      <c r="M14" s="20" t="s">
        <v>1597</v>
      </c>
      <c r="N14" s="17" t="str">
        <f t="shared" si="2"/>
        <v>case 13:sRetTemplate = "elem_rain_gr001";  break;  //  Rain Paraelemental, Greater || FQ: Rare || 32 CR 21 HD</v>
      </c>
    </row>
    <row r="15" spans="1:25">
      <c r="A15" s="62" t="s">
        <v>1594</v>
      </c>
      <c r="B15" s="1">
        <f t="shared" si="1"/>
        <v>14</v>
      </c>
      <c r="C15" s="27" t="s">
        <v>1593</v>
      </c>
      <c r="D15" s="1" t="s">
        <v>562</v>
      </c>
      <c r="E15" s="1" t="s">
        <v>1612</v>
      </c>
      <c r="F15" s="1" t="s">
        <v>561</v>
      </c>
      <c r="G15" s="1" t="s">
        <v>1599</v>
      </c>
      <c r="H15" s="1" t="s">
        <v>20</v>
      </c>
      <c r="I15" s="1" t="s">
        <v>1598</v>
      </c>
      <c r="J15" s="96">
        <v>32</v>
      </c>
      <c r="K15" s="1" t="s">
        <v>1596</v>
      </c>
      <c r="L15" s="96">
        <v>21</v>
      </c>
      <c r="M15" s="20" t="s">
        <v>1597</v>
      </c>
      <c r="N15" s="17" t="str">
        <f t="shared" si="2"/>
        <v>case 14:sRetTemplate = "elem_rain_gr001";  break;  //  Rain Paraelemental, Greater || FQ: Rare || 32 CR 21 HD</v>
      </c>
    </row>
    <row r="16" spans="1:25">
      <c r="A16" s="62" t="s">
        <v>1594</v>
      </c>
      <c r="B16" s="1">
        <f t="shared" si="1"/>
        <v>15</v>
      </c>
      <c r="C16" s="27" t="s">
        <v>1593</v>
      </c>
      <c r="D16" s="12" t="s">
        <v>1663</v>
      </c>
      <c r="E16" s="1" t="s">
        <v>1612</v>
      </c>
      <c r="F16" s="12" t="s">
        <v>1662</v>
      </c>
      <c r="G16" s="1" t="s">
        <v>1599</v>
      </c>
      <c r="H16" s="12" t="s">
        <v>61</v>
      </c>
      <c r="I16" s="1" t="s">
        <v>1598</v>
      </c>
      <c r="J16" s="89">
        <v>23</v>
      </c>
      <c r="K16" s="1" t="s">
        <v>1596</v>
      </c>
      <c r="L16" s="89">
        <v>23</v>
      </c>
      <c r="M16" s="66" t="s">
        <v>1597</v>
      </c>
      <c r="N16" s="17" t="str">
        <f t="shared" si="2"/>
        <v>case 15:sRetTemplate = "ds_sporebat003";  break;  //  Sporebat: 23 HD || FQ: Uncommon || 23 CR 23 HD</v>
      </c>
    </row>
    <row r="17" spans="1:14">
      <c r="A17" s="62" t="s">
        <v>1594</v>
      </c>
      <c r="B17" s="1">
        <f t="shared" si="1"/>
        <v>16</v>
      </c>
      <c r="C17" s="27" t="s">
        <v>1593</v>
      </c>
      <c r="D17" s="12" t="s">
        <v>1663</v>
      </c>
      <c r="E17" s="1" t="s">
        <v>1612</v>
      </c>
      <c r="F17" s="12" t="s">
        <v>1662</v>
      </c>
      <c r="G17" s="1" t="s">
        <v>1599</v>
      </c>
      <c r="H17" s="12" t="s">
        <v>61</v>
      </c>
      <c r="I17" s="1" t="s">
        <v>1598</v>
      </c>
      <c r="J17" s="89">
        <v>23</v>
      </c>
      <c r="K17" s="1" t="s">
        <v>1596</v>
      </c>
      <c r="L17" s="89">
        <v>23</v>
      </c>
      <c r="M17" s="66" t="s">
        <v>1597</v>
      </c>
      <c r="N17" s="17" t="str">
        <f t="shared" si="2"/>
        <v>case 16:sRetTemplate = "ds_sporebat003";  break;  //  Sporebat: 23 HD || FQ: Uncommon || 23 CR 23 HD</v>
      </c>
    </row>
    <row r="18" spans="1:14">
      <c r="A18" s="62" t="s">
        <v>1594</v>
      </c>
      <c r="B18" s="1">
        <f t="shared" si="1"/>
        <v>17</v>
      </c>
      <c r="C18" s="27" t="s">
        <v>1593</v>
      </c>
      <c r="D18" s="12" t="s">
        <v>1663</v>
      </c>
      <c r="E18" s="1" t="s">
        <v>1612</v>
      </c>
      <c r="F18" s="12" t="s">
        <v>1662</v>
      </c>
      <c r="G18" s="1" t="s">
        <v>1599</v>
      </c>
      <c r="H18" s="12" t="s">
        <v>61</v>
      </c>
      <c r="I18" s="1" t="s">
        <v>1598</v>
      </c>
      <c r="J18" s="89">
        <v>23</v>
      </c>
      <c r="K18" s="1" t="s">
        <v>1596</v>
      </c>
      <c r="L18" s="89">
        <v>23</v>
      </c>
      <c r="M18" s="66" t="s">
        <v>1597</v>
      </c>
      <c r="N18" s="17" t="str">
        <f t="shared" si="2"/>
        <v>case 17:sRetTemplate = "ds_sporebat003";  break;  //  Sporebat: 23 HD || FQ: Uncommon || 23 CR 23 HD</v>
      </c>
    </row>
    <row r="19" spans="1:14">
      <c r="A19" s="62" t="s">
        <v>1594</v>
      </c>
      <c r="B19" s="1">
        <f t="shared" si="1"/>
        <v>18</v>
      </c>
      <c r="C19" s="27" t="s">
        <v>1593</v>
      </c>
      <c r="D19" s="12" t="s">
        <v>1663</v>
      </c>
      <c r="E19" s="1" t="s">
        <v>1612</v>
      </c>
      <c r="F19" s="12" t="s">
        <v>1662</v>
      </c>
      <c r="G19" s="1" t="s">
        <v>1599</v>
      </c>
      <c r="H19" s="12" t="s">
        <v>61</v>
      </c>
      <c r="I19" s="1" t="s">
        <v>1598</v>
      </c>
      <c r="J19" s="89">
        <v>23</v>
      </c>
      <c r="K19" s="1" t="s">
        <v>1596</v>
      </c>
      <c r="L19" s="89">
        <v>23</v>
      </c>
      <c r="M19" s="66" t="s">
        <v>1597</v>
      </c>
      <c r="N19" s="17" t="str">
        <f t="shared" si="2"/>
        <v>case 18:sRetTemplate = "ds_sporebat003";  break;  //  Sporebat: 23 HD || FQ: Uncommon || 23 CR 23 HD</v>
      </c>
    </row>
    <row r="20" spans="1:14">
      <c r="A20" s="62" t="s">
        <v>1594</v>
      </c>
      <c r="B20" s="1">
        <f t="shared" si="1"/>
        <v>19</v>
      </c>
      <c r="C20" s="27" t="s">
        <v>1593</v>
      </c>
      <c r="D20" s="1" t="s">
        <v>581</v>
      </c>
      <c r="E20" s="1" t="s">
        <v>1612</v>
      </c>
      <c r="F20" s="1" t="s">
        <v>580</v>
      </c>
      <c r="G20" s="1" t="s">
        <v>1599</v>
      </c>
      <c r="H20" s="1" t="s">
        <v>20</v>
      </c>
      <c r="I20" s="1" t="s">
        <v>1598</v>
      </c>
      <c r="J20" s="96">
        <v>36</v>
      </c>
      <c r="K20" s="1" t="s">
        <v>1596</v>
      </c>
      <c r="L20" s="96">
        <v>24</v>
      </c>
      <c r="M20" s="66" t="s">
        <v>1597</v>
      </c>
      <c r="N20" s="17" t="str">
        <f t="shared" si="2"/>
        <v>case 19:sRetTemplate = "elem_sun_el001";  break;  //  Sun Paraelemental, Elder || FQ: Rare || 36 CR 24 HD</v>
      </c>
    </row>
    <row r="21" spans="1:14">
      <c r="A21" s="62" t="s">
        <v>1594</v>
      </c>
      <c r="B21" s="1">
        <f t="shared" si="1"/>
        <v>20</v>
      </c>
      <c r="C21" s="27" t="s">
        <v>1593</v>
      </c>
      <c r="D21" s="1" t="s">
        <v>581</v>
      </c>
      <c r="E21" s="1" t="s">
        <v>1612</v>
      </c>
      <c r="F21" s="1" t="s">
        <v>580</v>
      </c>
      <c r="G21" s="1" t="s">
        <v>1599</v>
      </c>
      <c r="H21" s="1" t="s">
        <v>20</v>
      </c>
      <c r="I21" s="1" t="s">
        <v>1598</v>
      </c>
      <c r="J21" s="96">
        <v>36</v>
      </c>
      <c r="K21" s="1" t="s">
        <v>1596</v>
      </c>
      <c r="L21" s="96">
        <v>24</v>
      </c>
      <c r="M21" s="66" t="s">
        <v>1597</v>
      </c>
      <c r="N21" s="17" t="str">
        <f t="shared" si="2"/>
        <v>case 20:sRetTemplate = "elem_sun_el001";  break;  //  Sun Paraelemental, Elder || FQ: Rare || 36 CR 24 HD</v>
      </c>
    </row>
    <row r="22" spans="1:14">
      <c r="A22" s="62" t="s">
        <v>1594</v>
      </c>
      <c r="B22" s="1">
        <f t="shared" si="1"/>
        <v>21</v>
      </c>
      <c r="C22" s="27" t="s">
        <v>1593</v>
      </c>
      <c r="D22" s="1" t="s">
        <v>579</v>
      </c>
      <c r="E22" s="1" t="s">
        <v>1612</v>
      </c>
      <c r="F22" s="1" t="s">
        <v>578</v>
      </c>
      <c r="G22" s="1" t="s">
        <v>1599</v>
      </c>
      <c r="H22" s="1" t="s">
        <v>20</v>
      </c>
      <c r="I22" s="1" t="s">
        <v>1598</v>
      </c>
      <c r="J22" s="96">
        <v>32</v>
      </c>
      <c r="K22" s="1" t="s">
        <v>1596</v>
      </c>
      <c r="L22" s="96">
        <v>21</v>
      </c>
      <c r="M22" s="20" t="s">
        <v>1597</v>
      </c>
      <c r="N22" s="17" t="str">
        <f t="shared" si="2"/>
        <v>case 21:sRetTemplate = "elem_sun_gr001";  break;  //  Sun Paraelemental, Greater || FQ: Rare || 32 CR 21 HD</v>
      </c>
    </row>
    <row r="23" spans="1:14">
      <c r="A23" s="62" t="s">
        <v>1594</v>
      </c>
      <c r="B23" s="1">
        <f t="shared" si="1"/>
        <v>22</v>
      </c>
      <c r="C23" s="27" t="s">
        <v>1593</v>
      </c>
      <c r="D23" s="1" t="s">
        <v>579</v>
      </c>
      <c r="E23" s="1" t="s">
        <v>1612</v>
      </c>
      <c r="F23" s="1" t="s">
        <v>578</v>
      </c>
      <c r="G23" s="1" t="s">
        <v>1599</v>
      </c>
      <c r="H23" s="1" t="s">
        <v>20</v>
      </c>
      <c r="I23" s="1" t="s">
        <v>1598</v>
      </c>
      <c r="J23" s="96">
        <v>32</v>
      </c>
      <c r="K23" s="1" t="s">
        <v>1596</v>
      </c>
      <c r="L23" s="96">
        <v>21</v>
      </c>
      <c r="M23" s="20" t="s">
        <v>1597</v>
      </c>
      <c r="N23" s="17" t="str">
        <f t="shared" si="2"/>
        <v>case 22:sRetTemplate = "elem_sun_gr001";  break;  //  Sun Paraelemental, Greater || FQ: Rare || 32 CR 21 HD</v>
      </c>
    </row>
    <row r="24" spans="1:14">
      <c r="A24" s="62"/>
      <c r="B24" s="1"/>
      <c r="C24" s="27"/>
      <c r="E24" s="1"/>
      <c r="G24" s="1"/>
      <c r="I24" s="1"/>
      <c r="K24" s="1"/>
      <c r="M24" s="20"/>
    </row>
    <row r="25" spans="1:14">
      <c r="A25" s="62"/>
      <c r="B25" s="1"/>
      <c r="C25" s="27"/>
      <c r="E25" s="1"/>
      <c r="G25" s="1"/>
      <c r="I25" s="1"/>
      <c r="K25" s="1"/>
      <c r="M25" s="20"/>
    </row>
    <row r="26" spans="1:14">
      <c r="A26" s="62"/>
      <c r="B26" s="1"/>
      <c r="C26" s="27"/>
      <c r="E26" s="1"/>
      <c r="G26" s="1"/>
      <c r="I26" s="1"/>
      <c r="K26" s="1"/>
      <c r="M26" s="20"/>
    </row>
    <row r="27" spans="1:14">
      <c r="A27" s="62"/>
      <c r="B27" s="1"/>
      <c r="C27" s="27"/>
      <c r="E27" s="1"/>
      <c r="G27" s="1"/>
      <c r="I27" s="1"/>
      <c r="K27" s="1"/>
      <c r="M27" s="20"/>
    </row>
    <row r="28" spans="1:14">
      <c r="A28" s="62"/>
      <c r="B28" s="1"/>
      <c r="C28" s="27"/>
      <c r="E28" s="1"/>
      <c r="G28" s="1"/>
      <c r="I28" s="1"/>
      <c r="K28" s="1"/>
      <c r="M28" s="20"/>
    </row>
    <row r="29" spans="1:14">
      <c r="A29" s="62"/>
      <c r="B29" s="1"/>
      <c r="C29" s="27"/>
      <c r="E29" s="1"/>
      <c r="G29" s="1"/>
      <c r="I29" s="1"/>
      <c r="K29" s="1"/>
      <c r="M29" s="20"/>
    </row>
    <row r="30" spans="1:14">
      <c r="A30" s="62"/>
      <c r="B30" s="1"/>
      <c r="C30" s="27"/>
      <c r="E30" s="1"/>
      <c r="G30" s="1"/>
      <c r="I30" s="1"/>
      <c r="K30" s="1"/>
      <c r="M30" s="20"/>
    </row>
    <row r="31" spans="1:14">
      <c r="A31" s="62"/>
      <c r="B31" s="1"/>
      <c r="C31" s="27"/>
      <c r="E31" s="1"/>
      <c r="G31" s="1"/>
      <c r="I31" s="1"/>
      <c r="K31" s="1"/>
      <c r="M31" s="20"/>
    </row>
  </sheetData>
  <sortState ref="A1:N32">
    <sortCondition ref="F1"/>
  </sortState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>
  <dimension ref="A1:Y28"/>
  <sheetViews>
    <sheetView workbookViewId="0">
      <selection activeCell="N17" sqref="N2:N17"/>
    </sheetView>
  </sheetViews>
  <sheetFormatPr defaultColWidth="30" defaultRowHeight="12.75"/>
  <cols>
    <col min="1" max="1" width="8.28515625" customWidth="1"/>
    <col min="2" max="2" width="9.42578125" customWidth="1"/>
    <col min="3" max="3" width="17.140625" customWidth="1"/>
    <col min="4" max="4" width="17.5703125" customWidth="1"/>
    <col min="5" max="5" width="13.42578125" customWidth="1"/>
    <col min="6" max="6" width="25.85546875" customWidth="1"/>
    <col min="7" max="7" width="6.5703125" customWidth="1"/>
    <col min="8" max="8" width="13.7109375" customWidth="1"/>
    <col min="9" max="9" width="3.140625" customWidth="1"/>
    <col min="10" max="10" width="12.140625" customWidth="1"/>
    <col min="11" max="11" width="6" customWidth="1"/>
    <col min="12" max="12" width="12.5703125" customWidth="1"/>
    <col min="13" max="13" width="6.7109375" customWidth="1"/>
    <col min="14" max="14" width="106" customWidth="1"/>
  </cols>
  <sheetData>
    <row r="1" spans="1:25" s="7" customFormat="1" ht="15.75" thickBot="1">
      <c r="A1" s="58" t="s">
        <v>1623</v>
      </c>
      <c r="B1" s="59" t="s">
        <v>1606</v>
      </c>
      <c r="C1" s="59" t="s">
        <v>1624</v>
      </c>
      <c r="D1" s="5" t="s">
        <v>1</v>
      </c>
      <c r="E1" s="60" t="s">
        <v>1608</v>
      </c>
      <c r="F1" s="5" t="s">
        <v>0</v>
      </c>
      <c r="G1" s="59" t="s">
        <v>1609</v>
      </c>
      <c r="H1" s="5" t="s">
        <v>5</v>
      </c>
      <c r="I1" s="65"/>
      <c r="J1" s="5" t="s">
        <v>7</v>
      </c>
      <c r="K1" s="65"/>
      <c r="L1" s="5" t="s">
        <v>9</v>
      </c>
      <c r="M1" s="6"/>
      <c r="N1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>
      <c r="A2" s="62" t="s">
        <v>1594</v>
      </c>
      <c r="B2" s="1">
        <v>1</v>
      </c>
      <c r="C2" s="27" t="s">
        <v>1593</v>
      </c>
      <c r="D2" s="1" t="s">
        <v>496</v>
      </c>
      <c r="E2" s="1" t="s">
        <v>1612</v>
      </c>
      <c r="F2" s="1" t="s">
        <v>495</v>
      </c>
      <c r="G2" s="1" t="s">
        <v>1599</v>
      </c>
      <c r="H2" s="1" t="s">
        <v>20</v>
      </c>
      <c r="I2" s="72" t="s">
        <v>1598</v>
      </c>
      <c r="J2" s="1">
        <v>33</v>
      </c>
      <c r="K2" s="72" t="s">
        <v>1596</v>
      </c>
      <c r="L2" s="1">
        <v>21</v>
      </c>
      <c r="M2" s="66" t="s">
        <v>1597</v>
      </c>
      <c r="N2" s="17" t="str">
        <f t="shared" ref="N2:N17" si="0">CONCATENATE(A2, B2,C2, D2, E2, F2,G2,H2,I2, J2, K2, L2, M2)</f>
        <v>case 1:sRetTemplate = "elem_air_gr001";  break;  //  [AR] Air Elemental, Greater || FQ: Rare || 33 CR 21 HD</v>
      </c>
    </row>
    <row r="3" spans="1:25">
      <c r="A3" s="62" t="s">
        <v>1594</v>
      </c>
      <c r="B3" s="1">
        <f>SUM(B2+1)</f>
        <v>2</v>
      </c>
      <c r="C3" s="27" t="s">
        <v>1593</v>
      </c>
      <c r="D3" s="1" t="s">
        <v>562</v>
      </c>
      <c r="E3" s="1" t="s">
        <v>1612</v>
      </c>
      <c r="F3" s="1" t="s">
        <v>561</v>
      </c>
      <c r="G3" s="1" t="s">
        <v>1599</v>
      </c>
      <c r="H3" s="1" t="s">
        <v>20</v>
      </c>
      <c r="I3" s="1" t="s">
        <v>1598</v>
      </c>
      <c r="J3" s="1">
        <v>32</v>
      </c>
      <c r="K3" s="1" t="s">
        <v>1596</v>
      </c>
      <c r="L3" s="1">
        <v>21</v>
      </c>
      <c r="M3" s="66" t="s">
        <v>1597</v>
      </c>
      <c r="N3" s="17" t="str">
        <f t="shared" si="0"/>
        <v>case 2:sRetTemplate = "elem_rain_gr001";  break;  //  Rain Paraelemental, Greater || FQ: Rare || 32 CR 21 HD</v>
      </c>
    </row>
    <row r="4" spans="1:25">
      <c r="A4" s="62" t="s">
        <v>1594</v>
      </c>
      <c r="B4" s="1">
        <f t="shared" ref="B4:B17" si="1">SUM(B3+1)</f>
        <v>3</v>
      </c>
      <c r="C4" s="27" t="s">
        <v>1593</v>
      </c>
      <c r="D4" s="1" t="s">
        <v>498</v>
      </c>
      <c r="E4" s="1" t="s">
        <v>1612</v>
      </c>
      <c r="F4" s="1" t="s">
        <v>497</v>
      </c>
      <c r="G4" s="1" t="s">
        <v>1599</v>
      </c>
      <c r="H4" s="1" t="s">
        <v>20</v>
      </c>
      <c r="I4" s="1" t="s">
        <v>1598</v>
      </c>
      <c r="J4" s="1">
        <v>37</v>
      </c>
      <c r="K4" s="1" t="s">
        <v>1596</v>
      </c>
      <c r="L4" s="1">
        <v>24</v>
      </c>
      <c r="M4" s="66" t="s">
        <v>1597</v>
      </c>
      <c r="N4" s="17" t="str">
        <f t="shared" si="0"/>
        <v>case 3:sRetTemplate = "elem_air_el001";  break;  //  [AR] Air Elemental, Elder || FQ: Rare || 37 CR 24 HD</v>
      </c>
    </row>
    <row r="5" spans="1:25">
      <c r="A5" s="62" t="s">
        <v>1594</v>
      </c>
      <c r="B5" s="1">
        <f t="shared" si="1"/>
        <v>4</v>
      </c>
      <c r="C5" s="27" t="s">
        <v>1593</v>
      </c>
      <c r="D5" s="1" t="s">
        <v>564</v>
      </c>
      <c r="E5" s="1" t="s">
        <v>1612</v>
      </c>
      <c r="F5" s="1" t="s">
        <v>563</v>
      </c>
      <c r="G5" s="1" t="s">
        <v>1599</v>
      </c>
      <c r="H5" s="1" t="s">
        <v>20</v>
      </c>
      <c r="I5" s="1" t="s">
        <v>1598</v>
      </c>
      <c r="J5" s="1">
        <v>36</v>
      </c>
      <c r="K5" s="1" t="s">
        <v>1596</v>
      </c>
      <c r="L5" s="1">
        <v>24</v>
      </c>
      <c r="M5" s="20" t="s">
        <v>1597</v>
      </c>
      <c r="N5" s="17" t="str">
        <f t="shared" si="0"/>
        <v>case 4:sRetTemplate = "elem_rain_el001";  break;  //  Rain Paraelemental, Elder || FQ: Rare || 36 CR 24 HD</v>
      </c>
    </row>
    <row r="6" spans="1:25">
      <c r="A6" s="62" t="s">
        <v>1594</v>
      </c>
      <c r="B6" s="1">
        <f t="shared" si="1"/>
        <v>5</v>
      </c>
      <c r="C6" s="27" t="s">
        <v>1593</v>
      </c>
      <c r="D6" s="1" t="s">
        <v>1663</v>
      </c>
      <c r="E6" s="1" t="s">
        <v>1612</v>
      </c>
      <c r="F6" s="1" t="s">
        <v>1662</v>
      </c>
      <c r="G6" s="1" t="s">
        <v>1599</v>
      </c>
      <c r="H6" s="1" t="s">
        <v>61</v>
      </c>
      <c r="I6" s="1" t="s">
        <v>1598</v>
      </c>
      <c r="J6" s="1">
        <v>23</v>
      </c>
      <c r="K6" s="1" t="s">
        <v>1596</v>
      </c>
      <c r="L6" s="1">
        <v>23</v>
      </c>
      <c r="M6" s="66" t="s">
        <v>1597</v>
      </c>
      <c r="N6" s="17" t="str">
        <f t="shared" si="0"/>
        <v>case 5:sRetTemplate = "ds_sporebat003";  break;  //  Sporebat: 23 HD || FQ: Uncommon || 23 CR 23 HD</v>
      </c>
    </row>
    <row r="7" spans="1:25">
      <c r="A7" s="62" t="s">
        <v>1594</v>
      </c>
      <c r="B7" s="1">
        <f t="shared" si="1"/>
        <v>6</v>
      </c>
      <c r="C7" s="27" t="s">
        <v>1593</v>
      </c>
      <c r="D7" s="1" t="s">
        <v>136</v>
      </c>
      <c r="E7" s="1" t="s">
        <v>1612</v>
      </c>
      <c r="F7" s="1" t="s">
        <v>135</v>
      </c>
      <c r="G7" s="1" t="s">
        <v>1599</v>
      </c>
      <c r="H7" s="1" t="s">
        <v>72</v>
      </c>
      <c r="I7" s="1" t="s">
        <v>1598</v>
      </c>
      <c r="J7" s="1">
        <v>17</v>
      </c>
      <c r="K7" s="1" t="s">
        <v>1596</v>
      </c>
      <c r="L7" s="1">
        <v>20</v>
      </c>
      <c r="M7" s="20" t="s">
        <v>1597</v>
      </c>
      <c r="N7" s="17" t="str">
        <f t="shared" si="0"/>
        <v>case 6:sRetTemplate = "hulkcorpse001";  break;  //  Hulking Corpse || FQ: Very Rare || 17 CR 20 HD</v>
      </c>
    </row>
    <row r="8" spans="1:25">
      <c r="A8" s="62" t="s">
        <v>1594</v>
      </c>
      <c r="B8" s="1">
        <f t="shared" si="1"/>
        <v>7</v>
      </c>
      <c r="C8" s="27" t="s">
        <v>1593</v>
      </c>
      <c r="D8" s="1" t="s">
        <v>250</v>
      </c>
      <c r="E8" s="1" t="s">
        <v>1612</v>
      </c>
      <c r="F8" s="1" t="s">
        <v>249</v>
      </c>
      <c r="G8" s="1" t="s">
        <v>1599</v>
      </c>
      <c r="H8" s="1" t="s">
        <v>72</v>
      </c>
      <c r="I8" s="1" t="s">
        <v>1598</v>
      </c>
      <c r="J8" s="1">
        <v>23</v>
      </c>
      <c r="K8" s="1" t="s">
        <v>1596</v>
      </c>
      <c r="L8" s="1">
        <v>25</v>
      </c>
      <c r="M8" s="20" t="s">
        <v>1597</v>
      </c>
      <c r="N8" s="17" t="str">
        <f t="shared" si="0"/>
        <v>case 7:sRetTemplate = "drake_air001";  break;  //  Drake, Air || FQ: Very Rare || 23 CR 25 HD</v>
      </c>
    </row>
    <row r="9" spans="1:25">
      <c r="A9" s="62" t="s">
        <v>1594</v>
      </c>
      <c r="B9" s="1">
        <f t="shared" si="1"/>
        <v>8</v>
      </c>
      <c r="C9" s="27" t="s">
        <v>1593</v>
      </c>
      <c r="D9" s="1" t="s">
        <v>242</v>
      </c>
      <c r="E9" s="1" t="s">
        <v>1612</v>
      </c>
      <c r="F9" s="1" t="s">
        <v>241</v>
      </c>
      <c r="G9" s="1" t="s">
        <v>1599</v>
      </c>
      <c r="H9" s="1" t="s">
        <v>72</v>
      </c>
      <c r="I9" s="1" t="s">
        <v>1598</v>
      </c>
      <c r="J9" s="1">
        <v>19</v>
      </c>
      <c r="K9" s="1" t="s">
        <v>1596</v>
      </c>
      <c r="L9" s="1">
        <v>25</v>
      </c>
      <c r="M9" s="66" t="s">
        <v>1597</v>
      </c>
      <c r="N9" s="17" t="str">
        <f t="shared" si="0"/>
        <v>case 8:sRetTemplate = "drake_earth001";  break;  //  Drake, Earth || FQ: Very Rare || 19 CR 25 HD</v>
      </c>
    </row>
    <row r="10" spans="1:25">
      <c r="A10" s="62" t="s">
        <v>1594</v>
      </c>
      <c r="B10" s="1">
        <f t="shared" si="1"/>
        <v>9</v>
      </c>
      <c r="C10" s="27" t="s">
        <v>1593</v>
      </c>
      <c r="D10" s="1" t="s">
        <v>947</v>
      </c>
      <c r="E10" s="1" t="s">
        <v>1612</v>
      </c>
      <c r="F10" s="1" t="s">
        <v>946</v>
      </c>
      <c r="G10" s="1" t="s">
        <v>1599</v>
      </c>
      <c r="H10" s="1" t="s">
        <v>72</v>
      </c>
      <c r="I10" s="1" t="s">
        <v>1598</v>
      </c>
      <c r="J10" s="1">
        <v>28</v>
      </c>
      <c r="K10" s="1" t="s">
        <v>1596</v>
      </c>
      <c r="L10" s="1">
        <v>25</v>
      </c>
      <c r="M10" s="66" t="s">
        <v>1597</v>
      </c>
      <c r="N10" s="17" t="str">
        <f t="shared" si="0"/>
        <v>case 9:sRetTemplate = "ds_gr_fihyr002";  break;  //  Greater Fihyr, Advanced || FQ: Very Rare || 28 CR 25 HD</v>
      </c>
    </row>
    <row r="11" spans="1:25">
      <c r="A11" s="62" t="s">
        <v>1594</v>
      </c>
      <c r="B11" s="1">
        <f t="shared" si="1"/>
        <v>10</v>
      </c>
      <c r="C11" s="27" t="s">
        <v>1593</v>
      </c>
      <c r="D11" s="1" t="s">
        <v>1663</v>
      </c>
      <c r="E11" s="1" t="s">
        <v>1612</v>
      </c>
      <c r="F11" s="1" t="s">
        <v>1662</v>
      </c>
      <c r="G11" s="1" t="s">
        <v>1599</v>
      </c>
      <c r="H11" s="1" t="s">
        <v>61</v>
      </c>
      <c r="I11" s="1" t="s">
        <v>1598</v>
      </c>
      <c r="J11" s="1">
        <v>23</v>
      </c>
      <c r="K11" s="1" t="s">
        <v>1596</v>
      </c>
      <c r="L11" s="1">
        <v>23</v>
      </c>
      <c r="M11" s="66" t="s">
        <v>1597</v>
      </c>
      <c r="N11" s="17" t="str">
        <f t="shared" si="0"/>
        <v>case 10:sRetTemplate = "ds_sporebat003";  break;  //  Sporebat: 23 HD || FQ: Uncommon || 23 CR 23 HD</v>
      </c>
    </row>
    <row r="12" spans="1:25">
      <c r="A12" s="62" t="s">
        <v>1594</v>
      </c>
      <c r="B12" s="1">
        <f t="shared" si="1"/>
        <v>11</v>
      </c>
      <c r="C12" s="27" t="s">
        <v>1593</v>
      </c>
      <c r="D12" s="1" t="s">
        <v>1663</v>
      </c>
      <c r="E12" s="1" t="s">
        <v>1612</v>
      </c>
      <c r="F12" s="1" t="s">
        <v>1662</v>
      </c>
      <c r="G12" s="1" t="s">
        <v>1599</v>
      </c>
      <c r="H12" s="1" t="s">
        <v>61</v>
      </c>
      <c r="I12" s="1" t="s">
        <v>1598</v>
      </c>
      <c r="J12" s="1">
        <v>23</v>
      </c>
      <c r="K12" s="1" t="s">
        <v>1596</v>
      </c>
      <c r="L12" s="1">
        <v>23</v>
      </c>
      <c r="M12" s="66" t="s">
        <v>1597</v>
      </c>
      <c r="N12" s="17" t="str">
        <f t="shared" si="0"/>
        <v>case 11:sRetTemplate = "ds_sporebat003";  break;  //  Sporebat: 23 HD || FQ: Uncommon || 23 CR 23 HD</v>
      </c>
    </row>
    <row r="13" spans="1:25">
      <c r="A13" s="62" t="s">
        <v>1594</v>
      </c>
      <c r="B13" s="1">
        <f t="shared" si="1"/>
        <v>12</v>
      </c>
      <c r="C13" s="27" t="s">
        <v>1593</v>
      </c>
      <c r="D13" s="1" t="s">
        <v>1663</v>
      </c>
      <c r="E13" s="1" t="s">
        <v>1612</v>
      </c>
      <c r="F13" s="1" t="s">
        <v>1662</v>
      </c>
      <c r="G13" s="1" t="s">
        <v>1599</v>
      </c>
      <c r="H13" s="1" t="s">
        <v>61</v>
      </c>
      <c r="I13" s="1" t="s">
        <v>1598</v>
      </c>
      <c r="J13" s="1">
        <v>23</v>
      </c>
      <c r="K13" s="1" t="s">
        <v>1596</v>
      </c>
      <c r="L13" s="1">
        <v>23</v>
      </c>
      <c r="M13" s="66" t="s">
        <v>1597</v>
      </c>
      <c r="N13" s="17" t="str">
        <f t="shared" si="0"/>
        <v>case 12:sRetTemplate = "ds_sporebat003";  break;  //  Sporebat: 23 HD || FQ: Uncommon || 23 CR 23 HD</v>
      </c>
    </row>
    <row r="14" spans="1:25">
      <c r="A14" s="62" t="s">
        <v>1594</v>
      </c>
      <c r="B14" s="1">
        <f t="shared" si="1"/>
        <v>13</v>
      </c>
      <c r="C14" s="27" t="s">
        <v>1593</v>
      </c>
      <c r="D14" s="1" t="s">
        <v>496</v>
      </c>
      <c r="E14" s="1" t="s">
        <v>1612</v>
      </c>
      <c r="F14" s="1" t="s">
        <v>495</v>
      </c>
      <c r="G14" s="1" t="s">
        <v>1599</v>
      </c>
      <c r="H14" s="1" t="s">
        <v>20</v>
      </c>
      <c r="I14" s="1" t="s">
        <v>1598</v>
      </c>
      <c r="J14" s="1">
        <v>33</v>
      </c>
      <c r="K14" s="1" t="s">
        <v>1596</v>
      </c>
      <c r="L14" s="1">
        <v>21</v>
      </c>
      <c r="M14" s="66" t="s">
        <v>1597</v>
      </c>
      <c r="N14" s="17" t="str">
        <f t="shared" si="0"/>
        <v>case 13:sRetTemplate = "elem_air_gr001";  break;  //  [AR] Air Elemental, Greater || FQ: Rare || 33 CR 21 HD</v>
      </c>
    </row>
    <row r="15" spans="1:25">
      <c r="A15" s="62" t="s">
        <v>1594</v>
      </c>
      <c r="B15" s="1">
        <f t="shared" si="1"/>
        <v>14</v>
      </c>
      <c r="C15" s="27" t="s">
        <v>1593</v>
      </c>
      <c r="D15" s="1" t="s">
        <v>562</v>
      </c>
      <c r="E15" s="1" t="s">
        <v>1612</v>
      </c>
      <c r="F15" s="1" t="s">
        <v>561</v>
      </c>
      <c r="G15" s="1" t="s">
        <v>1599</v>
      </c>
      <c r="H15" s="1" t="s">
        <v>20</v>
      </c>
      <c r="I15" s="1" t="s">
        <v>1598</v>
      </c>
      <c r="J15" s="1">
        <v>32</v>
      </c>
      <c r="K15" s="1" t="s">
        <v>1596</v>
      </c>
      <c r="L15" s="1">
        <v>21</v>
      </c>
      <c r="M15" s="66" t="s">
        <v>1597</v>
      </c>
      <c r="N15" s="17" t="str">
        <f t="shared" si="0"/>
        <v>case 14:sRetTemplate = "elem_rain_gr001";  break;  //  Rain Paraelemental, Greater || FQ: Rare || 32 CR 21 HD</v>
      </c>
    </row>
    <row r="16" spans="1:25">
      <c r="A16" s="62" t="s">
        <v>1594</v>
      </c>
      <c r="B16" s="1">
        <f t="shared" si="1"/>
        <v>15</v>
      </c>
      <c r="C16" s="27" t="s">
        <v>1593</v>
      </c>
      <c r="D16" s="1" t="s">
        <v>498</v>
      </c>
      <c r="E16" s="1" t="s">
        <v>1612</v>
      </c>
      <c r="F16" s="1" t="s">
        <v>497</v>
      </c>
      <c r="G16" s="1" t="s">
        <v>1599</v>
      </c>
      <c r="H16" s="1" t="s">
        <v>20</v>
      </c>
      <c r="I16" s="1" t="s">
        <v>1598</v>
      </c>
      <c r="J16" s="1">
        <v>37</v>
      </c>
      <c r="K16" s="1" t="s">
        <v>1596</v>
      </c>
      <c r="L16" s="1">
        <v>24</v>
      </c>
      <c r="M16" s="66" t="s">
        <v>1597</v>
      </c>
      <c r="N16" s="17" t="str">
        <f t="shared" si="0"/>
        <v>case 15:sRetTemplate = "elem_air_el001";  break;  //  [AR] Air Elemental, Elder || FQ: Rare || 37 CR 24 HD</v>
      </c>
    </row>
    <row r="17" spans="1:14">
      <c r="A17" s="62" t="s">
        <v>1594</v>
      </c>
      <c r="B17" s="1">
        <f t="shared" si="1"/>
        <v>16</v>
      </c>
      <c r="C17" s="27" t="s">
        <v>1593</v>
      </c>
      <c r="D17" s="1" t="s">
        <v>564</v>
      </c>
      <c r="E17" s="1" t="s">
        <v>1612</v>
      </c>
      <c r="F17" s="1" t="s">
        <v>563</v>
      </c>
      <c r="G17" s="1" t="s">
        <v>1599</v>
      </c>
      <c r="H17" s="1" t="s">
        <v>20</v>
      </c>
      <c r="I17" s="1" t="s">
        <v>1598</v>
      </c>
      <c r="J17" s="1">
        <v>36</v>
      </c>
      <c r="K17" s="1" t="s">
        <v>1596</v>
      </c>
      <c r="L17" s="1">
        <v>24</v>
      </c>
      <c r="M17" s="20" t="s">
        <v>1597</v>
      </c>
      <c r="N17" s="17" t="str">
        <f t="shared" si="0"/>
        <v>case 16:sRetTemplate = "elem_rain_el001";  break;  //  Rain Paraelemental, Elder || FQ: Rare || 36 CR 24 HD</v>
      </c>
    </row>
    <row r="18" spans="1:14">
      <c r="A18" s="62"/>
      <c r="B18" s="1"/>
      <c r="C18" s="27"/>
      <c r="E18" s="1"/>
      <c r="G18" s="1"/>
      <c r="I18" s="1"/>
      <c r="K18" s="1"/>
      <c r="M18" s="66"/>
      <c r="N18" s="17"/>
    </row>
    <row r="19" spans="1:14">
      <c r="A19" s="62"/>
      <c r="B19" s="1"/>
      <c r="C19" s="27"/>
      <c r="E19" s="1"/>
      <c r="G19" s="1"/>
      <c r="I19" s="1"/>
      <c r="K19" s="1"/>
      <c r="M19" s="66"/>
      <c r="N19" s="17"/>
    </row>
    <row r="20" spans="1:14">
      <c r="A20" s="62"/>
      <c r="B20" s="1"/>
      <c r="C20" s="27"/>
      <c r="E20" s="1"/>
      <c r="G20" s="1"/>
      <c r="I20" s="1"/>
      <c r="K20" s="1"/>
      <c r="M20" s="20"/>
    </row>
    <row r="21" spans="1:14">
      <c r="A21" s="62"/>
      <c r="B21" s="1"/>
      <c r="C21" s="27"/>
      <c r="E21" s="1"/>
      <c r="G21" s="1"/>
      <c r="I21" s="1"/>
      <c r="K21" s="1"/>
      <c r="M21" s="20"/>
    </row>
    <row r="22" spans="1:14">
      <c r="A22" s="62"/>
      <c r="B22" s="1"/>
      <c r="C22" s="27"/>
      <c r="E22" s="1"/>
      <c r="G22" s="1"/>
      <c r="I22" s="1"/>
      <c r="K22" s="1"/>
      <c r="M22" s="20"/>
    </row>
    <row r="23" spans="1:14">
      <c r="A23" s="62"/>
      <c r="B23" s="1"/>
      <c r="C23" s="27"/>
      <c r="E23" s="1"/>
      <c r="G23" s="1"/>
      <c r="I23" s="1"/>
      <c r="K23" s="1"/>
      <c r="M23" s="20"/>
    </row>
    <row r="24" spans="1:14">
      <c r="A24" s="62"/>
      <c r="B24" s="1"/>
      <c r="C24" s="27"/>
      <c r="E24" s="1"/>
      <c r="G24" s="1"/>
      <c r="I24" s="1"/>
      <c r="K24" s="1"/>
      <c r="M24" s="20"/>
    </row>
    <row r="25" spans="1:14">
      <c r="A25" s="62"/>
      <c r="B25" s="1"/>
      <c r="C25" s="27"/>
      <c r="E25" s="1"/>
      <c r="G25" s="1"/>
      <c r="I25" s="1"/>
      <c r="K25" s="1"/>
      <c r="M25" s="20"/>
    </row>
    <row r="26" spans="1:14">
      <c r="A26" s="62"/>
      <c r="B26" s="1"/>
      <c r="C26" s="27"/>
      <c r="E26" s="1"/>
      <c r="G26" s="1"/>
      <c r="I26" s="1"/>
      <c r="K26" s="1"/>
      <c r="M26" s="20"/>
    </row>
    <row r="27" spans="1:14">
      <c r="A27" s="62"/>
      <c r="B27" s="1"/>
      <c r="C27" s="27"/>
      <c r="E27" s="1"/>
      <c r="G27" s="1"/>
      <c r="I27" s="1"/>
      <c r="K27" s="1"/>
      <c r="M27" s="20"/>
    </row>
    <row r="28" spans="1:14">
      <c r="A28" s="62"/>
      <c r="B28" s="1"/>
      <c r="C28" s="27"/>
      <c r="E28" s="1"/>
      <c r="G28" s="1"/>
      <c r="I28" s="1"/>
      <c r="K28" s="1"/>
      <c r="M28" s="20"/>
    </row>
  </sheetData>
  <sortState ref="A1:N28">
    <sortCondition ref="H1"/>
  </sortState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>
  <dimension ref="A1:Y32"/>
  <sheetViews>
    <sheetView workbookViewId="0">
      <selection activeCell="N2" sqref="N2:N25"/>
    </sheetView>
  </sheetViews>
  <sheetFormatPr defaultColWidth="30.42578125" defaultRowHeight="12.75"/>
  <cols>
    <col min="1" max="1" width="8.28515625" customWidth="1"/>
    <col min="2" max="2" width="9.42578125" customWidth="1"/>
    <col min="3" max="3" width="17.140625" customWidth="1"/>
    <col min="4" max="4" width="18.5703125" customWidth="1"/>
    <col min="5" max="5" width="13.42578125" customWidth="1"/>
    <col min="6" max="6" width="23.28515625" customWidth="1"/>
    <col min="7" max="7" width="6.5703125" customWidth="1"/>
    <col min="8" max="8" width="15" customWidth="1"/>
    <col min="9" max="9" width="3.140625" customWidth="1"/>
    <col min="10" max="10" width="14.140625" style="97" customWidth="1"/>
    <col min="11" max="11" width="6" style="97" customWidth="1"/>
    <col min="12" max="12" width="12.28515625" style="97" customWidth="1"/>
    <col min="13" max="13" width="6.7109375" customWidth="1"/>
    <col min="14" max="14" width="106" customWidth="1"/>
  </cols>
  <sheetData>
    <row r="1" spans="1:25" s="7" customFormat="1" ht="15.75" thickBot="1">
      <c r="A1" s="58" t="s">
        <v>1623</v>
      </c>
      <c r="B1" s="59" t="s">
        <v>1606</v>
      </c>
      <c r="C1" s="59" t="s">
        <v>1624</v>
      </c>
      <c r="D1" s="5" t="s">
        <v>1</v>
      </c>
      <c r="E1" s="60" t="s">
        <v>1608</v>
      </c>
      <c r="F1" s="5" t="s">
        <v>0</v>
      </c>
      <c r="G1" s="59" t="s">
        <v>1609</v>
      </c>
      <c r="H1" s="5" t="s">
        <v>5</v>
      </c>
      <c r="I1" s="65"/>
      <c r="J1" s="94" t="s">
        <v>7</v>
      </c>
      <c r="K1" s="104"/>
      <c r="L1" s="94" t="s">
        <v>9</v>
      </c>
      <c r="M1" s="6"/>
      <c r="N1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>
      <c r="A2" s="62" t="s">
        <v>1594</v>
      </c>
      <c r="B2" s="1">
        <v>1</v>
      </c>
      <c r="C2" s="27" t="s">
        <v>1593</v>
      </c>
      <c r="D2" s="1" t="s">
        <v>1092</v>
      </c>
      <c r="E2" s="1" t="s">
        <v>1612</v>
      </c>
      <c r="F2" s="1" t="s">
        <v>1091</v>
      </c>
      <c r="G2" s="1" t="s">
        <v>1599</v>
      </c>
      <c r="H2" s="1" t="s">
        <v>20</v>
      </c>
      <c r="I2" s="72" t="s">
        <v>1598</v>
      </c>
      <c r="J2" s="96">
        <v>30</v>
      </c>
      <c r="K2" s="99" t="s">
        <v>1596</v>
      </c>
      <c r="L2" s="96">
        <v>28</v>
      </c>
      <c r="M2" s="66" t="s">
        <v>1597</v>
      </c>
      <c r="N2" s="17" t="str">
        <f t="shared" ref="N2:N25" si="0">CONCATENATE(A2, B2,C2, D2, E2, F2,G2,H2,I2, J2, K2, L2, M2)</f>
        <v>case 1:sRetTemplate = "giantashen002";  break;  //  Giant, Ashen Warrior || FQ: Rare || 30 CR 28 HD</v>
      </c>
    </row>
    <row r="3" spans="1:25">
      <c r="A3" s="62" t="s">
        <v>1594</v>
      </c>
      <c r="B3" s="1">
        <f>SUM(B2+1)</f>
        <v>2</v>
      </c>
      <c r="C3" s="27" t="s">
        <v>1593</v>
      </c>
      <c r="D3" s="1" t="s">
        <v>1090</v>
      </c>
      <c r="E3" s="1" t="s">
        <v>1612</v>
      </c>
      <c r="F3" s="1" t="s">
        <v>1089</v>
      </c>
      <c r="G3" s="1" t="s">
        <v>1599</v>
      </c>
      <c r="H3" s="1" t="s">
        <v>20</v>
      </c>
      <c r="I3" s="1" t="s">
        <v>1598</v>
      </c>
      <c r="J3" s="96">
        <v>32</v>
      </c>
      <c r="K3" s="96" t="s">
        <v>1596</v>
      </c>
      <c r="L3" s="96">
        <v>30</v>
      </c>
      <c r="M3" s="66" t="s">
        <v>1597</v>
      </c>
      <c r="N3" s="17" t="str">
        <f t="shared" si="0"/>
        <v>case 2:sRetTemplate = "giantashen001";  break;  //  Giant, Ashen Cleric || FQ: Rare || 32 CR 30 HD</v>
      </c>
    </row>
    <row r="4" spans="1:25">
      <c r="A4" s="62" t="s">
        <v>1594</v>
      </c>
      <c r="B4" s="1">
        <f t="shared" ref="B4:B25" si="1">SUM(B3+1)</f>
        <v>3</v>
      </c>
      <c r="C4" s="27" t="s">
        <v>1593</v>
      </c>
      <c r="D4" s="12" t="s">
        <v>1665</v>
      </c>
      <c r="E4" s="1" t="s">
        <v>1612</v>
      </c>
      <c r="F4" s="12" t="s">
        <v>1664</v>
      </c>
      <c r="G4" s="1" t="s">
        <v>1599</v>
      </c>
      <c r="H4" s="12" t="s">
        <v>61</v>
      </c>
      <c r="I4" s="1" t="s">
        <v>1598</v>
      </c>
      <c r="J4" s="89">
        <v>27</v>
      </c>
      <c r="K4" s="96" t="s">
        <v>1596</v>
      </c>
      <c r="L4" s="89">
        <v>27</v>
      </c>
      <c r="M4" s="66" t="s">
        <v>1597</v>
      </c>
      <c r="N4" s="17" t="str">
        <f t="shared" si="0"/>
        <v>case 3:sRetTemplate = "ds_sporebat004";  break;  //  Sporebat: 27 HD || FQ: Uncommon || 27 CR 27 HD</v>
      </c>
    </row>
    <row r="5" spans="1:25">
      <c r="A5" s="62" t="s">
        <v>1594</v>
      </c>
      <c r="B5" s="1">
        <f t="shared" si="1"/>
        <v>4</v>
      </c>
      <c r="C5" s="27" t="s">
        <v>1593</v>
      </c>
      <c r="D5" s="12" t="s">
        <v>1667</v>
      </c>
      <c r="E5" s="1" t="s">
        <v>1612</v>
      </c>
      <c r="F5" s="12" t="s">
        <v>1666</v>
      </c>
      <c r="G5" s="1" t="s">
        <v>1599</v>
      </c>
      <c r="H5" s="12" t="s">
        <v>61</v>
      </c>
      <c r="I5" s="1" t="s">
        <v>1598</v>
      </c>
      <c r="J5" s="89">
        <v>29</v>
      </c>
      <c r="K5" s="96" t="s">
        <v>1596</v>
      </c>
      <c r="L5" s="89">
        <v>31</v>
      </c>
      <c r="M5" s="20" t="s">
        <v>1597</v>
      </c>
      <c r="N5" s="17" t="str">
        <f t="shared" si="0"/>
        <v>case 4:sRetTemplate = "ds_sporebat005";  break;  //  Sporebat: 31 HD || FQ: Uncommon || 29 CR 31 HD</v>
      </c>
    </row>
    <row r="6" spans="1:25">
      <c r="A6" s="62" t="s">
        <v>1594</v>
      </c>
      <c r="B6" s="1">
        <f t="shared" si="1"/>
        <v>5</v>
      </c>
      <c r="C6" s="27" t="s">
        <v>1593</v>
      </c>
      <c r="D6" s="12" t="s">
        <v>1669</v>
      </c>
      <c r="E6" s="1" t="s">
        <v>1612</v>
      </c>
      <c r="F6" s="12" t="s">
        <v>1668</v>
      </c>
      <c r="G6" s="1" t="s">
        <v>1599</v>
      </c>
      <c r="H6" s="12" t="s">
        <v>61</v>
      </c>
      <c r="I6" s="1" t="s">
        <v>1598</v>
      </c>
      <c r="J6" s="89">
        <v>32</v>
      </c>
      <c r="K6" s="96" t="s">
        <v>1596</v>
      </c>
      <c r="L6" s="89">
        <v>35</v>
      </c>
      <c r="M6" s="66" t="s">
        <v>1597</v>
      </c>
      <c r="N6" s="17" t="str">
        <f t="shared" si="0"/>
        <v>case 5:sRetTemplate = "ds_sporebat006";  break;  //  Sporebat: 35 HD || FQ: Uncommon || 32 CR 35 HD</v>
      </c>
    </row>
    <row r="7" spans="1:25">
      <c r="A7" s="62" t="s">
        <v>1594</v>
      </c>
      <c r="B7" s="1">
        <f t="shared" si="1"/>
        <v>6</v>
      </c>
      <c r="C7" s="27" t="s">
        <v>1593</v>
      </c>
      <c r="D7" s="1" t="s">
        <v>500</v>
      </c>
      <c r="E7" s="1" t="s">
        <v>1612</v>
      </c>
      <c r="F7" s="1" t="s">
        <v>499</v>
      </c>
      <c r="G7" s="1" t="s">
        <v>1599</v>
      </c>
      <c r="H7" s="1" t="s">
        <v>222</v>
      </c>
      <c r="I7" s="1" t="s">
        <v>1598</v>
      </c>
      <c r="J7" s="96">
        <v>109</v>
      </c>
      <c r="K7" s="96" t="s">
        <v>1596</v>
      </c>
      <c r="L7" s="96">
        <v>60</v>
      </c>
      <c r="M7" s="66" t="s">
        <v>1597</v>
      </c>
      <c r="N7" s="17" t="str">
        <f t="shared" si="0"/>
        <v>case 6:sRetTemplate = "elem_air_pr001";  break;  //  Air Elemental, Primal || FQ: Very  Rare || 109 CR 60 HD</v>
      </c>
    </row>
    <row r="8" spans="1:25">
      <c r="A8" s="62" t="s">
        <v>1594</v>
      </c>
      <c r="B8" s="1">
        <f t="shared" si="1"/>
        <v>7</v>
      </c>
      <c r="C8" s="27" t="s">
        <v>1593</v>
      </c>
      <c r="D8" s="1" t="s">
        <v>250</v>
      </c>
      <c r="E8" s="1" t="s">
        <v>1612</v>
      </c>
      <c r="F8" s="1" t="s">
        <v>249</v>
      </c>
      <c r="G8" s="1" t="s">
        <v>1599</v>
      </c>
      <c r="H8" s="1" t="s">
        <v>72</v>
      </c>
      <c r="I8" s="1" t="s">
        <v>1598</v>
      </c>
      <c r="J8" s="96">
        <v>23</v>
      </c>
      <c r="K8" s="96" t="s">
        <v>1596</v>
      </c>
      <c r="L8" s="96">
        <v>25</v>
      </c>
      <c r="M8" s="20" t="s">
        <v>1597</v>
      </c>
      <c r="N8" s="17" t="str">
        <f t="shared" si="0"/>
        <v>case 7:sRetTemplate = "drake_air001";  break;  //  Drake, Air || FQ: Very Rare || 23 CR 25 HD</v>
      </c>
    </row>
    <row r="9" spans="1:25">
      <c r="A9" s="62" t="s">
        <v>1594</v>
      </c>
      <c r="B9" s="1">
        <f t="shared" si="1"/>
        <v>8</v>
      </c>
      <c r="C9" s="27" t="s">
        <v>1593</v>
      </c>
      <c r="D9" s="1" t="s">
        <v>242</v>
      </c>
      <c r="E9" s="1" t="s">
        <v>1612</v>
      </c>
      <c r="F9" s="1" t="s">
        <v>241</v>
      </c>
      <c r="G9" s="1" t="s">
        <v>1599</v>
      </c>
      <c r="H9" s="1" t="s">
        <v>72</v>
      </c>
      <c r="I9" s="1" t="s">
        <v>1598</v>
      </c>
      <c r="J9" s="96">
        <v>19</v>
      </c>
      <c r="K9" s="96" t="s">
        <v>1596</v>
      </c>
      <c r="L9" s="96">
        <v>25</v>
      </c>
      <c r="M9" s="66" t="s">
        <v>1597</v>
      </c>
      <c r="N9" s="17" t="str">
        <f t="shared" si="0"/>
        <v>case 8:sRetTemplate = "drake_earth001";  break;  //  Drake, Earth || FQ: Very Rare || 19 CR 25 HD</v>
      </c>
    </row>
    <row r="10" spans="1:25">
      <c r="A10" s="62" t="s">
        <v>1594</v>
      </c>
      <c r="B10" s="1">
        <f t="shared" si="1"/>
        <v>9</v>
      </c>
      <c r="C10" s="27" t="s">
        <v>1593</v>
      </c>
      <c r="D10" s="1" t="s">
        <v>160</v>
      </c>
      <c r="E10" s="1" t="s">
        <v>1612</v>
      </c>
      <c r="F10" s="1" t="s">
        <v>159</v>
      </c>
      <c r="G10" s="1" t="s">
        <v>1599</v>
      </c>
      <c r="H10" s="1" t="s">
        <v>72</v>
      </c>
      <c r="I10" s="1" t="s">
        <v>1598</v>
      </c>
      <c r="J10" s="96">
        <v>32</v>
      </c>
      <c r="K10" s="96" t="s">
        <v>1596</v>
      </c>
      <c r="L10" s="96">
        <v>30</v>
      </c>
      <c r="M10" s="20" t="s">
        <v>1597</v>
      </c>
      <c r="N10" s="17" t="str">
        <f t="shared" si="0"/>
        <v>case 9:sRetTemplate = "ds_ntmrbeast001";  break;  //  Nightmare Beast || FQ: Very Rare || 32 CR 30 HD</v>
      </c>
    </row>
    <row r="11" spans="1:25">
      <c r="A11" s="62" t="s">
        <v>1594</v>
      </c>
      <c r="B11" s="1">
        <f t="shared" si="1"/>
        <v>10</v>
      </c>
      <c r="C11" s="27" t="s">
        <v>1593</v>
      </c>
      <c r="D11" s="1" t="s">
        <v>377</v>
      </c>
      <c r="E11" s="1" t="s">
        <v>1612</v>
      </c>
      <c r="F11" s="1" t="s">
        <v>376</v>
      </c>
      <c r="G11" s="1" t="s">
        <v>1599</v>
      </c>
      <c r="H11" s="1" t="s">
        <v>72</v>
      </c>
      <c r="I11" s="1" t="s">
        <v>1598</v>
      </c>
      <c r="J11" s="96">
        <v>177</v>
      </c>
      <c r="K11" s="96" t="s">
        <v>1596</v>
      </c>
      <c r="L11" s="96">
        <v>60</v>
      </c>
      <c r="M11" s="66" t="s">
        <v>1597</v>
      </c>
      <c r="N11" s="17" t="str">
        <f t="shared" si="0"/>
        <v>case 10:sRetTemplate = "devbeetle001";  break;  //  Devastation Beetle || FQ: Very Rare || 177 CR 60 HD</v>
      </c>
    </row>
    <row r="12" spans="1:25">
      <c r="A12" s="62" t="s">
        <v>1594</v>
      </c>
      <c r="B12" s="1">
        <f t="shared" si="1"/>
        <v>11</v>
      </c>
      <c r="C12" s="27" t="s">
        <v>1593</v>
      </c>
      <c r="D12" s="1" t="s">
        <v>379</v>
      </c>
      <c r="E12" s="1" t="s">
        <v>1612</v>
      </c>
      <c r="F12" s="1" t="s">
        <v>378</v>
      </c>
      <c r="G12" s="1" t="s">
        <v>1599</v>
      </c>
      <c r="H12" s="1" t="s">
        <v>72</v>
      </c>
      <c r="I12" s="1" t="s">
        <v>1598</v>
      </c>
      <c r="J12" s="96">
        <v>139</v>
      </c>
      <c r="K12" s="96" t="s">
        <v>1596</v>
      </c>
      <c r="L12" s="96">
        <v>60</v>
      </c>
      <c r="M12" s="66" t="s">
        <v>1597</v>
      </c>
      <c r="N12" s="17" t="str">
        <f t="shared" si="0"/>
        <v>case 11:sRetTemplate = "devscorpion001";  break;  //  Devastation Scorpion || FQ: Very Rare || 139 CR 60 HD</v>
      </c>
    </row>
    <row r="13" spans="1:25">
      <c r="A13" s="62" t="s">
        <v>1594</v>
      </c>
      <c r="B13" s="1">
        <f t="shared" si="1"/>
        <v>12</v>
      </c>
      <c r="C13" s="27" t="s">
        <v>1593</v>
      </c>
      <c r="D13" s="1" t="s">
        <v>375</v>
      </c>
      <c r="E13" s="1" t="s">
        <v>1612</v>
      </c>
      <c r="F13" s="1" t="s">
        <v>374</v>
      </c>
      <c r="G13" s="1" t="s">
        <v>1599</v>
      </c>
      <c r="H13" s="1" t="s">
        <v>72</v>
      </c>
      <c r="I13" s="1" t="s">
        <v>1598</v>
      </c>
      <c r="J13" s="96">
        <v>121</v>
      </c>
      <c r="K13" s="96" t="s">
        <v>1596</v>
      </c>
      <c r="L13" s="96">
        <v>60</v>
      </c>
      <c r="M13" s="20" t="s">
        <v>1597</v>
      </c>
      <c r="N13" s="17" t="str">
        <f t="shared" si="0"/>
        <v>case 12:sRetTemplate = "devspider001";  break;  //  Devastation Spider || FQ: Very Rare || 121 CR 60 HD</v>
      </c>
    </row>
    <row r="14" spans="1:25">
      <c r="A14" s="62" t="s">
        <v>1594</v>
      </c>
      <c r="B14" s="1">
        <f t="shared" si="1"/>
        <v>13</v>
      </c>
      <c r="C14" s="27" t="s">
        <v>1593</v>
      </c>
      <c r="D14" s="1" t="s">
        <v>1136</v>
      </c>
      <c r="E14" s="1" t="s">
        <v>1612</v>
      </c>
      <c r="F14" s="1" t="s">
        <v>1135</v>
      </c>
      <c r="G14" s="1" t="s">
        <v>1599</v>
      </c>
      <c r="H14" s="1" t="s">
        <v>72</v>
      </c>
      <c r="I14" s="1" t="s">
        <v>1598</v>
      </c>
      <c r="J14" s="96">
        <v>52</v>
      </c>
      <c r="K14" s="96" t="s">
        <v>1596</v>
      </c>
      <c r="L14" s="96">
        <v>60</v>
      </c>
      <c r="M14" s="66" t="s">
        <v>1597</v>
      </c>
      <c r="N14" s="17" t="str">
        <f t="shared" si="0"/>
        <v>case 13:sRetTemplate = "prismasaurus001";  break;  //  Prismasaurus || FQ: Very Rare || 52 CR 60 HD</v>
      </c>
    </row>
    <row r="15" spans="1:25">
      <c r="A15" s="62" t="s">
        <v>1594</v>
      </c>
      <c r="B15" s="1">
        <f t="shared" si="1"/>
        <v>14</v>
      </c>
      <c r="C15" s="27" t="s">
        <v>1593</v>
      </c>
      <c r="D15" s="12" t="s">
        <v>1665</v>
      </c>
      <c r="E15" s="1" t="s">
        <v>1612</v>
      </c>
      <c r="F15" s="12" t="s">
        <v>1664</v>
      </c>
      <c r="G15" s="1" t="s">
        <v>1599</v>
      </c>
      <c r="H15" s="12" t="s">
        <v>61</v>
      </c>
      <c r="I15" s="1" t="s">
        <v>1598</v>
      </c>
      <c r="J15" s="89">
        <v>27</v>
      </c>
      <c r="K15" s="96" t="s">
        <v>1596</v>
      </c>
      <c r="L15" s="89">
        <v>27</v>
      </c>
      <c r="M15" s="66" t="s">
        <v>1597</v>
      </c>
      <c r="N15" s="17" t="str">
        <f t="shared" si="0"/>
        <v>case 14:sRetTemplate = "ds_sporebat004";  break;  //  Sporebat: 27 HD || FQ: Uncommon || 27 CR 27 HD</v>
      </c>
    </row>
    <row r="16" spans="1:25">
      <c r="A16" s="62" t="s">
        <v>1594</v>
      </c>
      <c r="B16" s="1">
        <f t="shared" si="1"/>
        <v>15</v>
      </c>
      <c r="C16" s="27" t="s">
        <v>1593</v>
      </c>
      <c r="D16" s="12" t="s">
        <v>1667</v>
      </c>
      <c r="E16" s="1" t="s">
        <v>1612</v>
      </c>
      <c r="F16" s="12" t="s">
        <v>1666</v>
      </c>
      <c r="G16" s="1" t="s">
        <v>1599</v>
      </c>
      <c r="H16" s="12" t="s">
        <v>61</v>
      </c>
      <c r="I16" s="1" t="s">
        <v>1598</v>
      </c>
      <c r="J16" s="89">
        <v>29</v>
      </c>
      <c r="K16" s="96" t="s">
        <v>1596</v>
      </c>
      <c r="L16" s="89">
        <v>31</v>
      </c>
      <c r="M16" s="20" t="s">
        <v>1597</v>
      </c>
      <c r="N16" s="17" t="str">
        <f t="shared" si="0"/>
        <v>case 15:sRetTemplate = "ds_sporebat005";  break;  //  Sporebat: 31 HD || FQ: Uncommon || 29 CR 31 HD</v>
      </c>
    </row>
    <row r="17" spans="1:14">
      <c r="A17" s="62" t="s">
        <v>1594</v>
      </c>
      <c r="B17" s="1">
        <f t="shared" si="1"/>
        <v>16</v>
      </c>
      <c r="C17" s="27" t="s">
        <v>1593</v>
      </c>
      <c r="D17" s="12" t="s">
        <v>1669</v>
      </c>
      <c r="E17" s="1" t="s">
        <v>1612</v>
      </c>
      <c r="F17" s="12" t="s">
        <v>1668</v>
      </c>
      <c r="G17" s="1" t="s">
        <v>1599</v>
      </c>
      <c r="H17" s="12" t="s">
        <v>61</v>
      </c>
      <c r="I17" s="1" t="s">
        <v>1598</v>
      </c>
      <c r="J17" s="89">
        <v>32</v>
      </c>
      <c r="K17" s="96" t="s">
        <v>1596</v>
      </c>
      <c r="L17" s="89">
        <v>35</v>
      </c>
      <c r="M17" s="66" t="s">
        <v>1597</v>
      </c>
      <c r="N17" s="17" t="str">
        <f t="shared" si="0"/>
        <v>case 16:sRetTemplate = "ds_sporebat006";  break;  //  Sporebat: 35 HD || FQ: Uncommon || 32 CR 35 HD</v>
      </c>
    </row>
    <row r="18" spans="1:14">
      <c r="A18" s="62" t="s">
        <v>1594</v>
      </c>
      <c r="B18" s="1">
        <f t="shared" si="1"/>
        <v>17</v>
      </c>
      <c r="C18" s="27" t="s">
        <v>1593</v>
      </c>
      <c r="D18" s="12" t="s">
        <v>1665</v>
      </c>
      <c r="E18" s="1" t="s">
        <v>1612</v>
      </c>
      <c r="F18" s="12" t="s">
        <v>1664</v>
      </c>
      <c r="G18" s="1" t="s">
        <v>1599</v>
      </c>
      <c r="H18" s="12" t="s">
        <v>61</v>
      </c>
      <c r="I18" s="1" t="s">
        <v>1598</v>
      </c>
      <c r="J18" s="89">
        <v>27</v>
      </c>
      <c r="K18" s="96" t="s">
        <v>1596</v>
      </c>
      <c r="L18" s="89">
        <v>27</v>
      </c>
      <c r="M18" s="66" t="s">
        <v>1597</v>
      </c>
      <c r="N18" s="17" t="str">
        <f t="shared" si="0"/>
        <v>case 17:sRetTemplate = "ds_sporebat004";  break;  //  Sporebat: 27 HD || FQ: Uncommon || 27 CR 27 HD</v>
      </c>
    </row>
    <row r="19" spans="1:14">
      <c r="A19" s="62" t="s">
        <v>1594</v>
      </c>
      <c r="B19" s="1">
        <f t="shared" si="1"/>
        <v>18</v>
      </c>
      <c r="C19" s="27" t="s">
        <v>1593</v>
      </c>
      <c r="D19" s="12" t="s">
        <v>1667</v>
      </c>
      <c r="E19" s="1" t="s">
        <v>1612</v>
      </c>
      <c r="F19" s="12" t="s">
        <v>1666</v>
      </c>
      <c r="G19" s="1" t="s">
        <v>1599</v>
      </c>
      <c r="H19" s="12" t="s">
        <v>61</v>
      </c>
      <c r="I19" s="1" t="s">
        <v>1598</v>
      </c>
      <c r="J19" s="89">
        <v>29</v>
      </c>
      <c r="K19" s="96" t="s">
        <v>1596</v>
      </c>
      <c r="L19" s="89">
        <v>31</v>
      </c>
      <c r="M19" s="66" t="s">
        <v>1597</v>
      </c>
      <c r="N19" s="17" t="str">
        <f t="shared" si="0"/>
        <v>case 18:sRetTemplate = "ds_sporebat005";  break;  //  Sporebat: 31 HD || FQ: Uncommon || 29 CR 31 HD</v>
      </c>
    </row>
    <row r="20" spans="1:14">
      <c r="A20" s="62" t="s">
        <v>1594</v>
      </c>
      <c r="B20" s="1">
        <f t="shared" si="1"/>
        <v>19</v>
      </c>
      <c r="C20" s="27" t="s">
        <v>1593</v>
      </c>
      <c r="D20" s="12" t="s">
        <v>1669</v>
      </c>
      <c r="E20" s="1" t="s">
        <v>1612</v>
      </c>
      <c r="F20" s="12" t="s">
        <v>1668</v>
      </c>
      <c r="G20" s="1" t="s">
        <v>1599</v>
      </c>
      <c r="H20" s="12" t="s">
        <v>61</v>
      </c>
      <c r="I20" s="1" t="s">
        <v>1598</v>
      </c>
      <c r="J20" s="89">
        <v>32</v>
      </c>
      <c r="K20" s="96" t="s">
        <v>1596</v>
      </c>
      <c r="L20" s="89">
        <v>35</v>
      </c>
      <c r="M20" s="66" t="s">
        <v>1597</v>
      </c>
      <c r="N20" s="17" t="str">
        <f t="shared" si="0"/>
        <v>case 19:sRetTemplate = "ds_sporebat006";  break;  //  Sporebat: 35 HD || FQ: Uncommon || 32 CR 35 HD</v>
      </c>
    </row>
    <row r="21" spans="1:14">
      <c r="A21" s="62" t="s">
        <v>1594</v>
      </c>
      <c r="B21" s="1">
        <f t="shared" si="1"/>
        <v>20</v>
      </c>
      <c r="C21" s="27" t="s">
        <v>1593</v>
      </c>
      <c r="D21" s="12" t="s">
        <v>1665</v>
      </c>
      <c r="E21" s="1" t="s">
        <v>1612</v>
      </c>
      <c r="F21" s="12" t="s">
        <v>1664</v>
      </c>
      <c r="G21" s="1" t="s">
        <v>1599</v>
      </c>
      <c r="H21" s="12" t="s">
        <v>61</v>
      </c>
      <c r="I21" s="1" t="s">
        <v>1598</v>
      </c>
      <c r="J21" s="89">
        <v>27</v>
      </c>
      <c r="K21" s="96" t="s">
        <v>1596</v>
      </c>
      <c r="L21" s="89">
        <v>27</v>
      </c>
      <c r="M21" s="66" t="s">
        <v>1597</v>
      </c>
      <c r="N21" s="17" t="str">
        <f t="shared" si="0"/>
        <v>case 20:sRetTemplate = "ds_sporebat004";  break;  //  Sporebat: 27 HD || FQ: Uncommon || 27 CR 27 HD</v>
      </c>
    </row>
    <row r="22" spans="1:14">
      <c r="A22" s="62" t="s">
        <v>1594</v>
      </c>
      <c r="B22" s="1">
        <f t="shared" si="1"/>
        <v>21</v>
      </c>
      <c r="C22" s="27" t="s">
        <v>1593</v>
      </c>
      <c r="D22" s="12" t="s">
        <v>1667</v>
      </c>
      <c r="E22" s="1" t="s">
        <v>1612</v>
      </c>
      <c r="F22" s="12" t="s">
        <v>1666</v>
      </c>
      <c r="G22" s="1" t="s">
        <v>1599</v>
      </c>
      <c r="H22" s="12" t="s">
        <v>61</v>
      </c>
      <c r="I22" s="1" t="s">
        <v>1598</v>
      </c>
      <c r="J22" s="89">
        <v>29</v>
      </c>
      <c r="K22" s="96" t="s">
        <v>1596</v>
      </c>
      <c r="L22" s="89">
        <v>31</v>
      </c>
      <c r="M22" s="66" t="s">
        <v>1597</v>
      </c>
      <c r="N22" s="17" t="str">
        <f t="shared" si="0"/>
        <v>case 21:sRetTemplate = "ds_sporebat005";  break;  //  Sporebat: 31 HD || FQ: Uncommon || 29 CR 31 HD</v>
      </c>
    </row>
    <row r="23" spans="1:14">
      <c r="A23" s="62" t="s">
        <v>1594</v>
      </c>
      <c r="B23" s="1">
        <f t="shared" si="1"/>
        <v>22</v>
      </c>
      <c r="C23" s="27" t="s">
        <v>1593</v>
      </c>
      <c r="D23" s="12" t="s">
        <v>1669</v>
      </c>
      <c r="E23" s="1" t="s">
        <v>1612</v>
      </c>
      <c r="F23" s="12" t="s">
        <v>1668</v>
      </c>
      <c r="G23" s="1" t="s">
        <v>1599</v>
      </c>
      <c r="H23" s="12" t="s">
        <v>61</v>
      </c>
      <c r="I23" s="1" t="s">
        <v>1598</v>
      </c>
      <c r="J23" s="89">
        <v>32</v>
      </c>
      <c r="K23" s="96" t="s">
        <v>1596</v>
      </c>
      <c r="L23" s="89">
        <v>35</v>
      </c>
      <c r="M23" s="66" t="s">
        <v>1597</v>
      </c>
      <c r="N23" s="17" t="str">
        <f t="shared" si="0"/>
        <v>case 22:sRetTemplate = "ds_sporebat006";  break;  //  Sporebat: 35 HD || FQ: Uncommon || 32 CR 35 HD</v>
      </c>
    </row>
    <row r="24" spans="1:14">
      <c r="A24" s="62" t="s">
        <v>1594</v>
      </c>
      <c r="B24" s="1">
        <f t="shared" si="1"/>
        <v>23</v>
      </c>
      <c r="C24" s="27" t="s">
        <v>1593</v>
      </c>
      <c r="D24" s="1" t="s">
        <v>1092</v>
      </c>
      <c r="E24" s="1" t="s">
        <v>1612</v>
      </c>
      <c r="F24" s="1" t="s">
        <v>1091</v>
      </c>
      <c r="G24" s="1" t="s">
        <v>1599</v>
      </c>
      <c r="H24" s="1" t="s">
        <v>20</v>
      </c>
      <c r="I24" s="1" t="s">
        <v>1598</v>
      </c>
      <c r="J24" s="96">
        <v>30</v>
      </c>
      <c r="K24" s="96" t="s">
        <v>1596</v>
      </c>
      <c r="L24" s="96">
        <v>28</v>
      </c>
      <c r="M24" s="66" t="s">
        <v>1597</v>
      </c>
      <c r="N24" s="17" t="str">
        <f t="shared" si="0"/>
        <v>case 23:sRetTemplate = "giantashen002";  break;  //  Giant, Ashen Warrior || FQ: Rare || 30 CR 28 HD</v>
      </c>
    </row>
    <row r="25" spans="1:14">
      <c r="A25" s="62" t="s">
        <v>1594</v>
      </c>
      <c r="B25" s="1">
        <f t="shared" si="1"/>
        <v>24</v>
      </c>
      <c r="C25" s="27" t="s">
        <v>1593</v>
      </c>
      <c r="D25" s="1" t="s">
        <v>1090</v>
      </c>
      <c r="E25" s="1" t="s">
        <v>1612</v>
      </c>
      <c r="F25" s="1" t="s">
        <v>1089</v>
      </c>
      <c r="G25" s="1" t="s">
        <v>1599</v>
      </c>
      <c r="H25" s="1" t="s">
        <v>20</v>
      </c>
      <c r="I25" s="1" t="s">
        <v>1598</v>
      </c>
      <c r="J25" s="96">
        <v>32</v>
      </c>
      <c r="K25" s="96" t="s">
        <v>1596</v>
      </c>
      <c r="L25" s="96">
        <v>30</v>
      </c>
      <c r="M25" s="66" t="s">
        <v>1597</v>
      </c>
      <c r="N25" s="17" t="str">
        <f t="shared" si="0"/>
        <v>case 24:sRetTemplate = "giantashen001";  break;  //  Giant, Ashen Cleric || FQ: Rare || 32 CR 30 HD</v>
      </c>
    </row>
    <row r="26" spans="1:14">
      <c r="A26" s="62"/>
      <c r="B26" s="1"/>
      <c r="C26" s="27"/>
      <c r="E26" s="1"/>
      <c r="G26" s="1"/>
      <c r="I26" s="1"/>
      <c r="K26" s="96"/>
      <c r="M26" s="20"/>
    </row>
    <row r="27" spans="1:14">
      <c r="A27" s="62"/>
      <c r="B27" s="1"/>
      <c r="C27" s="27"/>
      <c r="E27" s="1"/>
      <c r="G27" s="1"/>
      <c r="I27" s="1"/>
      <c r="K27" s="96"/>
      <c r="M27" s="20"/>
    </row>
    <row r="28" spans="1:14">
      <c r="A28" s="62"/>
      <c r="B28" s="1"/>
      <c r="C28" s="27"/>
      <c r="E28" s="1"/>
      <c r="G28" s="1"/>
      <c r="I28" s="1"/>
      <c r="K28" s="96"/>
      <c r="M28" s="20"/>
    </row>
    <row r="29" spans="1:14">
      <c r="A29" s="62"/>
      <c r="B29" s="1"/>
      <c r="C29" s="27"/>
      <c r="E29" s="1"/>
      <c r="G29" s="1"/>
      <c r="I29" s="1"/>
      <c r="K29" s="96"/>
      <c r="M29" s="20"/>
    </row>
    <row r="30" spans="1:14">
      <c r="A30" s="62"/>
      <c r="B30" s="1"/>
      <c r="C30" s="27"/>
      <c r="E30" s="1"/>
      <c r="G30" s="1"/>
      <c r="I30" s="1"/>
      <c r="K30" s="96"/>
      <c r="M30" s="20"/>
    </row>
    <row r="31" spans="1:14">
      <c r="A31" s="62"/>
      <c r="B31" s="1"/>
      <c r="C31" s="27"/>
      <c r="E31" s="1"/>
      <c r="G31" s="1"/>
      <c r="I31" s="1"/>
      <c r="K31" s="96"/>
      <c r="M31" s="20"/>
    </row>
    <row r="32" spans="1:14">
      <c r="A32" s="62"/>
      <c r="B32" s="1"/>
      <c r="C32" s="27"/>
      <c r="E32" s="1"/>
      <c r="G32" s="1"/>
      <c r="I32" s="1"/>
      <c r="K32" s="96"/>
      <c r="M32" s="20"/>
    </row>
  </sheetData>
  <sortState ref="A1:N32">
    <sortCondition ref="H1"/>
  </sortState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>
  <dimension ref="A1:Y33"/>
  <sheetViews>
    <sheetView workbookViewId="0">
      <selection activeCell="N26" sqref="N2:N26"/>
    </sheetView>
  </sheetViews>
  <sheetFormatPr defaultColWidth="16.42578125" defaultRowHeight="12.75"/>
  <cols>
    <col min="1" max="1" width="8.28515625" customWidth="1"/>
    <col min="2" max="2" width="9.42578125" customWidth="1"/>
    <col min="3" max="3" width="17.140625" customWidth="1"/>
    <col min="4" max="4" width="19" customWidth="1"/>
    <col min="5" max="5" width="13.42578125" customWidth="1"/>
    <col min="6" max="6" width="32.140625" customWidth="1"/>
    <col min="7" max="7" width="6.5703125" customWidth="1"/>
    <col min="9" max="9" width="3.140625" customWidth="1"/>
    <col min="10" max="10" width="11" style="97" customWidth="1"/>
    <col min="11" max="11" width="8.28515625" style="97" customWidth="1"/>
    <col min="12" max="12" width="11" style="97" customWidth="1"/>
    <col min="13" max="13" width="6.7109375" customWidth="1"/>
    <col min="14" max="14" width="106" customWidth="1"/>
  </cols>
  <sheetData>
    <row r="1" spans="1:25" ht="15.75" thickBot="1">
      <c r="A1" s="58" t="s">
        <v>1623</v>
      </c>
      <c r="B1" s="1">
        <f>SUM(B12+1)</f>
        <v>12</v>
      </c>
      <c r="C1" s="59" t="s">
        <v>1624</v>
      </c>
      <c r="D1" s="13" t="s">
        <v>1</v>
      </c>
      <c r="E1" s="60" t="s">
        <v>1608</v>
      </c>
      <c r="F1" s="13" t="s">
        <v>0</v>
      </c>
      <c r="G1" s="59" t="s">
        <v>1609</v>
      </c>
      <c r="H1" s="13" t="s">
        <v>5</v>
      </c>
      <c r="I1" s="65"/>
      <c r="J1" s="91" t="s">
        <v>7</v>
      </c>
      <c r="K1" s="104"/>
      <c r="L1" s="91" t="s">
        <v>9</v>
      </c>
      <c r="M1" s="6"/>
    </row>
    <row r="2" spans="1:25" s="7" customFormat="1" ht="13.5" thickBot="1">
      <c r="A2" s="62" t="s">
        <v>1594</v>
      </c>
      <c r="B2" s="1">
        <v>1</v>
      </c>
      <c r="C2" s="27" t="s">
        <v>1593</v>
      </c>
      <c r="D2" s="53" t="s">
        <v>500</v>
      </c>
      <c r="E2" s="1" t="s">
        <v>1612</v>
      </c>
      <c r="F2" s="53" t="s">
        <v>499</v>
      </c>
      <c r="G2" s="1" t="s">
        <v>1599</v>
      </c>
      <c r="H2" s="53" t="s">
        <v>222</v>
      </c>
      <c r="I2" s="1" t="s">
        <v>1598</v>
      </c>
      <c r="J2" s="103">
        <v>109</v>
      </c>
      <c r="K2" s="96" t="s">
        <v>1596</v>
      </c>
      <c r="L2" s="103">
        <v>60</v>
      </c>
      <c r="M2" s="66" t="s">
        <v>1597</v>
      </c>
      <c r="N2" s="17" t="str">
        <f>CONCATENATE(A2, B2,C2, D2, E2, F2,G2,H2,I2, J2, K2, L2, M2)</f>
        <v>case 1:sRetTemplate = "elem_air_pr001";  break;  //  Air Elemental, Primal || FQ: Very  Rare || 109 CR 60 HD</v>
      </c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>
      <c r="A3" s="62" t="s">
        <v>1594</v>
      </c>
      <c r="B3" s="1">
        <f>SUM(B2+1)</f>
        <v>2</v>
      </c>
      <c r="C3" s="27" t="s">
        <v>1593</v>
      </c>
      <c r="D3" s="1" t="s">
        <v>377</v>
      </c>
      <c r="E3" s="1" t="s">
        <v>1612</v>
      </c>
      <c r="F3" s="1" t="s">
        <v>376</v>
      </c>
      <c r="G3" s="1" t="s">
        <v>1599</v>
      </c>
      <c r="H3" s="1" t="s">
        <v>72</v>
      </c>
      <c r="I3" s="72" t="s">
        <v>1598</v>
      </c>
      <c r="J3" s="96">
        <v>177</v>
      </c>
      <c r="K3" s="99" t="s">
        <v>1596</v>
      </c>
      <c r="L3" s="96">
        <v>60</v>
      </c>
      <c r="M3" s="20" t="s">
        <v>1597</v>
      </c>
      <c r="N3" s="17" t="str">
        <f>CONCATENATE(A3, B3,C3, D3, E3, F3,G3,H3,I3, J3, K3, L3, M3)</f>
        <v>case 2:sRetTemplate = "devbeetle001";  break;  //  Devastation Beetle || FQ: Very Rare || 177 CR 60 HD</v>
      </c>
    </row>
    <row r="4" spans="1:25">
      <c r="A4" s="62" t="s">
        <v>1594</v>
      </c>
      <c r="B4" s="1">
        <f t="shared" ref="B4:B26" si="0">SUM(B3+1)</f>
        <v>3</v>
      </c>
      <c r="C4" s="27" t="s">
        <v>1593</v>
      </c>
      <c r="D4" s="1" t="s">
        <v>379</v>
      </c>
      <c r="E4" s="1" t="s">
        <v>1612</v>
      </c>
      <c r="F4" s="1" t="s">
        <v>378</v>
      </c>
      <c r="G4" s="1" t="s">
        <v>1599</v>
      </c>
      <c r="H4" s="1" t="s">
        <v>72</v>
      </c>
      <c r="I4" s="1" t="s">
        <v>1598</v>
      </c>
      <c r="J4" s="96">
        <v>139</v>
      </c>
      <c r="K4" s="96" t="s">
        <v>1596</v>
      </c>
      <c r="L4" s="96">
        <v>60</v>
      </c>
      <c r="M4" s="66" t="s">
        <v>1597</v>
      </c>
      <c r="N4" s="17" t="str">
        <f>CONCATENATE(A4,B4, C4, D4, E4,F4,G4,H4, I4, J4, K4,L4, M4)</f>
        <v>case 3:sRetTemplate = "devscorpion001";  break;  //  Devastation Scorpion || FQ: Very Rare || 139 CR 60 HD</v>
      </c>
    </row>
    <row r="5" spans="1:25">
      <c r="A5" s="62" t="s">
        <v>1594</v>
      </c>
      <c r="B5" s="1">
        <f t="shared" si="0"/>
        <v>4</v>
      </c>
      <c r="C5" s="27" t="s">
        <v>1593</v>
      </c>
      <c r="D5" s="1" t="s">
        <v>375</v>
      </c>
      <c r="E5" s="1" t="s">
        <v>1612</v>
      </c>
      <c r="F5" s="1" t="s">
        <v>374</v>
      </c>
      <c r="G5" s="1" t="s">
        <v>1599</v>
      </c>
      <c r="H5" s="1" t="s">
        <v>72</v>
      </c>
      <c r="I5" s="1" t="s">
        <v>1598</v>
      </c>
      <c r="J5" s="96">
        <v>121</v>
      </c>
      <c r="K5" s="96" t="s">
        <v>1596</v>
      </c>
      <c r="L5" s="96">
        <v>60</v>
      </c>
      <c r="M5" s="66" t="s">
        <v>1597</v>
      </c>
      <c r="N5" s="17" t="str">
        <f>CONCATENATE(A5,B5, C5, D5, E5,F5,G5,H5, I5, J5, K5,L5, M5)</f>
        <v>case 4:sRetTemplate = "devspider001";  break;  //  Devastation Spider || FQ: Very Rare || 121 CR 60 HD</v>
      </c>
    </row>
    <row r="6" spans="1:25">
      <c r="A6" s="62" t="s">
        <v>1594</v>
      </c>
      <c r="B6" s="1">
        <f t="shared" si="0"/>
        <v>5</v>
      </c>
      <c r="C6" s="27" t="s">
        <v>1593</v>
      </c>
      <c r="D6" s="1" t="s">
        <v>250</v>
      </c>
      <c r="E6" s="1" t="s">
        <v>1612</v>
      </c>
      <c r="F6" s="1" t="s">
        <v>249</v>
      </c>
      <c r="G6" s="1" t="s">
        <v>1599</v>
      </c>
      <c r="H6" s="1" t="s">
        <v>72</v>
      </c>
      <c r="I6" s="1" t="s">
        <v>1598</v>
      </c>
      <c r="J6" s="96">
        <v>23</v>
      </c>
      <c r="K6" s="96" t="s">
        <v>1596</v>
      </c>
      <c r="L6" s="96">
        <v>25</v>
      </c>
      <c r="M6" s="20" t="s">
        <v>1597</v>
      </c>
      <c r="N6" s="17" t="str">
        <f t="shared" ref="N6:N26" si="1">CONCATENATE(A6, B6,C6, D6, E6, F6,G6,H6,I6, J6, K6, L6, M6)</f>
        <v>case 5:sRetTemplate = "drake_air001";  break;  //  Drake, Air || FQ: Very Rare || 23 CR 25 HD</v>
      </c>
    </row>
    <row r="7" spans="1:25">
      <c r="A7" s="62" t="s">
        <v>1594</v>
      </c>
      <c r="B7" s="1">
        <f t="shared" si="0"/>
        <v>6</v>
      </c>
      <c r="C7" s="27" t="s">
        <v>1593</v>
      </c>
      <c r="D7" s="1" t="s">
        <v>242</v>
      </c>
      <c r="E7" s="1" t="s">
        <v>1612</v>
      </c>
      <c r="F7" s="1" t="s">
        <v>241</v>
      </c>
      <c r="G7" s="1" t="s">
        <v>1599</v>
      </c>
      <c r="H7" s="1" t="s">
        <v>72</v>
      </c>
      <c r="I7" s="1" t="s">
        <v>1598</v>
      </c>
      <c r="J7" s="96">
        <v>19</v>
      </c>
      <c r="K7" s="96" t="s">
        <v>1596</v>
      </c>
      <c r="L7" s="96">
        <v>25</v>
      </c>
      <c r="M7" s="66" t="s">
        <v>1597</v>
      </c>
      <c r="N7" s="17" t="str">
        <f t="shared" si="1"/>
        <v>case 6:sRetTemplate = "drake_earth001";  break;  //  Drake, Earth || FQ: Very Rare || 19 CR 25 HD</v>
      </c>
    </row>
    <row r="8" spans="1:25">
      <c r="A8" s="62" t="s">
        <v>1594</v>
      </c>
      <c r="B8" s="1">
        <f t="shared" si="0"/>
        <v>7</v>
      </c>
      <c r="C8" s="27" t="s">
        <v>1593</v>
      </c>
      <c r="D8" s="1" t="s">
        <v>1090</v>
      </c>
      <c r="E8" s="1" t="s">
        <v>1612</v>
      </c>
      <c r="F8" s="1" t="s">
        <v>1089</v>
      </c>
      <c r="G8" s="1" t="s">
        <v>1599</v>
      </c>
      <c r="H8" s="1" t="s">
        <v>20</v>
      </c>
      <c r="I8" s="1" t="s">
        <v>1598</v>
      </c>
      <c r="J8" s="96">
        <v>32</v>
      </c>
      <c r="K8" s="96" t="s">
        <v>1596</v>
      </c>
      <c r="L8" s="96">
        <v>30</v>
      </c>
      <c r="M8" s="20" t="s">
        <v>1597</v>
      </c>
      <c r="N8" s="17" t="str">
        <f t="shared" si="1"/>
        <v>case 7:sRetTemplate = "giantashen001";  break;  //  Giant, Ashen Cleric || FQ: Rare || 32 CR 30 HD</v>
      </c>
    </row>
    <row r="9" spans="1:25">
      <c r="A9" s="62" t="s">
        <v>1594</v>
      </c>
      <c r="B9" s="1">
        <f t="shared" si="0"/>
        <v>8</v>
      </c>
      <c r="C9" s="27" t="s">
        <v>1593</v>
      </c>
      <c r="D9" s="1" t="s">
        <v>1090</v>
      </c>
      <c r="E9" s="1" t="s">
        <v>1612</v>
      </c>
      <c r="F9" s="1" t="s">
        <v>1089</v>
      </c>
      <c r="G9" s="1" t="s">
        <v>1599</v>
      </c>
      <c r="H9" s="1" t="s">
        <v>20</v>
      </c>
      <c r="I9" s="1" t="s">
        <v>1598</v>
      </c>
      <c r="J9" s="96">
        <v>32</v>
      </c>
      <c r="K9" s="96" t="s">
        <v>1596</v>
      </c>
      <c r="L9" s="96">
        <v>30</v>
      </c>
      <c r="M9" s="20" t="s">
        <v>1597</v>
      </c>
      <c r="N9" s="17" t="str">
        <f t="shared" si="1"/>
        <v>case 8:sRetTemplate = "giantashen001";  break;  //  Giant, Ashen Cleric || FQ: Rare || 32 CR 30 HD</v>
      </c>
    </row>
    <row r="10" spans="1:25">
      <c r="A10" s="62" t="s">
        <v>1594</v>
      </c>
      <c r="B10" s="1">
        <f t="shared" si="0"/>
        <v>9</v>
      </c>
      <c r="C10" s="27" t="s">
        <v>1593</v>
      </c>
      <c r="D10" s="1" t="s">
        <v>1092</v>
      </c>
      <c r="E10" s="1" t="s">
        <v>1612</v>
      </c>
      <c r="F10" s="1" t="s">
        <v>1091</v>
      </c>
      <c r="G10" s="1" t="s">
        <v>1599</v>
      </c>
      <c r="H10" s="1" t="s">
        <v>20</v>
      </c>
      <c r="I10" s="1" t="s">
        <v>1598</v>
      </c>
      <c r="J10" s="96">
        <v>30</v>
      </c>
      <c r="K10" s="96" t="s">
        <v>1596</v>
      </c>
      <c r="L10" s="96">
        <v>28</v>
      </c>
      <c r="M10" s="66" t="s">
        <v>1597</v>
      </c>
      <c r="N10" s="17" t="str">
        <f t="shared" si="1"/>
        <v>case 9:sRetTemplate = "giantashen002";  break;  //  Giant, Ashen Warrior || FQ: Rare || 30 CR 28 HD</v>
      </c>
    </row>
    <row r="11" spans="1:25">
      <c r="A11" s="62" t="s">
        <v>1594</v>
      </c>
      <c r="B11" s="1">
        <f t="shared" si="0"/>
        <v>10</v>
      </c>
      <c r="C11" s="27" t="s">
        <v>1593</v>
      </c>
      <c r="D11" s="1" t="s">
        <v>1092</v>
      </c>
      <c r="E11" s="1" t="s">
        <v>1612</v>
      </c>
      <c r="F11" s="1" t="s">
        <v>1091</v>
      </c>
      <c r="G11" s="1" t="s">
        <v>1599</v>
      </c>
      <c r="H11" s="1" t="s">
        <v>20</v>
      </c>
      <c r="I11" s="1" t="s">
        <v>1598</v>
      </c>
      <c r="J11" s="96">
        <v>30</v>
      </c>
      <c r="K11" s="96" t="s">
        <v>1596</v>
      </c>
      <c r="L11" s="96">
        <v>28</v>
      </c>
      <c r="M11" s="66" t="s">
        <v>1597</v>
      </c>
      <c r="N11" s="17" t="str">
        <f t="shared" si="1"/>
        <v>case 10:sRetTemplate = "giantashen002";  break;  //  Giant, Ashen Warrior || FQ: Rare || 30 CR 28 HD</v>
      </c>
    </row>
    <row r="12" spans="1:25">
      <c r="A12" s="62" t="s">
        <v>1594</v>
      </c>
      <c r="B12" s="1">
        <f t="shared" si="0"/>
        <v>11</v>
      </c>
      <c r="C12" s="27" t="s">
        <v>1593</v>
      </c>
      <c r="D12" s="1" t="s">
        <v>947</v>
      </c>
      <c r="E12" s="1" t="s">
        <v>1612</v>
      </c>
      <c r="F12" s="1" t="s">
        <v>946</v>
      </c>
      <c r="G12" s="1" t="s">
        <v>1599</v>
      </c>
      <c r="H12" s="1" t="s">
        <v>72</v>
      </c>
      <c r="I12" s="1" t="s">
        <v>1598</v>
      </c>
      <c r="J12" s="96">
        <v>28</v>
      </c>
      <c r="K12" s="96" t="s">
        <v>1596</v>
      </c>
      <c r="L12" s="96">
        <v>25</v>
      </c>
      <c r="M12" s="66" t="s">
        <v>1597</v>
      </c>
      <c r="N12" s="17" t="str">
        <f t="shared" si="1"/>
        <v>case 11:sRetTemplate = "ds_gr_fihyr002";  break;  //  Greater Fihyr, Advanced || FQ: Very Rare || 28 CR 25 HD</v>
      </c>
    </row>
    <row r="13" spans="1:25">
      <c r="A13" s="62" t="s">
        <v>1594</v>
      </c>
      <c r="B13" s="1">
        <f>SUM(B1+1)</f>
        <v>13</v>
      </c>
      <c r="C13" s="27" t="s">
        <v>1593</v>
      </c>
      <c r="D13" s="1" t="s">
        <v>160</v>
      </c>
      <c r="E13" s="1" t="s">
        <v>1612</v>
      </c>
      <c r="F13" s="1" t="s">
        <v>159</v>
      </c>
      <c r="G13" s="1" t="s">
        <v>1599</v>
      </c>
      <c r="H13" s="1" t="s">
        <v>72</v>
      </c>
      <c r="I13" s="1" t="s">
        <v>1598</v>
      </c>
      <c r="J13" s="96">
        <v>32</v>
      </c>
      <c r="K13" s="96" t="s">
        <v>1596</v>
      </c>
      <c r="L13" s="96">
        <v>30</v>
      </c>
      <c r="M13" s="20" t="s">
        <v>1597</v>
      </c>
      <c r="N13" s="17" t="str">
        <f t="shared" si="1"/>
        <v>case 13:sRetTemplate = "ds_ntmrbeast001";  break;  //  Nightmare Beast || FQ: Very Rare || 32 CR 30 HD</v>
      </c>
    </row>
    <row r="14" spans="1:25">
      <c r="A14" s="62" t="s">
        <v>1594</v>
      </c>
      <c r="B14" s="1">
        <f t="shared" si="0"/>
        <v>14</v>
      </c>
      <c r="C14" s="27" t="s">
        <v>1593</v>
      </c>
      <c r="D14" s="1" t="s">
        <v>1665</v>
      </c>
      <c r="E14" s="1" t="s">
        <v>1612</v>
      </c>
      <c r="F14" s="1" t="s">
        <v>1664</v>
      </c>
      <c r="G14" s="1" t="s">
        <v>1599</v>
      </c>
      <c r="H14" s="1" t="s">
        <v>61</v>
      </c>
      <c r="I14" s="1" t="s">
        <v>1598</v>
      </c>
      <c r="J14" s="96">
        <v>27</v>
      </c>
      <c r="K14" s="96" t="s">
        <v>1596</v>
      </c>
      <c r="L14" s="96">
        <v>27</v>
      </c>
      <c r="M14" s="66" t="s">
        <v>1597</v>
      </c>
      <c r="N14" s="17" t="str">
        <f t="shared" si="1"/>
        <v>case 14:sRetTemplate = "ds_sporebat004";  break;  //  Sporebat: 27 HD || FQ: Uncommon || 27 CR 27 HD</v>
      </c>
    </row>
    <row r="15" spans="1:25">
      <c r="A15" s="62" t="s">
        <v>1594</v>
      </c>
      <c r="B15" s="1">
        <f t="shared" si="0"/>
        <v>15</v>
      </c>
      <c r="C15" s="27" t="s">
        <v>1593</v>
      </c>
      <c r="D15" s="1" t="s">
        <v>1665</v>
      </c>
      <c r="E15" s="1" t="s">
        <v>1612</v>
      </c>
      <c r="F15" s="1" t="s">
        <v>1664</v>
      </c>
      <c r="G15" s="1" t="s">
        <v>1599</v>
      </c>
      <c r="H15" s="1" t="s">
        <v>61</v>
      </c>
      <c r="I15" s="1" t="s">
        <v>1598</v>
      </c>
      <c r="J15" s="96">
        <v>27</v>
      </c>
      <c r="K15" s="96" t="s">
        <v>1596</v>
      </c>
      <c r="L15" s="96">
        <v>27</v>
      </c>
      <c r="M15" s="66" t="s">
        <v>1597</v>
      </c>
      <c r="N15" s="17" t="str">
        <f t="shared" si="1"/>
        <v>case 15:sRetTemplate = "ds_sporebat004";  break;  //  Sporebat: 27 HD || FQ: Uncommon || 27 CR 27 HD</v>
      </c>
    </row>
    <row r="16" spans="1:25">
      <c r="A16" s="62" t="s">
        <v>1594</v>
      </c>
      <c r="B16" s="1">
        <f t="shared" si="0"/>
        <v>16</v>
      </c>
      <c r="C16" s="27" t="s">
        <v>1593</v>
      </c>
      <c r="D16" s="1" t="s">
        <v>1665</v>
      </c>
      <c r="E16" s="1" t="s">
        <v>1612</v>
      </c>
      <c r="F16" s="1" t="s">
        <v>1664</v>
      </c>
      <c r="G16" s="1" t="s">
        <v>1599</v>
      </c>
      <c r="H16" s="1" t="s">
        <v>61</v>
      </c>
      <c r="I16" s="1" t="s">
        <v>1598</v>
      </c>
      <c r="J16" s="96">
        <v>27</v>
      </c>
      <c r="K16" s="96" t="s">
        <v>1596</v>
      </c>
      <c r="L16" s="96">
        <v>27</v>
      </c>
      <c r="M16" s="66" t="s">
        <v>1597</v>
      </c>
      <c r="N16" s="17" t="str">
        <f t="shared" si="1"/>
        <v>case 16:sRetTemplate = "ds_sporebat004";  break;  //  Sporebat: 27 HD || FQ: Uncommon || 27 CR 27 HD</v>
      </c>
    </row>
    <row r="17" spans="1:14">
      <c r="A17" s="62" t="s">
        <v>1594</v>
      </c>
      <c r="B17" s="1">
        <f t="shared" si="0"/>
        <v>17</v>
      </c>
      <c r="C17" s="27" t="s">
        <v>1593</v>
      </c>
      <c r="D17" s="1" t="s">
        <v>1665</v>
      </c>
      <c r="E17" s="1" t="s">
        <v>1612</v>
      </c>
      <c r="F17" s="1" t="s">
        <v>1664</v>
      </c>
      <c r="G17" s="1" t="s">
        <v>1599</v>
      </c>
      <c r="H17" s="1" t="s">
        <v>61</v>
      </c>
      <c r="I17" s="1" t="s">
        <v>1598</v>
      </c>
      <c r="J17" s="96">
        <v>27</v>
      </c>
      <c r="K17" s="96" t="s">
        <v>1596</v>
      </c>
      <c r="L17" s="96">
        <v>27</v>
      </c>
      <c r="M17" s="66" t="s">
        <v>1597</v>
      </c>
      <c r="N17" s="17" t="str">
        <f t="shared" si="1"/>
        <v>case 17:sRetTemplate = "ds_sporebat004";  break;  //  Sporebat: 27 HD || FQ: Uncommon || 27 CR 27 HD</v>
      </c>
    </row>
    <row r="18" spans="1:14">
      <c r="A18" s="62" t="s">
        <v>1594</v>
      </c>
      <c r="B18" s="1">
        <f t="shared" si="0"/>
        <v>18</v>
      </c>
      <c r="C18" s="27" t="s">
        <v>1593</v>
      </c>
      <c r="D18" s="1" t="s">
        <v>1667</v>
      </c>
      <c r="E18" s="1" t="s">
        <v>1612</v>
      </c>
      <c r="F18" s="1" t="s">
        <v>1666</v>
      </c>
      <c r="G18" s="1" t="s">
        <v>1599</v>
      </c>
      <c r="H18" s="1" t="s">
        <v>61</v>
      </c>
      <c r="I18" s="1" t="s">
        <v>1598</v>
      </c>
      <c r="J18" s="96">
        <v>29</v>
      </c>
      <c r="K18" s="96" t="s">
        <v>1596</v>
      </c>
      <c r="L18" s="96">
        <v>31</v>
      </c>
      <c r="M18" s="66" t="s">
        <v>1597</v>
      </c>
      <c r="N18" s="17" t="str">
        <f t="shared" si="1"/>
        <v>case 18:sRetTemplate = "ds_sporebat005";  break;  //  Sporebat: 31 HD || FQ: Uncommon || 29 CR 31 HD</v>
      </c>
    </row>
    <row r="19" spans="1:14">
      <c r="A19" s="62" t="s">
        <v>1594</v>
      </c>
      <c r="B19" s="1">
        <f t="shared" si="0"/>
        <v>19</v>
      </c>
      <c r="C19" s="27" t="s">
        <v>1593</v>
      </c>
      <c r="D19" s="1" t="s">
        <v>1667</v>
      </c>
      <c r="E19" s="1" t="s">
        <v>1612</v>
      </c>
      <c r="F19" s="1" t="s">
        <v>1666</v>
      </c>
      <c r="G19" s="1" t="s">
        <v>1599</v>
      </c>
      <c r="H19" s="1" t="s">
        <v>61</v>
      </c>
      <c r="I19" s="1" t="s">
        <v>1598</v>
      </c>
      <c r="J19" s="96">
        <v>29</v>
      </c>
      <c r="K19" s="96" t="s">
        <v>1596</v>
      </c>
      <c r="L19" s="96">
        <v>31</v>
      </c>
      <c r="M19" s="66" t="s">
        <v>1597</v>
      </c>
      <c r="N19" s="17" t="str">
        <f t="shared" si="1"/>
        <v>case 19:sRetTemplate = "ds_sporebat005";  break;  //  Sporebat: 31 HD || FQ: Uncommon || 29 CR 31 HD</v>
      </c>
    </row>
    <row r="20" spans="1:14">
      <c r="A20" s="62" t="s">
        <v>1594</v>
      </c>
      <c r="B20" s="1">
        <f t="shared" si="0"/>
        <v>20</v>
      </c>
      <c r="C20" s="27" t="s">
        <v>1593</v>
      </c>
      <c r="D20" s="1" t="s">
        <v>1667</v>
      </c>
      <c r="E20" s="1" t="s">
        <v>1612</v>
      </c>
      <c r="F20" s="1" t="s">
        <v>1666</v>
      </c>
      <c r="G20" s="1" t="s">
        <v>1599</v>
      </c>
      <c r="H20" s="1" t="s">
        <v>61</v>
      </c>
      <c r="I20" s="1" t="s">
        <v>1598</v>
      </c>
      <c r="J20" s="96">
        <v>29</v>
      </c>
      <c r="K20" s="96" t="s">
        <v>1596</v>
      </c>
      <c r="L20" s="96">
        <v>31</v>
      </c>
      <c r="M20" s="66" t="s">
        <v>1597</v>
      </c>
      <c r="N20" s="17" t="str">
        <f t="shared" si="1"/>
        <v>case 20:sRetTemplate = "ds_sporebat005";  break;  //  Sporebat: 31 HD || FQ: Uncommon || 29 CR 31 HD</v>
      </c>
    </row>
    <row r="21" spans="1:14">
      <c r="A21" s="62" t="s">
        <v>1594</v>
      </c>
      <c r="B21" s="1">
        <f t="shared" si="0"/>
        <v>21</v>
      </c>
      <c r="C21" s="27" t="s">
        <v>1593</v>
      </c>
      <c r="D21" s="1" t="s">
        <v>1667</v>
      </c>
      <c r="E21" s="1" t="s">
        <v>1612</v>
      </c>
      <c r="F21" s="1" t="s">
        <v>1666</v>
      </c>
      <c r="G21" s="1" t="s">
        <v>1599</v>
      </c>
      <c r="H21" s="1" t="s">
        <v>61</v>
      </c>
      <c r="I21" s="1" t="s">
        <v>1598</v>
      </c>
      <c r="J21" s="96">
        <v>29</v>
      </c>
      <c r="K21" s="96" t="s">
        <v>1596</v>
      </c>
      <c r="L21" s="96">
        <v>31</v>
      </c>
      <c r="M21" s="66" t="s">
        <v>1597</v>
      </c>
      <c r="N21" s="17" t="str">
        <f t="shared" si="1"/>
        <v>case 21:sRetTemplate = "ds_sporebat005";  break;  //  Sporebat: 31 HD || FQ: Uncommon || 29 CR 31 HD</v>
      </c>
    </row>
    <row r="22" spans="1:14">
      <c r="A22" s="62" t="s">
        <v>1594</v>
      </c>
      <c r="B22" s="1">
        <f t="shared" si="0"/>
        <v>22</v>
      </c>
      <c r="C22" s="27" t="s">
        <v>1593</v>
      </c>
      <c r="D22" s="1" t="s">
        <v>1669</v>
      </c>
      <c r="E22" s="1" t="s">
        <v>1612</v>
      </c>
      <c r="F22" s="1" t="s">
        <v>1668</v>
      </c>
      <c r="G22" s="1" t="s">
        <v>1599</v>
      </c>
      <c r="H22" s="1" t="s">
        <v>61</v>
      </c>
      <c r="I22" s="1" t="s">
        <v>1598</v>
      </c>
      <c r="J22" s="96">
        <v>32</v>
      </c>
      <c r="K22" s="96" t="s">
        <v>1596</v>
      </c>
      <c r="L22" s="96">
        <v>35</v>
      </c>
      <c r="M22" s="66" t="s">
        <v>1597</v>
      </c>
      <c r="N22" s="17" t="str">
        <f t="shared" si="1"/>
        <v>case 22:sRetTemplate = "ds_sporebat006";  break;  //  Sporebat: 35 HD || FQ: Uncommon || 32 CR 35 HD</v>
      </c>
    </row>
    <row r="23" spans="1:14">
      <c r="A23" s="62" t="s">
        <v>1594</v>
      </c>
      <c r="B23" s="1">
        <f t="shared" si="0"/>
        <v>23</v>
      </c>
      <c r="C23" s="27" t="s">
        <v>1593</v>
      </c>
      <c r="D23" s="1" t="s">
        <v>1669</v>
      </c>
      <c r="E23" s="1" t="s">
        <v>1612</v>
      </c>
      <c r="F23" s="1" t="s">
        <v>1668</v>
      </c>
      <c r="G23" s="1" t="s">
        <v>1599</v>
      </c>
      <c r="H23" s="1" t="s">
        <v>61</v>
      </c>
      <c r="I23" s="1" t="s">
        <v>1598</v>
      </c>
      <c r="J23" s="96">
        <v>32</v>
      </c>
      <c r="K23" s="96" t="s">
        <v>1596</v>
      </c>
      <c r="L23" s="96">
        <v>35</v>
      </c>
      <c r="M23" s="66" t="s">
        <v>1597</v>
      </c>
      <c r="N23" s="17" t="str">
        <f t="shared" si="1"/>
        <v>case 23:sRetTemplate = "ds_sporebat006";  break;  //  Sporebat: 35 HD || FQ: Uncommon || 32 CR 35 HD</v>
      </c>
    </row>
    <row r="24" spans="1:14">
      <c r="A24" s="62" t="s">
        <v>1594</v>
      </c>
      <c r="B24" s="1">
        <f t="shared" si="0"/>
        <v>24</v>
      </c>
      <c r="C24" s="27" t="s">
        <v>1593</v>
      </c>
      <c r="D24" s="1" t="s">
        <v>1669</v>
      </c>
      <c r="E24" s="1" t="s">
        <v>1612</v>
      </c>
      <c r="F24" s="1" t="s">
        <v>1668</v>
      </c>
      <c r="G24" s="1" t="s">
        <v>1599</v>
      </c>
      <c r="H24" s="1" t="s">
        <v>61</v>
      </c>
      <c r="I24" s="1" t="s">
        <v>1598</v>
      </c>
      <c r="J24" s="96">
        <v>32</v>
      </c>
      <c r="K24" s="96" t="s">
        <v>1596</v>
      </c>
      <c r="L24" s="96">
        <v>35</v>
      </c>
      <c r="M24" s="66" t="s">
        <v>1597</v>
      </c>
      <c r="N24" s="17" t="str">
        <f t="shared" si="1"/>
        <v>case 24:sRetTemplate = "ds_sporebat006";  break;  //  Sporebat: 35 HD || FQ: Uncommon || 32 CR 35 HD</v>
      </c>
    </row>
    <row r="25" spans="1:14">
      <c r="A25" s="62" t="s">
        <v>1594</v>
      </c>
      <c r="B25" s="1">
        <f t="shared" si="0"/>
        <v>25</v>
      </c>
      <c r="C25" s="27" t="s">
        <v>1593</v>
      </c>
      <c r="D25" s="1" t="s">
        <v>1669</v>
      </c>
      <c r="E25" s="1" t="s">
        <v>1612</v>
      </c>
      <c r="F25" s="1" t="s">
        <v>1668</v>
      </c>
      <c r="G25" s="1" t="s">
        <v>1599</v>
      </c>
      <c r="H25" s="1" t="s">
        <v>61</v>
      </c>
      <c r="I25" s="1" t="s">
        <v>1598</v>
      </c>
      <c r="J25" s="96">
        <v>32</v>
      </c>
      <c r="K25" s="96" t="s">
        <v>1596</v>
      </c>
      <c r="L25" s="96">
        <v>35</v>
      </c>
      <c r="M25" s="66" t="s">
        <v>1597</v>
      </c>
      <c r="N25" s="17" t="str">
        <f t="shared" si="1"/>
        <v>case 25:sRetTemplate = "ds_sporebat006";  break;  //  Sporebat: 35 HD || FQ: Uncommon || 32 CR 35 HD</v>
      </c>
    </row>
    <row r="26" spans="1:14">
      <c r="A26" s="62" t="s">
        <v>1594</v>
      </c>
      <c r="B26" s="1">
        <f t="shared" si="0"/>
        <v>26</v>
      </c>
      <c r="C26" s="27" t="s">
        <v>1593</v>
      </c>
      <c r="D26" s="1" t="s">
        <v>71</v>
      </c>
      <c r="E26" s="1" t="s">
        <v>1612</v>
      </c>
      <c r="F26" s="1" t="s">
        <v>70</v>
      </c>
      <c r="G26" s="1" t="s">
        <v>1599</v>
      </c>
      <c r="H26" s="1" t="s">
        <v>72</v>
      </c>
      <c r="I26" s="1" t="s">
        <v>1598</v>
      </c>
      <c r="J26" s="96">
        <v>30</v>
      </c>
      <c r="K26" s="96" t="s">
        <v>1596</v>
      </c>
      <c r="L26" s="96">
        <v>30</v>
      </c>
      <c r="M26" s="66" t="s">
        <v>1597</v>
      </c>
      <c r="N26" s="17" t="str">
        <f t="shared" si="1"/>
        <v>case 26:sRetTemplate = "thinkzombie003";  break;  //  Thinking Zombie, Mul - Epic DwD || FQ: Very Rare || 30 CR 30 HD</v>
      </c>
    </row>
    <row r="27" spans="1:14">
      <c r="A27" s="62"/>
      <c r="B27" s="1"/>
      <c r="C27" s="27"/>
      <c r="E27" s="1"/>
      <c r="G27" s="1"/>
      <c r="I27" s="1"/>
      <c r="K27" s="96"/>
      <c r="M27" s="20"/>
    </row>
    <row r="28" spans="1:14">
      <c r="A28" s="62"/>
      <c r="B28" s="1"/>
      <c r="C28" s="27"/>
      <c r="E28" s="1"/>
      <c r="G28" s="1"/>
      <c r="I28" s="1"/>
      <c r="K28" s="96"/>
      <c r="M28" s="20"/>
    </row>
    <row r="29" spans="1:14">
      <c r="A29" s="62"/>
      <c r="B29" s="1"/>
      <c r="C29" s="27"/>
      <c r="E29" s="1"/>
      <c r="G29" s="1"/>
      <c r="I29" s="1"/>
      <c r="K29" s="96"/>
      <c r="M29" s="20"/>
    </row>
    <row r="30" spans="1:14">
      <c r="A30" s="62"/>
      <c r="B30" s="1"/>
      <c r="C30" s="27"/>
      <c r="E30" s="1"/>
      <c r="G30" s="1"/>
      <c r="I30" s="1"/>
      <c r="K30" s="96"/>
      <c r="M30" s="20"/>
    </row>
    <row r="31" spans="1:14">
      <c r="A31" s="62"/>
      <c r="B31" s="1"/>
      <c r="C31" s="27"/>
      <c r="E31" s="1"/>
      <c r="G31" s="1"/>
      <c r="I31" s="1"/>
      <c r="K31" s="96"/>
      <c r="M31" s="20"/>
    </row>
    <row r="32" spans="1:14">
      <c r="A32" s="62"/>
      <c r="B32" s="1"/>
      <c r="C32" s="27"/>
      <c r="E32" s="1"/>
      <c r="G32" s="1"/>
      <c r="I32" s="1"/>
      <c r="K32" s="96"/>
      <c r="M32" s="20"/>
    </row>
    <row r="33" spans="1:13">
      <c r="A33" s="62"/>
      <c r="B33" s="1"/>
      <c r="C33" s="27"/>
      <c r="E33" s="1"/>
      <c r="G33" s="1"/>
      <c r="I33" s="1"/>
      <c r="K33" s="96"/>
      <c r="M33" s="20"/>
    </row>
  </sheetData>
  <sortState ref="A1:N33">
    <sortCondition ref="F1"/>
  </sortState>
  <pageMargins left="0.7" right="0.7" top="0.75" bottom="0.75" header="0.3" footer="0.3"/>
</worksheet>
</file>

<file path=xl/worksheets/sheet60.xml><?xml version="1.0" encoding="utf-8"?>
<worksheet xmlns="http://schemas.openxmlformats.org/spreadsheetml/2006/main" xmlns:r="http://schemas.openxmlformats.org/officeDocument/2006/relationships">
  <dimension ref="A1:AA210"/>
  <sheetViews>
    <sheetView workbookViewId="0">
      <pane ySplit="1" topLeftCell="A137" activePane="bottomLeft" state="frozen"/>
      <selection pane="bottomLeft" activeCell="A185" sqref="A185:XFD190"/>
    </sheetView>
  </sheetViews>
  <sheetFormatPr defaultColWidth="40.28515625" defaultRowHeight="15" customHeight="1"/>
  <cols>
    <col min="1" max="1" width="35.28515625" customWidth="1"/>
    <col min="2" max="2" width="18.5703125" customWidth="1"/>
    <col min="3" max="3" width="26.7109375" customWidth="1"/>
    <col min="4" max="4" width="19.5703125" customWidth="1"/>
    <col min="5" max="5" width="22.42578125" customWidth="1"/>
    <col min="6" max="6" width="15.28515625" customWidth="1"/>
    <col min="7" max="7" width="11.28515625" customWidth="1"/>
    <col min="8" max="8" width="10.5703125" customWidth="1"/>
    <col min="9" max="9" width="14" customWidth="1"/>
    <col min="10" max="10" width="18.140625" customWidth="1"/>
    <col min="11" max="11" width="13.28515625" customWidth="1"/>
    <col min="12" max="12" width="10.85546875" customWidth="1"/>
    <col min="13" max="13" width="13.7109375" customWidth="1"/>
  </cols>
  <sheetData>
    <row r="1" spans="1:27" s="7" customFormat="1" ht="1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25" t="s">
        <v>11</v>
      </c>
      <c r="M1" s="25" t="s">
        <v>1632</v>
      </c>
      <c r="N1" s="5" t="s">
        <v>12</v>
      </c>
      <c r="O1" s="5" t="s">
        <v>13</v>
      </c>
      <c r="P1" s="5" t="s">
        <v>14</v>
      </c>
      <c r="Q1" s="6"/>
      <c r="R1" s="6"/>
      <c r="S1" s="6"/>
      <c r="T1" s="6"/>
      <c r="U1" s="6"/>
      <c r="V1" s="6"/>
      <c r="W1" s="6"/>
      <c r="X1" s="6"/>
      <c r="Y1" s="6"/>
      <c r="Z1" s="6"/>
      <c r="AA1" s="6"/>
    </row>
    <row r="2" spans="1:27" ht="15" customHeight="1">
      <c r="A2" s="1" t="s">
        <v>497</v>
      </c>
      <c r="B2" s="1" t="s">
        <v>498</v>
      </c>
      <c r="C2" s="1" t="s">
        <v>487</v>
      </c>
      <c r="D2" s="1" t="s">
        <v>488</v>
      </c>
      <c r="E2" s="1" t="s">
        <v>32</v>
      </c>
      <c r="F2" s="1" t="s">
        <v>20</v>
      </c>
      <c r="G2" s="1">
        <v>11</v>
      </c>
      <c r="H2" s="1">
        <v>37</v>
      </c>
      <c r="I2" s="1">
        <v>24</v>
      </c>
      <c r="J2" s="1">
        <v>24</v>
      </c>
      <c r="K2" s="1" t="s">
        <v>47</v>
      </c>
      <c r="L2" s="27">
        <v>1</v>
      </c>
      <c r="M2" s="27" t="s">
        <v>60</v>
      </c>
    </row>
    <row r="3" spans="1:27" ht="15" customHeight="1">
      <c r="A3" s="1" t="s">
        <v>495</v>
      </c>
      <c r="B3" s="1" t="s">
        <v>496</v>
      </c>
      <c r="C3" s="1" t="s">
        <v>487</v>
      </c>
      <c r="D3" s="1" t="s">
        <v>488</v>
      </c>
      <c r="E3" s="1" t="s">
        <v>32</v>
      </c>
      <c r="F3" s="1" t="s">
        <v>20</v>
      </c>
      <c r="G3" s="1">
        <v>9</v>
      </c>
      <c r="H3" s="1">
        <v>33</v>
      </c>
      <c r="I3" s="1">
        <v>21</v>
      </c>
      <c r="J3" s="1">
        <v>21</v>
      </c>
      <c r="K3" s="1" t="s">
        <v>47</v>
      </c>
      <c r="L3" s="27">
        <v>1</v>
      </c>
      <c r="M3" s="27" t="s">
        <v>60</v>
      </c>
    </row>
    <row r="4" spans="1:27" ht="15" customHeight="1">
      <c r="A4" s="1" t="s">
        <v>493</v>
      </c>
      <c r="B4" s="1" t="s">
        <v>494</v>
      </c>
      <c r="C4" s="1" t="s">
        <v>487</v>
      </c>
      <c r="D4" s="1" t="s">
        <v>488</v>
      </c>
      <c r="E4" s="1" t="s">
        <v>32</v>
      </c>
      <c r="F4" s="1" t="s">
        <v>20</v>
      </c>
      <c r="G4" s="1">
        <v>7</v>
      </c>
      <c r="H4" s="1">
        <v>25</v>
      </c>
      <c r="I4" s="1">
        <v>16</v>
      </c>
      <c r="J4" s="1">
        <v>16</v>
      </c>
      <c r="K4" s="1" t="s">
        <v>47</v>
      </c>
      <c r="L4" s="27">
        <v>1</v>
      </c>
      <c r="M4" s="27" t="s">
        <v>60</v>
      </c>
    </row>
    <row r="5" spans="1:27" ht="15" customHeight="1">
      <c r="A5" s="1" t="s">
        <v>491</v>
      </c>
      <c r="B5" s="1" t="s">
        <v>492</v>
      </c>
      <c r="C5" s="1" t="s">
        <v>487</v>
      </c>
      <c r="D5" s="1" t="s">
        <v>488</v>
      </c>
      <c r="E5" s="1" t="s">
        <v>32</v>
      </c>
      <c r="F5" s="1" t="s">
        <v>20</v>
      </c>
      <c r="G5" s="1">
        <v>5</v>
      </c>
      <c r="H5" s="1">
        <v>13</v>
      </c>
      <c r="I5" s="1">
        <v>8</v>
      </c>
      <c r="J5" s="1">
        <v>8</v>
      </c>
      <c r="K5" s="1" t="s">
        <v>47</v>
      </c>
      <c r="L5" s="27">
        <v>1</v>
      </c>
      <c r="M5" s="27" t="s">
        <v>60</v>
      </c>
    </row>
    <row r="6" spans="1:27" ht="15" customHeight="1">
      <c r="A6" s="1" t="s">
        <v>1633</v>
      </c>
      <c r="B6" s="1" t="s">
        <v>490</v>
      </c>
      <c r="C6" s="1" t="s">
        <v>487</v>
      </c>
      <c r="D6" s="1" t="s">
        <v>488</v>
      </c>
      <c r="E6" s="1" t="s">
        <v>32</v>
      </c>
      <c r="F6" s="1" t="s">
        <v>20</v>
      </c>
      <c r="G6" s="1">
        <v>3</v>
      </c>
      <c r="H6" s="1">
        <v>7</v>
      </c>
      <c r="I6" s="1">
        <v>4</v>
      </c>
      <c r="J6" s="1">
        <v>4</v>
      </c>
      <c r="K6" s="1" t="s">
        <v>47</v>
      </c>
      <c r="L6" s="27">
        <v>1</v>
      </c>
      <c r="M6" s="27" t="s">
        <v>60</v>
      </c>
    </row>
    <row r="7" spans="1:27" ht="15" customHeight="1">
      <c r="A7" s="1" t="s">
        <v>485</v>
      </c>
      <c r="B7" s="1" t="s">
        <v>486</v>
      </c>
      <c r="C7" s="1" t="s">
        <v>487</v>
      </c>
      <c r="D7" s="1" t="s">
        <v>488</v>
      </c>
      <c r="E7" s="1" t="s">
        <v>32</v>
      </c>
      <c r="F7" s="1" t="s">
        <v>20</v>
      </c>
      <c r="G7" s="1">
        <v>1</v>
      </c>
      <c r="H7" s="1">
        <v>4</v>
      </c>
      <c r="I7" s="1">
        <v>2</v>
      </c>
      <c r="J7" s="1">
        <v>2</v>
      </c>
      <c r="K7" s="1" t="s">
        <v>47</v>
      </c>
      <c r="L7" s="27">
        <v>1</v>
      </c>
      <c r="M7" s="27" t="s">
        <v>60</v>
      </c>
    </row>
    <row r="8" spans="1:27" ht="15" customHeight="1">
      <c r="A8" s="1" t="s">
        <v>891</v>
      </c>
      <c r="B8" s="1" t="s">
        <v>892</v>
      </c>
      <c r="C8" s="1" t="s">
        <v>315</v>
      </c>
      <c r="D8" s="1" t="s">
        <v>46</v>
      </c>
      <c r="E8" s="1"/>
      <c r="F8" s="1" t="s">
        <v>20</v>
      </c>
      <c r="G8" s="1">
        <v>0.5</v>
      </c>
      <c r="H8" s="1">
        <v>0.5</v>
      </c>
      <c r="I8" s="1">
        <v>1</v>
      </c>
      <c r="J8" s="1">
        <v>1</v>
      </c>
      <c r="K8" s="1" t="s">
        <v>886</v>
      </c>
      <c r="L8" s="27"/>
      <c r="M8" s="27" t="s">
        <v>1637</v>
      </c>
    </row>
    <row r="9" spans="1:27" ht="15" customHeight="1">
      <c r="A9" s="1" t="s">
        <v>897</v>
      </c>
      <c r="B9" s="1" t="s">
        <v>898</v>
      </c>
      <c r="C9" s="1" t="s">
        <v>315</v>
      </c>
      <c r="D9" s="1" t="s">
        <v>46</v>
      </c>
      <c r="E9" s="1"/>
      <c r="F9" s="1" t="s">
        <v>72</v>
      </c>
      <c r="G9" s="1" t="s">
        <v>81</v>
      </c>
      <c r="H9" s="1">
        <v>8</v>
      </c>
      <c r="I9" s="1">
        <v>10</v>
      </c>
      <c r="J9" s="1">
        <v>10</v>
      </c>
      <c r="K9" s="1" t="s">
        <v>886</v>
      </c>
      <c r="L9" s="27"/>
      <c r="M9" s="27" t="s">
        <v>1637</v>
      </c>
    </row>
    <row r="10" spans="1:27" ht="15" customHeight="1">
      <c r="A10" s="1" t="s">
        <v>901</v>
      </c>
      <c r="B10" s="1" t="s">
        <v>902</v>
      </c>
      <c r="C10" s="1" t="s">
        <v>315</v>
      </c>
      <c r="D10" s="1" t="s">
        <v>46</v>
      </c>
      <c r="E10" s="1"/>
      <c r="F10" s="1" t="s">
        <v>72</v>
      </c>
      <c r="G10" s="1" t="s">
        <v>81</v>
      </c>
      <c r="H10" s="1">
        <v>8</v>
      </c>
      <c r="I10" s="1">
        <v>10</v>
      </c>
      <c r="J10" s="1">
        <v>10</v>
      </c>
      <c r="K10" s="1" t="s">
        <v>886</v>
      </c>
      <c r="L10" s="27"/>
      <c r="M10" s="27" t="s">
        <v>1637</v>
      </c>
    </row>
    <row r="11" spans="1:27" ht="15" customHeight="1">
      <c r="A11" s="1" t="s">
        <v>899</v>
      </c>
      <c r="B11" s="1" t="s">
        <v>900</v>
      </c>
      <c r="C11" s="1" t="s">
        <v>315</v>
      </c>
      <c r="D11" s="1" t="s">
        <v>46</v>
      </c>
      <c r="E11" s="1"/>
      <c r="F11" s="1" t="s">
        <v>72</v>
      </c>
      <c r="G11" s="1" t="s">
        <v>81</v>
      </c>
      <c r="H11" s="1">
        <v>7</v>
      </c>
      <c r="I11" s="1">
        <v>10</v>
      </c>
      <c r="J11" s="1">
        <v>10</v>
      </c>
      <c r="K11" s="1" t="s">
        <v>886</v>
      </c>
      <c r="L11" s="27"/>
      <c r="M11" s="27" t="s">
        <v>1637</v>
      </c>
    </row>
    <row r="12" spans="1:27" ht="15" customHeight="1">
      <c r="A12" s="1" t="s">
        <v>893</v>
      </c>
      <c r="B12" s="1" t="s">
        <v>894</v>
      </c>
      <c r="C12" s="1" t="s">
        <v>315</v>
      </c>
      <c r="D12" s="1" t="s">
        <v>46</v>
      </c>
      <c r="E12" s="1"/>
      <c r="F12" s="1" t="s">
        <v>72</v>
      </c>
      <c r="G12" s="1" t="s">
        <v>81</v>
      </c>
      <c r="H12" s="1">
        <v>8</v>
      </c>
      <c r="I12" s="1">
        <v>10</v>
      </c>
      <c r="J12" s="1">
        <v>10</v>
      </c>
      <c r="K12" s="1" t="s">
        <v>886</v>
      </c>
      <c r="L12" s="27"/>
      <c r="M12" s="27" t="s">
        <v>1637</v>
      </c>
    </row>
    <row r="13" spans="1:27" ht="15" customHeight="1">
      <c r="A13" s="1" t="s">
        <v>895</v>
      </c>
      <c r="B13" s="1" t="s">
        <v>896</v>
      </c>
      <c r="C13" s="1" t="s">
        <v>315</v>
      </c>
      <c r="D13" s="1" t="s">
        <v>46</v>
      </c>
      <c r="E13" s="1"/>
      <c r="F13" s="1" t="s">
        <v>72</v>
      </c>
      <c r="G13" s="1" t="s">
        <v>81</v>
      </c>
      <c r="H13" s="1">
        <v>8</v>
      </c>
      <c r="I13" s="1">
        <v>10</v>
      </c>
      <c r="J13" s="1">
        <v>10</v>
      </c>
      <c r="K13" s="1" t="s">
        <v>886</v>
      </c>
      <c r="L13" s="27"/>
      <c r="M13" s="27" t="s">
        <v>1637</v>
      </c>
    </row>
    <row r="14" spans="1:27" ht="15" customHeight="1">
      <c r="A14" s="1" t="s">
        <v>499</v>
      </c>
      <c r="B14" s="1" t="s">
        <v>500</v>
      </c>
      <c r="C14" s="1" t="s">
        <v>487</v>
      </c>
      <c r="D14" s="1" t="s">
        <v>488</v>
      </c>
      <c r="E14" s="1" t="s">
        <v>32</v>
      </c>
      <c r="F14" s="1" t="s">
        <v>222</v>
      </c>
      <c r="G14" s="1" t="s">
        <v>81</v>
      </c>
      <c r="H14" s="1">
        <v>109</v>
      </c>
      <c r="I14" s="1">
        <v>60</v>
      </c>
      <c r="J14" s="1">
        <v>60</v>
      </c>
      <c r="K14" s="1" t="s">
        <v>47</v>
      </c>
      <c r="L14" s="27">
        <v>1</v>
      </c>
      <c r="M14" s="27" t="s">
        <v>60</v>
      </c>
    </row>
    <row r="15" spans="1:27" ht="15" customHeight="1">
      <c r="A15" s="1" t="s">
        <v>1177</v>
      </c>
      <c r="B15" s="1" t="s">
        <v>1178</v>
      </c>
      <c r="C15" s="1" t="s">
        <v>59</v>
      </c>
      <c r="D15" s="1" t="s">
        <v>60</v>
      </c>
      <c r="E15" s="1"/>
      <c r="F15" s="1" t="s">
        <v>72</v>
      </c>
      <c r="G15" s="1" t="s">
        <v>81</v>
      </c>
      <c r="H15" s="1">
        <v>7</v>
      </c>
      <c r="I15" s="1">
        <v>5</v>
      </c>
      <c r="J15" s="1">
        <v>5</v>
      </c>
      <c r="K15" s="1" t="s">
        <v>59</v>
      </c>
      <c r="L15" s="27">
        <v>1</v>
      </c>
      <c r="M15" s="27" t="s">
        <v>1639</v>
      </c>
    </row>
    <row r="16" spans="1:27" ht="15" customHeight="1">
      <c r="A16" s="1" t="s">
        <v>1187</v>
      </c>
      <c r="B16" s="1" t="s">
        <v>1188</v>
      </c>
      <c r="C16" s="1" t="s">
        <v>59</v>
      </c>
      <c r="D16" s="1" t="s">
        <v>226</v>
      </c>
      <c r="E16" s="1" t="s">
        <v>18</v>
      </c>
      <c r="F16" s="1" t="s">
        <v>72</v>
      </c>
      <c r="G16" s="1">
        <v>15</v>
      </c>
      <c r="H16" s="1">
        <v>32</v>
      </c>
      <c r="I16" s="1">
        <v>26</v>
      </c>
      <c r="J16" s="1">
        <v>26</v>
      </c>
      <c r="K16" s="1" t="s">
        <v>59</v>
      </c>
      <c r="L16" s="27">
        <v>1</v>
      </c>
      <c r="M16" s="27" t="s">
        <v>1639</v>
      </c>
    </row>
    <row r="17" spans="1:13" ht="15" customHeight="1">
      <c r="A17" s="1" t="s">
        <v>1189</v>
      </c>
      <c r="B17" s="1" t="s">
        <v>1190</v>
      </c>
      <c r="C17" s="1" t="s">
        <v>59</v>
      </c>
      <c r="D17" s="1" t="s">
        <v>60</v>
      </c>
      <c r="E17" s="1"/>
      <c r="F17" s="1" t="s">
        <v>20</v>
      </c>
      <c r="G17" s="1">
        <v>8</v>
      </c>
      <c r="H17" s="1">
        <v>15</v>
      </c>
      <c r="I17" s="1">
        <v>11</v>
      </c>
      <c r="J17" s="1">
        <v>11</v>
      </c>
      <c r="K17" s="1" t="s">
        <v>59</v>
      </c>
      <c r="L17" s="27">
        <v>1</v>
      </c>
      <c r="M17" s="27" t="s">
        <v>60</v>
      </c>
    </row>
    <row r="18" spans="1:13" ht="15" customHeight="1">
      <c r="A18" s="1" t="s">
        <v>1191</v>
      </c>
      <c r="B18" s="1" t="s">
        <v>1192</v>
      </c>
      <c r="C18" s="1" t="s">
        <v>59</v>
      </c>
      <c r="D18" s="1" t="s">
        <v>60</v>
      </c>
      <c r="E18" s="1"/>
      <c r="F18" s="1" t="s">
        <v>72</v>
      </c>
      <c r="G18" s="1" t="s">
        <v>81</v>
      </c>
      <c r="H18" s="1">
        <v>24</v>
      </c>
      <c r="I18" s="1">
        <v>20</v>
      </c>
      <c r="J18" s="1">
        <v>20</v>
      </c>
      <c r="K18" s="1" t="s">
        <v>59</v>
      </c>
      <c r="L18" s="27">
        <v>1</v>
      </c>
      <c r="M18" s="27" t="s">
        <v>60</v>
      </c>
    </row>
    <row r="19" spans="1:13" ht="15" customHeight="1">
      <c r="A19" s="1" t="s">
        <v>116</v>
      </c>
      <c r="B19" s="1" t="s">
        <v>117</v>
      </c>
      <c r="C19" s="1" t="s">
        <v>59</v>
      </c>
      <c r="D19" s="1" t="s">
        <v>60</v>
      </c>
      <c r="E19" s="1" t="s">
        <v>60</v>
      </c>
      <c r="F19" s="1" t="s">
        <v>72</v>
      </c>
      <c r="G19" s="1">
        <v>30</v>
      </c>
      <c r="H19" s="1">
        <v>75</v>
      </c>
      <c r="I19" s="1">
        <v>66</v>
      </c>
      <c r="J19" s="1">
        <v>60</v>
      </c>
      <c r="K19" s="1" t="s">
        <v>59</v>
      </c>
      <c r="L19" s="27">
        <v>1</v>
      </c>
      <c r="M19" s="27" t="s">
        <v>60</v>
      </c>
    </row>
    <row r="20" spans="1:13" ht="15" customHeight="1">
      <c r="A20" s="1" t="s">
        <v>118</v>
      </c>
      <c r="B20" s="1" t="s">
        <v>119</v>
      </c>
      <c r="C20" s="1" t="s">
        <v>59</v>
      </c>
      <c r="D20" s="1" t="s">
        <v>60</v>
      </c>
      <c r="E20" s="1" t="s">
        <v>60</v>
      </c>
      <c r="F20" s="1" t="s">
        <v>72</v>
      </c>
      <c r="G20" s="1">
        <v>11</v>
      </c>
      <c r="H20" s="1">
        <v>19</v>
      </c>
      <c r="I20" s="1">
        <v>9</v>
      </c>
      <c r="J20" s="1">
        <v>9</v>
      </c>
      <c r="K20" s="1" t="s">
        <v>59</v>
      </c>
      <c r="L20" s="27">
        <v>1</v>
      </c>
      <c r="M20" s="27" t="s">
        <v>60</v>
      </c>
    </row>
    <row r="21" spans="1:13" ht="15" customHeight="1">
      <c r="A21" s="1" t="s">
        <v>1325</v>
      </c>
      <c r="B21" s="1" t="s">
        <v>1326</v>
      </c>
      <c r="C21" s="1" t="s">
        <v>315</v>
      </c>
      <c r="D21" s="1" t="s">
        <v>862</v>
      </c>
      <c r="E21" s="1"/>
      <c r="F21" s="1" t="s">
        <v>61</v>
      </c>
      <c r="G21" s="1">
        <v>2</v>
      </c>
      <c r="H21" s="1">
        <v>4</v>
      </c>
      <c r="I21" s="1">
        <v>4</v>
      </c>
      <c r="J21" s="1">
        <v>4</v>
      </c>
      <c r="K21" s="1" t="s">
        <v>98</v>
      </c>
      <c r="L21" s="27" t="s">
        <v>1641</v>
      </c>
      <c r="M21" s="27" t="s">
        <v>1637</v>
      </c>
    </row>
    <row r="22" spans="1:13" ht="15" customHeight="1">
      <c r="A22" s="1" t="s">
        <v>439</v>
      </c>
      <c r="B22" s="1" t="s">
        <v>427</v>
      </c>
      <c r="C22" s="1" t="s">
        <v>435</v>
      </c>
      <c r="D22" s="1" t="s">
        <v>60</v>
      </c>
      <c r="E22" s="1"/>
      <c r="F22" s="1" t="s">
        <v>61</v>
      </c>
      <c r="G22" s="1" t="s">
        <v>81</v>
      </c>
      <c r="H22" s="1">
        <v>3</v>
      </c>
      <c r="I22" s="1">
        <v>4</v>
      </c>
      <c r="J22" s="1">
        <v>4</v>
      </c>
      <c r="K22" s="1" t="s">
        <v>429</v>
      </c>
      <c r="L22" s="27" t="s">
        <v>115</v>
      </c>
      <c r="M22" s="27" t="s">
        <v>1637</v>
      </c>
    </row>
    <row r="23" spans="1:13" ht="15" customHeight="1">
      <c r="A23" s="1" t="s">
        <v>426</v>
      </c>
      <c r="B23" s="1" t="s">
        <v>427</v>
      </c>
      <c r="C23" s="1" t="s">
        <v>428</v>
      </c>
      <c r="D23" s="1" t="s">
        <v>60</v>
      </c>
      <c r="E23" s="1"/>
      <c r="F23" s="1" t="s">
        <v>72</v>
      </c>
      <c r="G23" s="1" t="s">
        <v>193</v>
      </c>
      <c r="H23" s="1">
        <v>4</v>
      </c>
      <c r="I23" s="1">
        <v>4</v>
      </c>
      <c r="J23" s="1">
        <v>4</v>
      </c>
      <c r="K23" s="1" t="s">
        <v>429</v>
      </c>
      <c r="L23" s="27" t="s">
        <v>430</v>
      </c>
      <c r="M23" s="27" t="s">
        <v>1637</v>
      </c>
    </row>
    <row r="24" spans="1:13" ht="15" customHeight="1">
      <c r="A24" s="1" t="s">
        <v>440</v>
      </c>
      <c r="B24" s="1" t="s">
        <v>441</v>
      </c>
      <c r="C24" s="1" t="s">
        <v>442</v>
      </c>
      <c r="D24" s="1" t="s">
        <v>60</v>
      </c>
      <c r="E24" s="1" t="s">
        <v>443</v>
      </c>
      <c r="F24" s="1" t="s">
        <v>20</v>
      </c>
      <c r="G24" s="1" t="s">
        <v>81</v>
      </c>
      <c r="H24" s="1">
        <v>3</v>
      </c>
      <c r="I24" s="1">
        <v>3</v>
      </c>
      <c r="J24" s="1">
        <v>3</v>
      </c>
      <c r="K24" s="1" t="s">
        <v>429</v>
      </c>
      <c r="L24" s="27" t="s">
        <v>124</v>
      </c>
      <c r="M24" s="27" t="s">
        <v>1637</v>
      </c>
    </row>
    <row r="25" spans="1:13" ht="15" customHeight="1">
      <c r="A25" s="1" t="s">
        <v>433</v>
      </c>
      <c r="B25" s="1" t="s">
        <v>434</v>
      </c>
      <c r="C25" s="1" t="s">
        <v>435</v>
      </c>
      <c r="D25" s="1" t="s">
        <v>60</v>
      </c>
      <c r="E25" s="1"/>
      <c r="F25" s="1" t="s">
        <v>61</v>
      </c>
      <c r="G25" s="1" t="s">
        <v>81</v>
      </c>
      <c r="H25" s="1">
        <v>3</v>
      </c>
      <c r="I25" s="1">
        <v>3</v>
      </c>
      <c r="J25" s="1">
        <v>3</v>
      </c>
      <c r="K25" s="1" t="s">
        <v>429</v>
      </c>
      <c r="L25" s="27" t="s">
        <v>124</v>
      </c>
      <c r="M25" s="27" t="s">
        <v>1637</v>
      </c>
    </row>
    <row r="26" spans="1:13" ht="15" customHeight="1">
      <c r="A26" s="1" t="s">
        <v>437</v>
      </c>
      <c r="B26" s="1" t="s">
        <v>438</v>
      </c>
      <c r="C26" s="1" t="s">
        <v>435</v>
      </c>
      <c r="D26" s="1" t="s">
        <v>60</v>
      </c>
      <c r="E26" s="1"/>
      <c r="F26" s="1" t="s">
        <v>61</v>
      </c>
      <c r="G26" s="1" t="s">
        <v>81</v>
      </c>
      <c r="H26" s="1">
        <v>3</v>
      </c>
      <c r="I26" s="1">
        <v>3</v>
      </c>
      <c r="J26" s="1">
        <v>3</v>
      </c>
      <c r="K26" s="1" t="s">
        <v>429</v>
      </c>
      <c r="L26" s="27" t="s">
        <v>115</v>
      </c>
      <c r="M26" s="27" t="s">
        <v>1637</v>
      </c>
    </row>
    <row r="27" spans="1:13" ht="15" customHeight="1">
      <c r="A27" s="1" t="s">
        <v>1557</v>
      </c>
      <c r="B27" s="1"/>
      <c r="C27" s="1" t="s">
        <v>1558</v>
      </c>
      <c r="D27" s="1" t="s">
        <v>46</v>
      </c>
      <c r="E27" s="1" t="s">
        <v>1559</v>
      </c>
      <c r="F27" s="1" t="s">
        <v>61</v>
      </c>
      <c r="G27" s="1">
        <v>3</v>
      </c>
      <c r="H27" s="1"/>
      <c r="I27" s="1">
        <v>4</v>
      </c>
      <c r="J27" s="1"/>
      <c r="K27" s="1" t="s">
        <v>98</v>
      </c>
      <c r="L27" s="27">
        <v>1</v>
      </c>
      <c r="M27" s="27" t="s">
        <v>1639</v>
      </c>
    </row>
    <row r="28" spans="1:13" ht="15" customHeight="1">
      <c r="A28" s="1" t="s">
        <v>1429</v>
      </c>
      <c r="B28" s="1" t="s">
        <v>1430</v>
      </c>
      <c r="C28" s="1" t="s">
        <v>205</v>
      </c>
      <c r="D28" s="1" t="s">
        <v>60</v>
      </c>
      <c r="E28" s="1"/>
      <c r="F28" s="1" t="s">
        <v>20</v>
      </c>
      <c r="G28" s="1">
        <v>1</v>
      </c>
      <c r="H28" s="1">
        <v>1</v>
      </c>
      <c r="I28" s="1">
        <v>1</v>
      </c>
      <c r="J28" s="1">
        <v>1</v>
      </c>
      <c r="K28" s="1" t="s">
        <v>98</v>
      </c>
      <c r="L28" s="27" t="s">
        <v>344</v>
      </c>
      <c r="M28" s="27" t="s">
        <v>60</v>
      </c>
    </row>
    <row r="29" spans="1:13" ht="15" customHeight="1">
      <c r="A29" s="1" t="s">
        <v>120</v>
      </c>
      <c r="B29" s="1" t="s">
        <v>121</v>
      </c>
      <c r="C29" s="1" t="s">
        <v>59</v>
      </c>
      <c r="D29" s="1" t="s">
        <v>60</v>
      </c>
      <c r="E29" s="1" t="s">
        <v>60</v>
      </c>
      <c r="F29" s="1" t="s">
        <v>72</v>
      </c>
      <c r="G29" s="1">
        <v>7</v>
      </c>
      <c r="H29" s="1">
        <v>11</v>
      </c>
      <c r="I29" s="1">
        <v>8</v>
      </c>
      <c r="J29" s="1">
        <v>8</v>
      </c>
      <c r="K29" s="1" t="s">
        <v>59</v>
      </c>
      <c r="L29" s="27">
        <v>1</v>
      </c>
      <c r="M29" s="27" t="s">
        <v>1639</v>
      </c>
    </row>
    <row r="30" spans="1:13" ht="15" customHeight="1">
      <c r="A30" s="1" t="s">
        <v>1198</v>
      </c>
      <c r="B30" s="1" t="s">
        <v>1199</v>
      </c>
      <c r="C30" s="1" t="s">
        <v>59</v>
      </c>
      <c r="D30" s="1" t="s">
        <v>226</v>
      </c>
      <c r="E30" s="1" t="s">
        <v>18</v>
      </c>
      <c r="F30" s="1" t="s">
        <v>61</v>
      </c>
      <c r="G30" s="1">
        <v>2</v>
      </c>
      <c r="H30" s="1">
        <v>5</v>
      </c>
      <c r="I30" s="1">
        <v>4</v>
      </c>
      <c r="J30" s="1">
        <v>4</v>
      </c>
      <c r="K30" s="1" t="s">
        <v>59</v>
      </c>
      <c r="L30" s="27" t="s">
        <v>1650</v>
      </c>
      <c r="M30" s="27" t="s">
        <v>60</v>
      </c>
    </row>
    <row r="31" spans="1:13" ht="15" customHeight="1">
      <c r="A31" s="1" t="s">
        <v>1333</v>
      </c>
      <c r="B31" s="1" t="s">
        <v>1334</v>
      </c>
      <c r="C31" s="1" t="s">
        <v>161</v>
      </c>
      <c r="D31" s="1" t="s">
        <v>862</v>
      </c>
      <c r="E31" s="1"/>
      <c r="F31" s="1" t="s">
        <v>61</v>
      </c>
      <c r="G31" s="1">
        <v>4</v>
      </c>
      <c r="H31" s="1">
        <v>7</v>
      </c>
      <c r="I31" s="1">
        <v>6</v>
      </c>
      <c r="J31" s="1">
        <v>6</v>
      </c>
      <c r="K31" s="1" t="s">
        <v>98</v>
      </c>
      <c r="L31" s="27">
        <v>1</v>
      </c>
      <c r="M31" s="27" t="s">
        <v>60</v>
      </c>
    </row>
    <row r="32" spans="1:13" ht="15" customHeight="1">
      <c r="A32" s="1" t="s">
        <v>1329</v>
      </c>
      <c r="B32" s="1" t="s">
        <v>1330</v>
      </c>
      <c r="C32" s="1" t="s">
        <v>304</v>
      </c>
      <c r="D32" s="1" t="s">
        <v>862</v>
      </c>
      <c r="E32" s="1"/>
      <c r="F32" s="1" t="s">
        <v>61</v>
      </c>
      <c r="G32" s="1">
        <v>0.5</v>
      </c>
      <c r="H32" s="1">
        <v>1</v>
      </c>
      <c r="I32" s="1">
        <v>0.5</v>
      </c>
      <c r="J32" s="1">
        <v>0.5</v>
      </c>
      <c r="K32" s="1" t="s">
        <v>392</v>
      </c>
      <c r="L32" s="27" t="s">
        <v>1316</v>
      </c>
      <c r="M32" s="27" t="s">
        <v>1637</v>
      </c>
    </row>
    <row r="33" spans="1:13" ht="15" customHeight="1">
      <c r="A33" s="1" t="s">
        <v>1640</v>
      </c>
      <c r="B33" s="1" t="s">
        <v>1201</v>
      </c>
      <c r="C33" s="1" t="s">
        <v>59</v>
      </c>
      <c r="D33" s="1" t="s">
        <v>60</v>
      </c>
      <c r="E33" s="1"/>
      <c r="F33" s="1" t="s">
        <v>20</v>
      </c>
      <c r="G33" s="1">
        <v>5</v>
      </c>
      <c r="H33" s="1">
        <v>16</v>
      </c>
      <c r="I33" s="1">
        <v>10</v>
      </c>
      <c r="J33" s="1">
        <v>10</v>
      </c>
      <c r="K33" s="1" t="s">
        <v>59</v>
      </c>
      <c r="L33" s="27">
        <v>44207</v>
      </c>
      <c r="M33" s="27" t="s">
        <v>1639</v>
      </c>
    </row>
    <row r="34" spans="1:13" ht="15" customHeight="1">
      <c r="A34" s="1" t="s">
        <v>1202</v>
      </c>
      <c r="B34" s="1" t="s">
        <v>1203</v>
      </c>
      <c r="C34" s="1" t="s">
        <v>59</v>
      </c>
      <c r="D34" s="1" t="s">
        <v>60</v>
      </c>
      <c r="E34" s="1"/>
      <c r="F34" s="1" t="s">
        <v>20</v>
      </c>
      <c r="G34" s="1">
        <v>14</v>
      </c>
      <c r="H34" s="1">
        <v>22</v>
      </c>
      <c r="I34" s="1">
        <v>17</v>
      </c>
      <c r="J34" s="1">
        <v>17</v>
      </c>
      <c r="K34" s="1" t="s">
        <v>59</v>
      </c>
      <c r="L34" s="27">
        <v>1</v>
      </c>
      <c r="M34" s="27" t="s">
        <v>1639</v>
      </c>
    </row>
    <row r="35" spans="1:13" ht="15" customHeight="1">
      <c r="A35" s="1" t="s">
        <v>1204</v>
      </c>
      <c r="B35" s="1" t="s">
        <v>1205</v>
      </c>
      <c r="C35" s="1" t="s">
        <v>59</v>
      </c>
      <c r="D35" s="1" t="s">
        <v>60</v>
      </c>
      <c r="E35" s="1"/>
      <c r="F35" s="1" t="s">
        <v>20</v>
      </c>
      <c r="G35" s="1" t="s">
        <v>81</v>
      </c>
      <c r="H35" s="1">
        <v>55</v>
      </c>
      <c r="I35" s="1">
        <v>50</v>
      </c>
      <c r="J35" s="1">
        <v>50</v>
      </c>
      <c r="K35" s="1" t="s">
        <v>59</v>
      </c>
      <c r="L35" s="27">
        <v>1</v>
      </c>
      <c r="M35" s="27" t="s">
        <v>1639</v>
      </c>
    </row>
    <row r="36" spans="1:13" ht="15" customHeight="1">
      <c r="A36" s="1" t="s">
        <v>877</v>
      </c>
      <c r="B36" s="1" t="s">
        <v>878</v>
      </c>
      <c r="C36" s="1" t="s">
        <v>312</v>
      </c>
      <c r="D36" s="1" t="s">
        <v>60</v>
      </c>
      <c r="E36" s="1"/>
      <c r="F36" s="1" t="s">
        <v>68</v>
      </c>
      <c r="G36" s="1" t="s">
        <v>81</v>
      </c>
      <c r="H36" s="1">
        <v>12</v>
      </c>
      <c r="I36" s="1">
        <v>16</v>
      </c>
      <c r="J36" s="1">
        <v>16</v>
      </c>
      <c r="K36" s="1" t="s">
        <v>867</v>
      </c>
      <c r="L36" s="27">
        <v>1</v>
      </c>
      <c r="M36" s="27" t="s">
        <v>60</v>
      </c>
    </row>
    <row r="37" spans="1:13" ht="15" customHeight="1">
      <c r="A37" s="1" t="s">
        <v>112</v>
      </c>
      <c r="B37" s="1" t="s">
        <v>113</v>
      </c>
      <c r="C37" s="1" t="s">
        <v>114</v>
      </c>
      <c r="D37" s="1" t="s">
        <v>60</v>
      </c>
      <c r="E37" s="1" t="s">
        <v>60</v>
      </c>
      <c r="F37" s="1" t="s">
        <v>72</v>
      </c>
      <c r="G37" s="1">
        <v>6</v>
      </c>
      <c r="H37" s="1">
        <v>11</v>
      </c>
      <c r="I37" s="1">
        <v>10</v>
      </c>
      <c r="J37" s="1">
        <v>10</v>
      </c>
      <c r="K37" s="1" t="s">
        <v>59</v>
      </c>
      <c r="L37" s="27" t="s">
        <v>115</v>
      </c>
      <c r="M37" s="27" t="s">
        <v>1639</v>
      </c>
    </row>
    <row r="38" spans="1:13" ht="15" customHeight="1">
      <c r="A38" s="1" t="s">
        <v>350</v>
      </c>
      <c r="B38" s="1" t="s">
        <v>351</v>
      </c>
      <c r="C38" s="1" t="s">
        <v>190</v>
      </c>
      <c r="D38" s="1" t="s">
        <v>60</v>
      </c>
      <c r="E38" s="1"/>
      <c r="F38" s="1" t="s">
        <v>72</v>
      </c>
      <c r="G38" s="1">
        <v>24</v>
      </c>
      <c r="H38" s="1">
        <v>78</v>
      </c>
      <c r="I38" s="1">
        <v>64</v>
      </c>
      <c r="J38" s="1">
        <v>60</v>
      </c>
      <c r="K38" s="1"/>
      <c r="L38" s="27">
        <v>1</v>
      </c>
      <c r="M38" s="27" t="s">
        <v>60</v>
      </c>
    </row>
    <row r="39" spans="1:13" ht="15" customHeight="1">
      <c r="A39" s="1" t="s">
        <v>1206</v>
      </c>
      <c r="B39" s="1" t="s">
        <v>1207</v>
      </c>
      <c r="C39" s="1" t="s">
        <v>59</v>
      </c>
      <c r="D39" s="1" t="s">
        <v>60</v>
      </c>
      <c r="E39" s="1" t="s">
        <v>18</v>
      </c>
      <c r="F39" s="1" t="s">
        <v>20</v>
      </c>
      <c r="G39" s="1" t="s">
        <v>81</v>
      </c>
      <c r="H39" s="1">
        <v>12</v>
      </c>
      <c r="I39" s="1">
        <v>6</v>
      </c>
      <c r="J39" s="1">
        <v>6</v>
      </c>
      <c r="K39" s="1" t="s">
        <v>59</v>
      </c>
      <c r="L39" s="27" t="s">
        <v>1647</v>
      </c>
      <c r="M39" s="27" t="s">
        <v>1639</v>
      </c>
    </row>
    <row r="40" spans="1:13" ht="15" customHeight="1">
      <c r="A40" s="1" t="s">
        <v>1083</v>
      </c>
      <c r="B40" s="1" t="s">
        <v>1084</v>
      </c>
      <c r="C40" s="1" t="s">
        <v>711</v>
      </c>
      <c r="D40" s="1" t="s">
        <v>1085</v>
      </c>
      <c r="E40" s="1" t="s">
        <v>971</v>
      </c>
      <c r="F40" s="1" t="s">
        <v>61</v>
      </c>
      <c r="G40" s="1">
        <v>8</v>
      </c>
      <c r="H40" s="1">
        <v>14</v>
      </c>
      <c r="I40" s="1">
        <v>13</v>
      </c>
      <c r="J40" s="1">
        <v>13</v>
      </c>
      <c r="K40" s="1" t="s">
        <v>1086</v>
      </c>
      <c r="L40" s="27" t="s">
        <v>1642</v>
      </c>
      <c r="M40" s="27" t="s">
        <v>60</v>
      </c>
    </row>
    <row r="41" spans="1:13" ht="15" customHeight="1">
      <c r="A41" s="1" t="s">
        <v>1087</v>
      </c>
      <c r="B41" s="1" t="s">
        <v>1088</v>
      </c>
      <c r="C41" s="1" t="s">
        <v>711</v>
      </c>
      <c r="D41" s="1" t="s">
        <v>1085</v>
      </c>
      <c r="E41" s="1" t="s">
        <v>971</v>
      </c>
      <c r="F41" s="1" t="s">
        <v>20</v>
      </c>
      <c r="G41" s="1" t="s">
        <v>81</v>
      </c>
      <c r="H41" s="1">
        <v>16</v>
      </c>
      <c r="I41" s="1">
        <v>15</v>
      </c>
      <c r="J41" s="1">
        <v>15</v>
      </c>
      <c r="K41" s="1" t="s">
        <v>1086</v>
      </c>
      <c r="L41" s="27">
        <v>1</v>
      </c>
      <c r="M41" s="27" t="s">
        <v>60</v>
      </c>
    </row>
    <row r="42" spans="1:13" ht="15" customHeight="1">
      <c r="A42" s="1" t="s">
        <v>122</v>
      </c>
      <c r="B42" s="1" t="s">
        <v>123</v>
      </c>
      <c r="C42" s="1" t="s">
        <v>59</v>
      </c>
      <c r="D42" s="1" t="s">
        <v>60</v>
      </c>
      <c r="E42" s="1"/>
      <c r="F42" s="1" t="s">
        <v>72</v>
      </c>
      <c r="G42" s="1">
        <v>3</v>
      </c>
      <c r="H42" s="1">
        <v>5</v>
      </c>
      <c r="I42" s="1">
        <v>3</v>
      </c>
      <c r="J42" s="1">
        <v>3</v>
      </c>
      <c r="K42" s="1" t="s">
        <v>59</v>
      </c>
      <c r="L42" s="27" t="s">
        <v>124</v>
      </c>
      <c r="M42" s="27" t="s">
        <v>1639</v>
      </c>
    </row>
    <row r="43" spans="1:13" ht="15" customHeight="1">
      <c r="A43" s="1" t="s">
        <v>447</v>
      </c>
      <c r="B43" s="1" t="s">
        <v>448</v>
      </c>
      <c r="C43" s="1" t="s">
        <v>435</v>
      </c>
      <c r="D43" s="1" t="s">
        <v>60</v>
      </c>
      <c r="E43" s="1"/>
      <c r="F43" s="12" t="s">
        <v>20</v>
      </c>
      <c r="G43" s="1" t="s">
        <v>81</v>
      </c>
      <c r="H43" s="1">
        <v>7</v>
      </c>
      <c r="I43" s="1">
        <v>8</v>
      </c>
      <c r="J43" s="1">
        <v>8</v>
      </c>
      <c r="K43" s="1" t="s">
        <v>98</v>
      </c>
      <c r="L43" s="27" t="s">
        <v>115</v>
      </c>
      <c r="M43" s="27" t="s">
        <v>60</v>
      </c>
    </row>
    <row r="44" spans="1:13" ht="15" customHeight="1">
      <c r="A44" s="12" t="s">
        <v>1625</v>
      </c>
      <c r="B44" s="12" t="s">
        <v>1626</v>
      </c>
      <c r="C44" s="1" t="s">
        <v>435</v>
      </c>
      <c r="D44" s="1" t="s">
        <v>60</v>
      </c>
      <c r="E44" s="1"/>
      <c r="F44" s="12" t="s">
        <v>72</v>
      </c>
      <c r="G44" s="1"/>
      <c r="H44" s="1">
        <v>9</v>
      </c>
      <c r="I44" s="1">
        <v>10</v>
      </c>
      <c r="J44" s="1">
        <v>10</v>
      </c>
      <c r="K44" s="1" t="s">
        <v>98</v>
      </c>
      <c r="L44" s="27">
        <v>44564</v>
      </c>
      <c r="M44" s="27" t="s">
        <v>60</v>
      </c>
    </row>
    <row r="45" spans="1:13" ht="15" customHeight="1">
      <c r="A45" s="1" t="s">
        <v>376</v>
      </c>
      <c r="B45" s="1" t="s">
        <v>377</v>
      </c>
      <c r="C45" s="1" t="s">
        <v>205</v>
      </c>
      <c r="D45" s="1" t="s">
        <v>60</v>
      </c>
      <c r="E45" s="1"/>
      <c r="F45" s="1" t="s">
        <v>72</v>
      </c>
      <c r="G45" s="1">
        <v>50</v>
      </c>
      <c r="H45" s="1">
        <v>177</v>
      </c>
      <c r="I45" s="1">
        <v>128</v>
      </c>
      <c r="J45" s="1">
        <v>60</v>
      </c>
      <c r="K45" s="1" t="s">
        <v>98</v>
      </c>
      <c r="L45" s="27">
        <v>1</v>
      </c>
      <c r="M45" s="27" t="s">
        <v>60</v>
      </c>
    </row>
    <row r="46" spans="1:13" ht="15" customHeight="1">
      <c r="A46" s="1" t="s">
        <v>378</v>
      </c>
      <c r="B46" s="1" t="s">
        <v>379</v>
      </c>
      <c r="C46" s="1" t="s">
        <v>205</v>
      </c>
      <c r="D46" s="1" t="s">
        <v>60</v>
      </c>
      <c r="E46" s="1"/>
      <c r="F46" s="1" t="s">
        <v>72</v>
      </c>
      <c r="G46" s="1">
        <v>42</v>
      </c>
      <c r="H46" s="1">
        <v>139</v>
      </c>
      <c r="I46" s="1">
        <v>128</v>
      </c>
      <c r="J46" s="1">
        <v>60</v>
      </c>
      <c r="K46" s="1" t="s">
        <v>98</v>
      </c>
      <c r="L46" s="27">
        <v>1</v>
      </c>
      <c r="M46" s="27" t="s">
        <v>60</v>
      </c>
    </row>
    <row r="47" spans="1:13" ht="15" customHeight="1">
      <c r="A47" s="1" t="s">
        <v>374</v>
      </c>
      <c r="B47" s="1" t="s">
        <v>375</v>
      </c>
      <c r="C47" s="1" t="s">
        <v>205</v>
      </c>
      <c r="D47" s="1" t="s">
        <v>60</v>
      </c>
      <c r="E47" s="1"/>
      <c r="F47" s="1" t="s">
        <v>72</v>
      </c>
      <c r="G47" s="1">
        <v>41</v>
      </c>
      <c r="H47" s="1">
        <v>121</v>
      </c>
      <c r="I47" s="1">
        <v>128</v>
      </c>
      <c r="J47" s="1">
        <v>60</v>
      </c>
      <c r="K47" s="1" t="s">
        <v>98</v>
      </c>
      <c r="L47" s="27">
        <v>1</v>
      </c>
      <c r="M47" s="27" t="s">
        <v>60</v>
      </c>
    </row>
    <row r="48" spans="1:13" ht="15" customHeight="1">
      <c r="A48" s="1" t="s">
        <v>1458</v>
      </c>
      <c r="B48" s="1" t="s">
        <v>1459</v>
      </c>
      <c r="C48" s="1" t="s">
        <v>304</v>
      </c>
      <c r="D48" s="1" t="s">
        <v>60</v>
      </c>
      <c r="E48" s="1"/>
      <c r="F48" s="1" t="s">
        <v>206</v>
      </c>
      <c r="G48" s="1">
        <v>1</v>
      </c>
      <c r="H48" s="1">
        <v>3</v>
      </c>
      <c r="I48" s="1">
        <v>3</v>
      </c>
      <c r="J48" s="1">
        <v>3</v>
      </c>
      <c r="K48" s="1" t="s">
        <v>627</v>
      </c>
      <c r="L48" s="27" t="s">
        <v>1643</v>
      </c>
      <c r="M48" s="27" t="s">
        <v>60</v>
      </c>
    </row>
    <row r="49" spans="1:13" ht="15" customHeight="1">
      <c r="A49" s="1" t="s">
        <v>249</v>
      </c>
      <c r="B49" s="1" t="s">
        <v>250</v>
      </c>
      <c r="C49" s="1" t="s">
        <v>251</v>
      </c>
      <c r="D49" s="1" t="s">
        <v>60</v>
      </c>
      <c r="E49" s="1" t="s">
        <v>46</v>
      </c>
      <c r="F49" s="1" t="s">
        <v>72</v>
      </c>
      <c r="G49" s="1">
        <v>19</v>
      </c>
      <c r="H49" s="1">
        <v>23</v>
      </c>
      <c r="I49" s="1">
        <v>25</v>
      </c>
      <c r="J49" s="1">
        <v>25</v>
      </c>
      <c r="K49" s="1"/>
      <c r="L49" s="27">
        <v>1</v>
      </c>
      <c r="M49" s="27" t="s">
        <v>60</v>
      </c>
    </row>
    <row r="50" spans="1:13" ht="15" customHeight="1">
      <c r="A50" s="1" t="s">
        <v>241</v>
      </c>
      <c r="B50" s="1" t="s">
        <v>242</v>
      </c>
      <c r="C50" s="1" t="s">
        <v>243</v>
      </c>
      <c r="D50" s="1" t="s">
        <v>60</v>
      </c>
      <c r="E50" s="1" t="s">
        <v>18</v>
      </c>
      <c r="F50" s="1" t="s">
        <v>72</v>
      </c>
      <c r="G50" s="1">
        <v>17</v>
      </c>
      <c r="H50" s="1">
        <v>19</v>
      </c>
      <c r="I50" s="1">
        <v>25</v>
      </c>
      <c r="J50" s="1">
        <v>25</v>
      </c>
      <c r="K50" s="1"/>
      <c r="L50" s="27">
        <v>1</v>
      </c>
      <c r="M50" s="27" t="s">
        <v>60</v>
      </c>
    </row>
    <row r="51" spans="1:13" ht="15" customHeight="1">
      <c r="A51" s="1" t="s">
        <v>245</v>
      </c>
      <c r="B51" s="1" t="s">
        <v>246</v>
      </c>
      <c r="C51" s="1" t="s">
        <v>247</v>
      </c>
      <c r="D51" s="1" t="s">
        <v>60</v>
      </c>
      <c r="E51" s="1" t="s">
        <v>248</v>
      </c>
      <c r="F51" s="1" t="s">
        <v>72</v>
      </c>
      <c r="G51" s="1">
        <v>15</v>
      </c>
      <c r="H51" s="1">
        <v>16</v>
      </c>
      <c r="I51" s="1">
        <v>20</v>
      </c>
      <c r="J51" s="1">
        <v>20</v>
      </c>
      <c r="K51" s="1"/>
      <c r="L51" s="27">
        <v>1</v>
      </c>
      <c r="M51" s="27" t="s">
        <v>60</v>
      </c>
    </row>
    <row r="52" spans="1:13" ht="15" customHeight="1">
      <c r="A52" s="1" t="s">
        <v>1590</v>
      </c>
      <c r="B52" s="1" t="s">
        <v>1591</v>
      </c>
      <c r="C52" s="1" t="s">
        <v>1592</v>
      </c>
      <c r="D52" s="1" t="s">
        <v>46</v>
      </c>
      <c r="E52" s="1" t="s">
        <v>504</v>
      </c>
      <c r="F52" s="1" t="s">
        <v>72</v>
      </c>
      <c r="G52" s="1">
        <v>17</v>
      </c>
      <c r="H52" s="1">
        <v>23</v>
      </c>
      <c r="I52" s="1">
        <v>20</v>
      </c>
      <c r="J52" s="1">
        <v>20</v>
      </c>
      <c r="K52" s="1" t="s">
        <v>98</v>
      </c>
      <c r="L52" s="27">
        <v>1</v>
      </c>
      <c r="M52" s="27" t="s">
        <v>60</v>
      </c>
    </row>
    <row r="53" spans="1:13" ht="15" customHeight="1">
      <c r="A53" s="1" t="s">
        <v>1587</v>
      </c>
      <c r="B53" s="1" t="s">
        <v>1588</v>
      </c>
      <c r="C53" s="1" t="s">
        <v>1589</v>
      </c>
      <c r="D53" s="1" t="s">
        <v>60</v>
      </c>
      <c r="E53" s="1"/>
      <c r="F53" s="1" t="s">
        <v>72</v>
      </c>
      <c r="G53" s="1">
        <v>18</v>
      </c>
      <c r="H53" s="1">
        <v>23</v>
      </c>
      <c r="I53" s="1">
        <v>20</v>
      </c>
      <c r="J53" s="1">
        <v>20</v>
      </c>
      <c r="K53" s="1" t="s">
        <v>98</v>
      </c>
      <c r="L53" s="27">
        <v>1</v>
      </c>
      <c r="M53" s="27" t="s">
        <v>60</v>
      </c>
    </row>
    <row r="54" spans="1:13" ht="15" customHeight="1">
      <c r="A54" s="1" t="s">
        <v>252</v>
      </c>
      <c r="B54" s="1" t="s">
        <v>253</v>
      </c>
      <c r="C54" s="1" t="s">
        <v>254</v>
      </c>
      <c r="D54" s="1" t="s">
        <v>60</v>
      </c>
      <c r="E54" s="1" t="s">
        <v>255</v>
      </c>
      <c r="F54" s="1" t="s">
        <v>72</v>
      </c>
      <c r="G54" s="1">
        <v>15</v>
      </c>
      <c r="H54" s="1">
        <v>16</v>
      </c>
      <c r="I54" s="1">
        <v>20</v>
      </c>
      <c r="J54" s="1">
        <v>20</v>
      </c>
      <c r="K54" s="1"/>
      <c r="L54" s="27">
        <v>1</v>
      </c>
      <c r="M54" s="27" t="s">
        <v>60</v>
      </c>
    </row>
    <row r="55" spans="1:13" ht="15" customHeight="1">
      <c r="A55" s="1" t="s">
        <v>149</v>
      </c>
      <c r="B55" s="1" t="s">
        <v>150</v>
      </c>
      <c r="C55" s="1" t="s">
        <v>59</v>
      </c>
      <c r="D55" s="1" t="s">
        <v>60</v>
      </c>
      <c r="E55" s="1"/>
      <c r="F55" s="1" t="s">
        <v>72</v>
      </c>
      <c r="G55" s="1">
        <v>16</v>
      </c>
      <c r="H55" s="1">
        <v>23</v>
      </c>
      <c r="I55" s="1">
        <v>17</v>
      </c>
      <c r="J55" s="1">
        <v>17</v>
      </c>
      <c r="K55" s="1" t="s">
        <v>59</v>
      </c>
      <c r="L55" s="27">
        <v>1</v>
      </c>
      <c r="M55" s="27" t="s">
        <v>1639</v>
      </c>
    </row>
    <row r="56" spans="1:13" ht="15" customHeight="1">
      <c r="A56" s="1" t="s">
        <v>444</v>
      </c>
      <c r="B56" s="1" t="s">
        <v>445</v>
      </c>
      <c r="C56" s="1" t="s">
        <v>446</v>
      </c>
      <c r="D56" s="1" t="s">
        <v>60</v>
      </c>
      <c r="E56" s="1"/>
      <c r="F56" s="1" t="s">
        <v>61</v>
      </c>
      <c r="G56" s="1" t="s">
        <v>81</v>
      </c>
      <c r="H56" s="1">
        <v>7</v>
      </c>
      <c r="I56" s="1">
        <v>7</v>
      </c>
      <c r="J56" s="1">
        <v>7</v>
      </c>
      <c r="K56" s="1" t="s">
        <v>429</v>
      </c>
      <c r="L56" s="27" t="s">
        <v>115</v>
      </c>
      <c r="M56" s="27" t="s">
        <v>60</v>
      </c>
    </row>
    <row r="57" spans="1:13" ht="15" customHeight="1">
      <c r="A57" s="1" t="s">
        <v>431</v>
      </c>
      <c r="B57" s="1" t="s">
        <v>432</v>
      </c>
      <c r="C57" s="1" t="s">
        <v>428</v>
      </c>
      <c r="D57" s="1" t="s">
        <v>60</v>
      </c>
      <c r="E57" s="1"/>
      <c r="F57" s="1" t="s">
        <v>72</v>
      </c>
      <c r="G57" s="1" t="s">
        <v>81</v>
      </c>
      <c r="H57" s="1">
        <v>6</v>
      </c>
      <c r="I57" s="1">
        <v>6</v>
      </c>
      <c r="J57" s="1">
        <v>6</v>
      </c>
      <c r="K57" s="1" t="s">
        <v>429</v>
      </c>
      <c r="L57" s="27" t="s">
        <v>430</v>
      </c>
      <c r="M57" s="27" t="s">
        <v>60</v>
      </c>
    </row>
    <row r="58" spans="1:13" ht="15" customHeight="1">
      <c r="A58" s="1" t="s">
        <v>87</v>
      </c>
      <c r="B58" s="1" t="s">
        <v>88</v>
      </c>
      <c r="C58" s="1" t="s">
        <v>59</v>
      </c>
      <c r="D58" s="1" t="s">
        <v>60</v>
      </c>
      <c r="E58" s="1"/>
      <c r="F58" s="1" t="s">
        <v>72</v>
      </c>
      <c r="G58" s="1" t="s">
        <v>62</v>
      </c>
      <c r="H58" s="1">
        <v>37</v>
      </c>
      <c r="I58" s="1" t="s">
        <v>62</v>
      </c>
      <c r="J58" s="1">
        <v>30</v>
      </c>
      <c r="K58" s="1" t="s">
        <v>59</v>
      </c>
      <c r="L58" s="27" t="s">
        <v>56</v>
      </c>
      <c r="M58" s="27" t="s">
        <v>1639</v>
      </c>
    </row>
    <row r="59" spans="1:13" ht="15" customHeight="1">
      <c r="A59" s="1" t="s">
        <v>92</v>
      </c>
      <c r="B59" s="1" t="s">
        <v>93</v>
      </c>
      <c r="C59" s="1" t="s">
        <v>59</v>
      </c>
      <c r="D59" s="1" t="s">
        <v>60</v>
      </c>
      <c r="E59" s="1"/>
      <c r="F59" s="1" t="s">
        <v>72</v>
      </c>
      <c r="G59" s="1" t="s">
        <v>62</v>
      </c>
      <c r="H59" s="1">
        <v>47</v>
      </c>
      <c r="I59" s="1" t="s">
        <v>62</v>
      </c>
      <c r="J59" s="1">
        <v>30</v>
      </c>
      <c r="K59" s="1" t="s">
        <v>59</v>
      </c>
      <c r="L59" s="27" t="s">
        <v>56</v>
      </c>
      <c r="M59" s="27" t="s">
        <v>1639</v>
      </c>
    </row>
    <row r="60" spans="1:13" ht="15" customHeight="1">
      <c r="A60" s="1" t="s">
        <v>89</v>
      </c>
      <c r="B60" s="1" t="s">
        <v>90</v>
      </c>
      <c r="C60" s="1" t="s">
        <v>59</v>
      </c>
      <c r="D60" s="1" t="s">
        <v>60</v>
      </c>
      <c r="E60" s="1"/>
      <c r="F60" s="1" t="s">
        <v>72</v>
      </c>
      <c r="G60" s="1" t="s">
        <v>62</v>
      </c>
      <c r="H60" s="1">
        <v>47</v>
      </c>
      <c r="I60" s="1" t="s">
        <v>62</v>
      </c>
      <c r="J60" s="1">
        <v>30</v>
      </c>
      <c r="K60" s="1" t="s">
        <v>59</v>
      </c>
      <c r="L60" s="27" t="s">
        <v>91</v>
      </c>
      <c r="M60" s="27" t="s">
        <v>1639</v>
      </c>
    </row>
    <row r="61" spans="1:13" ht="15" customHeight="1">
      <c r="A61" s="9" t="s">
        <v>1628</v>
      </c>
      <c r="B61" s="9" t="s">
        <v>1627</v>
      </c>
      <c r="C61" s="9" t="s">
        <v>1629</v>
      </c>
      <c r="D61" s="9" t="s">
        <v>60</v>
      </c>
      <c r="E61" s="9"/>
      <c r="F61" s="9" t="s">
        <v>20</v>
      </c>
      <c r="G61" s="11" t="s">
        <v>81</v>
      </c>
      <c r="H61" s="11">
        <v>11</v>
      </c>
      <c r="I61" s="11">
        <v>12</v>
      </c>
      <c r="J61" s="11">
        <v>12</v>
      </c>
      <c r="K61" s="11" t="s">
        <v>429</v>
      </c>
      <c r="L61" s="45" t="s">
        <v>1630</v>
      </c>
      <c r="M61" s="27" t="s">
        <v>60</v>
      </c>
    </row>
    <row r="62" spans="1:13" ht="15" customHeight="1">
      <c r="A62" s="1" t="s">
        <v>1208</v>
      </c>
      <c r="B62" s="1" t="s">
        <v>1209</v>
      </c>
      <c r="C62" s="1" t="s">
        <v>59</v>
      </c>
      <c r="D62" s="1" t="s">
        <v>60</v>
      </c>
      <c r="E62" s="1"/>
      <c r="F62" s="1" t="s">
        <v>20</v>
      </c>
      <c r="G62" s="1" t="s">
        <v>81</v>
      </c>
      <c r="H62" s="1">
        <v>14</v>
      </c>
      <c r="I62" s="1">
        <v>8</v>
      </c>
      <c r="J62" s="1">
        <v>8</v>
      </c>
      <c r="K62" s="1" t="s">
        <v>59</v>
      </c>
      <c r="L62" s="27">
        <v>1</v>
      </c>
      <c r="M62" s="27" t="s">
        <v>1639</v>
      </c>
    </row>
    <row r="63" spans="1:13" ht="15" customHeight="1">
      <c r="A63" s="1" t="s">
        <v>1210</v>
      </c>
      <c r="B63" s="1" t="s">
        <v>1211</v>
      </c>
      <c r="C63" s="1" t="s">
        <v>59</v>
      </c>
      <c r="D63" s="1" t="s">
        <v>60</v>
      </c>
      <c r="E63" s="1"/>
      <c r="F63" s="1" t="s">
        <v>20</v>
      </c>
      <c r="G63" s="1" t="s">
        <v>81</v>
      </c>
      <c r="H63" s="1">
        <v>48</v>
      </c>
      <c r="I63" s="1">
        <v>35</v>
      </c>
      <c r="J63" s="1">
        <v>35</v>
      </c>
      <c r="K63" s="1" t="s">
        <v>59</v>
      </c>
      <c r="L63" s="27">
        <v>44216</v>
      </c>
      <c r="M63" s="27" t="s">
        <v>1639</v>
      </c>
    </row>
    <row r="64" spans="1:13" ht="15" customHeight="1">
      <c r="A64" s="1" t="s">
        <v>1212</v>
      </c>
      <c r="B64" s="1" t="s">
        <v>1213</v>
      </c>
      <c r="C64" s="1" t="s">
        <v>59</v>
      </c>
      <c r="D64" s="1" t="s">
        <v>60</v>
      </c>
      <c r="E64" s="1"/>
      <c r="F64" s="1" t="s">
        <v>20</v>
      </c>
      <c r="G64" s="1" t="s">
        <v>81</v>
      </c>
      <c r="H64" s="1">
        <v>37</v>
      </c>
      <c r="I64" s="1">
        <v>25</v>
      </c>
      <c r="J64" s="1">
        <v>25</v>
      </c>
      <c r="K64" s="1" t="s">
        <v>59</v>
      </c>
      <c r="L64" s="27">
        <v>44216</v>
      </c>
      <c r="M64" s="27" t="s">
        <v>1639</v>
      </c>
    </row>
    <row r="65" spans="1:13" ht="15" customHeight="1">
      <c r="A65" s="1" t="s">
        <v>777</v>
      </c>
      <c r="B65" s="1" t="s">
        <v>778</v>
      </c>
      <c r="C65" s="1" t="s">
        <v>779</v>
      </c>
      <c r="D65" s="1" t="s">
        <v>226</v>
      </c>
      <c r="E65" s="1"/>
      <c r="F65" s="1" t="s">
        <v>72</v>
      </c>
      <c r="G65" s="1">
        <v>7</v>
      </c>
      <c r="H65" s="1">
        <v>8</v>
      </c>
      <c r="I65" s="1">
        <v>2</v>
      </c>
      <c r="J65" s="1">
        <v>6</v>
      </c>
      <c r="K65" s="1" t="s">
        <v>780</v>
      </c>
      <c r="L65" s="27">
        <v>1</v>
      </c>
      <c r="M65" s="27" t="s">
        <v>60</v>
      </c>
    </row>
    <row r="66" spans="1:13" ht="15" customHeight="1">
      <c r="A66" s="1" t="s">
        <v>1523</v>
      </c>
      <c r="B66" s="1" t="s">
        <v>1524</v>
      </c>
      <c r="C66" s="1" t="s">
        <v>161</v>
      </c>
      <c r="D66" s="1" t="s">
        <v>862</v>
      </c>
      <c r="E66" s="1"/>
      <c r="F66" s="1" t="s">
        <v>20</v>
      </c>
      <c r="G66" s="1">
        <v>5</v>
      </c>
      <c r="H66" s="1">
        <v>7</v>
      </c>
      <c r="I66" s="1">
        <v>6</v>
      </c>
      <c r="J66" s="1">
        <v>6</v>
      </c>
      <c r="K66" s="1" t="s">
        <v>98</v>
      </c>
      <c r="L66" s="27">
        <v>1</v>
      </c>
      <c r="M66" s="27" t="s">
        <v>60</v>
      </c>
    </row>
    <row r="67" spans="1:13" ht="15" customHeight="1">
      <c r="A67" s="1" t="s">
        <v>1179</v>
      </c>
      <c r="B67" s="1" t="s">
        <v>1180</v>
      </c>
      <c r="C67" s="1" t="s">
        <v>59</v>
      </c>
      <c r="D67" s="1" t="s">
        <v>60</v>
      </c>
      <c r="E67" s="1"/>
      <c r="F67" s="1" t="s">
        <v>20</v>
      </c>
      <c r="G67" s="1">
        <v>3</v>
      </c>
      <c r="H67" s="1">
        <v>5</v>
      </c>
      <c r="I67" s="1">
        <v>4</v>
      </c>
      <c r="J67" s="1">
        <v>4</v>
      </c>
      <c r="K67" s="1" t="s">
        <v>59</v>
      </c>
      <c r="L67" s="27">
        <v>44231</v>
      </c>
      <c r="M67" s="27" t="s">
        <v>1639</v>
      </c>
    </row>
    <row r="68" spans="1:13" ht="15" customHeight="1">
      <c r="A68" s="1" t="s">
        <v>1181</v>
      </c>
      <c r="B68" s="1" t="s">
        <v>1182</v>
      </c>
      <c r="C68" s="1" t="s">
        <v>59</v>
      </c>
      <c r="D68" s="1" t="s">
        <v>60</v>
      </c>
      <c r="E68" s="1"/>
      <c r="F68" s="1" t="s">
        <v>72</v>
      </c>
      <c r="G68" s="1" t="s">
        <v>81</v>
      </c>
      <c r="H68" s="1">
        <v>10</v>
      </c>
      <c r="I68" s="1">
        <v>8</v>
      </c>
      <c r="J68" s="1">
        <v>8</v>
      </c>
      <c r="K68" s="1" t="s">
        <v>59</v>
      </c>
      <c r="L68" s="27" t="s">
        <v>1643</v>
      </c>
      <c r="M68" s="27" t="s">
        <v>1639</v>
      </c>
    </row>
    <row r="69" spans="1:13" ht="15" customHeight="1">
      <c r="A69" s="1" t="s">
        <v>1183</v>
      </c>
      <c r="B69" s="1" t="s">
        <v>1184</v>
      </c>
      <c r="C69" s="1" t="s">
        <v>59</v>
      </c>
      <c r="D69" s="1" t="s">
        <v>60</v>
      </c>
      <c r="E69" s="1"/>
      <c r="F69" s="1" t="s">
        <v>61</v>
      </c>
      <c r="G69" s="1">
        <v>1</v>
      </c>
      <c r="H69" s="1">
        <v>3</v>
      </c>
      <c r="I69" s="1">
        <v>2</v>
      </c>
      <c r="J69" s="1">
        <v>2</v>
      </c>
      <c r="K69" s="1" t="s">
        <v>59</v>
      </c>
      <c r="L69" s="27" t="s">
        <v>1641</v>
      </c>
      <c r="M69" s="27" t="s">
        <v>1639</v>
      </c>
    </row>
    <row r="70" spans="1:13" ht="15" customHeight="1">
      <c r="A70" s="1" t="s">
        <v>1165</v>
      </c>
      <c r="B70" s="1" t="s">
        <v>1166</v>
      </c>
      <c r="C70" s="1" t="s">
        <v>1167</v>
      </c>
      <c r="D70" s="1" t="s">
        <v>60</v>
      </c>
      <c r="E70" s="1" t="s">
        <v>97</v>
      </c>
      <c r="F70" s="1" t="s">
        <v>72</v>
      </c>
      <c r="G70" s="1">
        <v>4</v>
      </c>
      <c r="H70" s="1"/>
      <c r="I70" s="1">
        <v>7</v>
      </c>
      <c r="J70" s="1">
        <v>7</v>
      </c>
      <c r="K70" s="1" t="s">
        <v>98</v>
      </c>
      <c r="L70" s="27" t="s">
        <v>1650</v>
      </c>
      <c r="M70" s="27" t="s">
        <v>60</v>
      </c>
    </row>
    <row r="71" spans="1:13" ht="15" customHeight="1">
      <c r="A71" s="1" t="s">
        <v>1529</v>
      </c>
      <c r="B71" s="1" t="s">
        <v>1530</v>
      </c>
      <c r="C71" s="1" t="s">
        <v>711</v>
      </c>
      <c r="D71" s="1" t="s">
        <v>46</v>
      </c>
      <c r="E71" s="1"/>
      <c r="F71" s="1" t="s">
        <v>206</v>
      </c>
      <c r="G71" s="1">
        <v>11</v>
      </c>
      <c r="H71" s="1">
        <v>17</v>
      </c>
      <c r="I71" s="1">
        <v>16</v>
      </c>
      <c r="J71" s="1">
        <v>16</v>
      </c>
      <c r="K71" s="1" t="s">
        <v>886</v>
      </c>
      <c r="L71" s="27">
        <v>44326</v>
      </c>
      <c r="M71" s="27" t="s">
        <v>1637</v>
      </c>
    </row>
    <row r="72" spans="1:13" ht="15" customHeight="1">
      <c r="A72" s="1" t="s">
        <v>1274</v>
      </c>
      <c r="B72" s="1" t="s">
        <v>1275</v>
      </c>
      <c r="C72" s="1" t="s">
        <v>1276</v>
      </c>
      <c r="D72" s="1" t="s">
        <v>60</v>
      </c>
      <c r="E72" s="1"/>
      <c r="F72" s="1" t="s">
        <v>72</v>
      </c>
      <c r="G72" s="1">
        <v>8</v>
      </c>
      <c r="H72" s="1">
        <v>12</v>
      </c>
      <c r="I72" s="1">
        <v>9</v>
      </c>
      <c r="J72" s="1">
        <v>9</v>
      </c>
      <c r="K72" s="1" t="s">
        <v>98</v>
      </c>
      <c r="L72" s="27">
        <v>1</v>
      </c>
      <c r="M72" s="27" t="s">
        <v>60</v>
      </c>
    </row>
    <row r="73" spans="1:13" ht="15" customHeight="1">
      <c r="A73" s="1" t="s">
        <v>1277</v>
      </c>
      <c r="B73" s="1" t="s">
        <v>1278</v>
      </c>
      <c r="C73" s="1" t="s">
        <v>1276</v>
      </c>
      <c r="D73" s="1" t="s">
        <v>60</v>
      </c>
      <c r="E73" s="1"/>
      <c r="F73" s="1" t="s">
        <v>72</v>
      </c>
      <c r="G73" s="1" t="s">
        <v>81</v>
      </c>
      <c r="H73" s="1">
        <v>17</v>
      </c>
      <c r="I73" s="1">
        <v>16</v>
      </c>
      <c r="J73" s="1">
        <v>16</v>
      </c>
      <c r="K73" s="1" t="s">
        <v>98</v>
      </c>
      <c r="L73" s="27">
        <v>1</v>
      </c>
      <c r="M73" s="27" t="s">
        <v>60</v>
      </c>
    </row>
    <row r="74" spans="1:13" ht="15" customHeight="1">
      <c r="A74" s="1" t="s">
        <v>1055</v>
      </c>
      <c r="B74" s="1" t="s">
        <v>1056</v>
      </c>
      <c r="C74" s="1" t="s">
        <v>190</v>
      </c>
      <c r="D74" s="1" t="s">
        <v>60</v>
      </c>
      <c r="E74" s="1"/>
      <c r="F74" s="1" t="s">
        <v>20</v>
      </c>
      <c r="G74" s="1">
        <v>7</v>
      </c>
      <c r="H74" s="1">
        <v>12</v>
      </c>
      <c r="I74" s="1">
        <v>9</v>
      </c>
      <c r="J74" s="1">
        <v>9</v>
      </c>
      <c r="K74" s="1" t="s">
        <v>98</v>
      </c>
      <c r="L74" s="27">
        <v>1</v>
      </c>
      <c r="M74" s="27" t="s">
        <v>60</v>
      </c>
    </row>
    <row r="75" spans="1:13" ht="15" customHeight="1">
      <c r="A75" s="1" t="s">
        <v>1057</v>
      </c>
      <c r="B75" s="1" t="s">
        <v>1058</v>
      </c>
      <c r="C75" s="1" t="s">
        <v>190</v>
      </c>
      <c r="D75" s="1" t="s">
        <v>60</v>
      </c>
      <c r="E75" s="1"/>
      <c r="F75" s="1" t="s">
        <v>72</v>
      </c>
      <c r="G75" s="1" t="s">
        <v>81</v>
      </c>
      <c r="H75" s="1">
        <v>21</v>
      </c>
      <c r="I75" s="1">
        <v>18</v>
      </c>
      <c r="J75" s="1">
        <v>18</v>
      </c>
      <c r="K75" s="1" t="s">
        <v>98</v>
      </c>
      <c r="L75" s="27">
        <v>1</v>
      </c>
      <c r="M75" s="27" t="s">
        <v>60</v>
      </c>
    </row>
    <row r="76" spans="1:13" ht="15" customHeight="1">
      <c r="A76" s="1" t="s">
        <v>1279</v>
      </c>
      <c r="B76" s="1" t="s">
        <v>1280</v>
      </c>
      <c r="C76" s="1" t="s">
        <v>190</v>
      </c>
      <c r="D76" s="1" t="s">
        <v>60</v>
      </c>
      <c r="E76" s="1"/>
      <c r="F76" s="1" t="s">
        <v>72</v>
      </c>
      <c r="G76" s="1">
        <v>10</v>
      </c>
      <c r="H76" s="1">
        <v>13</v>
      </c>
      <c r="I76" s="1">
        <v>11</v>
      </c>
      <c r="J76" s="1">
        <v>11</v>
      </c>
      <c r="K76" s="1" t="s">
        <v>98</v>
      </c>
      <c r="L76" s="27" t="s">
        <v>1642</v>
      </c>
      <c r="M76" s="27" t="s">
        <v>60</v>
      </c>
    </row>
    <row r="77" spans="1:13" ht="15" customHeight="1">
      <c r="A77" s="1" t="s">
        <v>1281</v>
      </c>
      <c r="B77" s="1" t="s">
        <v>1282</v>
      </c>
      <c r="C77" s="1" t="s">
        <v>190</v>
      </c>
      <c r="D77" s="1" t="s">
        <v>60</v>
      </c>
      <c r="E77" s="1"/>
      <c r="F77" s="1" t="s">
        <v>72</v>
      </c>
      <c r="G77" s="1" t="s">
        <v>81</v>
      </c>
      <c r="H77" s="1">
        <v>19</v>
      </c>
      <c r="I77" s="1">
        <v>18</v>
      </c>
      <c r="J77" s="1">
        <v>18</v>
      </c>
      <c r="K77" s="1" t="s">
        <v>98</v>
      </c>
      <c r="L77" s="27" t="s">
        <v>1643</v>
      </c>
      <c r="M77" s="27" t="s">
        <v>60</v>
      </c>
    </row>
    <row r="78" spans="1:13" ht="15" customHeight="1">
      <c r="A78" s="1" t="s">
        <v>1283</v>
      </c>
      <c r="B78" s="1" t="s">
        <v>1284</v>
      </c>
      <c r="C78" s="1" t="s">
        <v>190</v>
      </c>
      <c r="D78" s="1" t="s">
        <v>60</v>
      </c>
      <c r="E78" s="1"/>
      <c r="F78" s="1" t="s">
        <v>72</v>
      </c>
      <c r="G78" s="1" t="s">
        <v>81</v>
      </c>
      <c r="H78" s="1">
        <v>28</v>
      </c>
      <c r="I78" s="1">
        <v>24</v>
      </c>
      <c r="J78" s="1">
        <v>24</v>
      </c>
      <c r="K78" s="1" t="s">
        <v>98</v>
      </c>
      <c r="L78" s="27">
        <v>1</v>
      </c>
      <c r="M78" s="27" t="s">
        <v>60</v>
      </c>
    </row>
    <row r="79" spans="1:13" ht="15" customHeight="1">
      <c r="A79" s="1" t="s">
        <v>1059</v>
      </c>
      <c r="B79" s="1" t="s">
        <v>1060</v>
      </c>
      <c r="C79" s="1" t="s">
        <v>190</v>
      </c>
      <c r="D79" s="1" t="s">
        <v>60</v>
      </c>
      <c r="E79" s="1"/>
      <c r="F79" s="1" t="s">
        <v>20</v>
      </c>
      <c r="G79" s="1">
        <v>7</v>
      </c>
      <c r="H79" s="1">
        <v>13</v>
      </c>
      <c r="I79" s="1">
        <v>12</v>
      </c>
      <c r="J79" s="1">
        <v>12</v>
      </c>
      <c r="K79" s="1" t="s">
        <v>98</v>
      </c>
      <c r="L79" s="27">
        <v>1</v>
      </c>
      <c r="M79" s="27" t="s">
        <v>60</v>
      </c>
    </row>
    <row r="80" spans="1:13" ht="15" customHeight="1">
      <c r="A80" s="1" t="s">
        <v>1061</v>
      </c>
      <c r="B80" s="1" t="s">
        <v>1062</v>
      </c>
      <c r="C80" s="1" t="s">
        <v>190</v>
      </c>
      <c r="D80" s="1" t="s">
        <v>60</v>
      </c>
      <c r="E80" s="1"/>
      <c r="F80" s="1" t="s">
        <v>72</v>
      </c>
      <c r="G80" s="1" t="s">
        <v>81</v>
      </c>
      <c r="H80" s="1">
        <v>23</v>
      </c>
      <c r="I80" s="1">
        <v>24</v>
      </c>
      <c r="J80" s="1">
        <v>24</v>
      </c>
      <c r="K80" s="1" t="s">
        <v>98</v>
      </c>
      <c r="L80" s="27">
        <v>1</v>
      </c>
      <c r="M80" s="27" t="s">
        <v>60</v>
      </c>
    </row>
    <row r="81" spans="1:13" ht="15" customHeight="1">
      <c r="A81" s="1" t="s">
        <v>1063</v>
      </c>
      <c r="B81" s="1" t="s">
        <v>1064</v>
      </c>
      <c r="C81" s="1" t="s">
        <v>190</v>
      </c>
      <c r="D81" s="1" t="s">
        <v>60</v>
      </c>
      <c r="E81" s="1"/>
      <c r="F81" s="1" t="s">
        <v>20</v>
      </c>
      <c r="G81" s="1">
        <v>9</v>
      </c>
      <c r="H81" s="1">
        <v>16</v>
      </c>
      <c r="I81" s="1">
        <v>12</v>
      </c>
      <c r="J81" s="1">
        <v>12</v>
      </c>
      <c r="K81" s="1" t="s">
        <v>98</v>
      </c>
      <c r="L81" s="27">
        <v>1</v>
      </c>
      <c r="M81" s="27" t="s">
        <v>60</v>
      </c>
    </row>
    <row r="82" spans="1:13" ht="15" customHeight="1">
      <c r="A82" s="1" t="s">
        <v>1065</v>
      </c>
      <c r="B82" s="1" t="s">
        <v>1066</v>
      </c>
      <c r="C82" s="1" t="s">
        <v>190</v>
      </c>
      <c r="D82" s="1" t="s">
        <v>60</v>
      </c>
      <c r="E82" s="1"/>
      <c r="F82" s="1" t="s">
        <v>72</v>
      </c>
      <c r="G82" s="1" t="s">
        <v>81</v>
      </c>
      <c r="H82" s="1">
        <v>27</v>
      </c>
      <c r="I82" s="1">
        <v>24</v>
      </c>
      <c r="J82" s="1">
        <v>24</v>
      </c>
      <c r="K82" s="1" t="s">
        <v>98</v>
      </c>
      <c r="L82" s="27">
        <v>1</v>
      </c>
      <c r="M82" s="27" t="s">
        <v>60</v>
      </c>
    </row>
    <row r="83" spans="1:13" ht="15" customHeight="1">
      <c r="A83" s="1" t="s">
        <v>1067</v>
      </c>
      <c r="B83" s="1" t="s">
        <v>1068</v>
      </c>
      <c r="C83" s="1" t="s">
        <v>190</v>
      </c>
      <c r="D83" s="1" t="s">
        <v>60</v>
      </c>
      <c r="E83" s="1"/>
      <c r="F83" s="1" t="s">
        <v>20</v>
      </c>
      <c r="G83" s="1">
        <v>11</v>
      </c>
      <c r="H83" s="1">
        <v>17</v>
      </c>
      <c r="I83" s="1">
        <v>15</v>
      </c>
      <c r="J83" s="1">
        <v>15</v>
      </c>
      <c r="K83" s="1" t="s">
        <v>98</v>
      </c>
      <c r="L83" s="27">
        <v>1</v>
      </c>
      <c r="M83" s="27" t="s">
        <v>60</v>
      </c>
    </row>
    <row r="84" spans="1:13" ht="15" customHeight="1">
      <c r="A84" s="1" t="s">
        <v>1069</v>
      </c>
      <c r="B84" s="1" t="s">
        <v>1070</v>
      </c>
      <c r="C84" s="1" t="s">
        <v>190</v>
      </c>
      <c r="D84" s="1" t="s">
        <v>60</v>
      </c>
      <c r="E84" s="1"/>
      <c r="F84" s="1" t="s">
        <v>72</v>
      </c>
      <c r="G84" s="1" t="s">
        <v>81</v>
      </c>
      <c r="H84" s="1">
        <v>29</v>
      </c>
      <c r="I84" s="1">
        <v>30</v>
      </c>
      <c r="J84" s="1">
        <v>30</v>
      </c>
      <c r="K84" s="1" t="s">
        <v>98</v>
      </c>
      <c r="L84" s="27">
        <v>1</v>
      </c>
      <c r="M84" s="27" t="s">
        <v>60</v>
      </c>
    </row>
    <row r="85" spans="1:13" ht="15" customHeight="1">
      <c r="A85" s="1" t="s">
        <v>1565</v>
      </c>
      <c r="B85" s="1"/>
      <c r="C85" s="1" t="s">
        <v>190</v>
      </c>
      <c r="D85" s="1" t="s">
        <v>60</v>
      </c>
      <c r="E85" s="1"/>
      <c r="F85" s="1" t="s">
        <v>20</v>
      </c>
      <c r="G85" s="1">
        <v>2</v>
      </c>
      <c r="H85" s="1"/>
      <c r="I85" s="1">
        <v>3</v>
      </c>
      <c r="J85" s="1"/>
      <c r="K85" s="1" t="s">
        <v>1566</v>
      </c>
      <c r="L85" s="27">
        <v>1</v>
      </c>
      <c r="M85" s="27" t="s">
        <v>60</v>
      </c>
    </row>
    <row r="86" spans="1:13" ht="15" customHeight="1">
      <c r="A86" s="1" t="s">
        <v>1071</v>
      </c>
      <c r="B86" s="1" t="s">
        <v>1072</v>
      </c>
      <c r="C86" s="1" t="s">
        <v>190</v>
      </c>
      <c r="D86" s="1" t="s">
        <v>60</v>
      </c>
      <c r="E86" s="1"/>
      <c r="F86" s="1" t="s">
        <v>20</v>
      </c>
      <c r="G86" s="1">
        <v>11</v>
      </c>
      <c r="H86" s="1">
        <v>11</v>
      </c>
      <c r="I86" s="1">
        <v>10</v>
      </c>
      <c r="J86" s="1">
        <v>10</v>
      </c>
      <c r="K86" s="1" t="s">
        <v>98</v>
      </c>
      <c r="L86" s="27">
        <v>1</v>
      </c>
      <c r="M86" s="27" t="s">
        <v>60</v>
      </c>
    </row>
    <row r="87" spans="1:13" ht="15" customHeight="1">
      <c r="A87" s="1" t="s">
        <v>1073</v>
      </c>
      <c r="B87" s="1" t="s">
        <v>1074</v>
      </c>
      <c r="C87" s="1" t="s">
        <v>190</v>
      </c>
      <c r="D87" s="1" t="s">
        <v>60</v>
      </c>
      <c r="E87" s="1"/>
      <c r="F87" s="1" t="s">
        <v>72</v>
      </c>
      <c r="G87" s="1" t="s">
        <v>81</v>
      </c>
      <c r="H87" s="1">
        <v>20</v>
      </c>
      <c r="I87" s="1">
        <v>20</v>
      </c>
      <c r="J87" s="1">
        <v>20</v>
      </c>
      <c r="K87" s="1" t="s">
        <v>98</v>
      </c>
      <c r="L87" s="27">
        <v>1</v>
      </c>
      <c r="M87" s="27" t="s">
        <v>60</v>
      </c>
    </row>
    <row r="88" spans="1:13" ht="15" customHeight="1">
      <c r="A88" s="1" t="s">
        <v>1075</v>
      </c>
      <c r="B88" s="1" t="s">
        <v>1076</v>
      </c>
      <c r="C88" s="1" t="s">
        <v>190</v>
      </c>
      <c r="D88" s="1" t="s">
        <v>60</v>
      </c>
      <c r="E88" s="1"/>
      <c r="F88" s="1" t="s">
        <v>20</v>
      </c>
      <c r="G88" s="1">
        <v>12</v>
      </c>
      <c r="H88" s="1">
        <v>12</v>
      </c>
      <c r="I88" s="1">
        <v>9</v>
      </c>
      <c r="J88" s="1">
        <v>9</v>
      </c>
      <c r="K88" s="1" t="s">
        <v>98</v>
      </c>
      <c r="L88" s="27">
        <v>1</v>
      </c>
      <c r="M88" s="27" t="s">
        <v>60</v>
      </c>
    </row>
    <row r="89" spans="1:13" ht="15" customHeight="1">
      <c r="A89" s="1" t="s">
        <v>1077</v>
      </c>
      <c r="B89" s="1" t="s">
        <v>1078</v>
      </c>
      <c r="C89" s="1" t="s">
        <v>190</v>
      </c>
      <c r="D89" s="1" t="s">
        <v>60</v>
      </c>
      <c r="E89" s="1"/>
      <c r="F89" s="1" t="s">
        <v>72</v>
      </c>
      <c r="G89" s="1" t="s">
        <v>81</v>
      </c>
      <c r="H89" s="1">
        <v>21</v>
      </c>
      <c r="I89" s="1">
        <v>18</v>
      </c>
      <c r="J89" s="1">
        <v>18</v>
      </c>
      <c r="K89" s="1" t="s">
        <v>98</v>
      </c>
      <c r="L89" s="27">
        <v>1</v>
      </c>
      <c r="M89" s="27" t="s">
        <v>60</v>
      </c>
    </row>
    <row r="90" spans="1:13" ht="15" customHeight="1">
      <c r="A90" s="1" t="s">
        <v>1289</v>
      </c>
      <c r="B90" s="1" t="s">
        <v>1290</v>
      </c>
      <c r="C90" s="1" t="s">
        <v>190</v>
      </c>
      <c r="D90" s="1" t="s">
        <v>60</v>
      </c>
      <c r="E90" s="1"/>
      <c r="F90" s="1" t="s">
        <v>72</v>
      </c>
      <c r="G90" s="1">
        <v>11</v>
      </c>
      <c r="H90" s="1">
        <v>13</v>
      </c>
      <c r="I90" s="1">
        <v>11</v>
      </c>
      <c r="J90" s="1">
        <v>11</v>
      </c>
      <c r="K90" s="1" t="s">
        <v>98</v>
      </c>
      <c r="L90" s="27">
        <v>1</v>
      </c>
      <c r="M90" s="27" t="s">
        <v>60</v>
      </c>
    </row>
    <row r="91" spans="1:13" ht="15" customHeight="1">
      <c r="A91" s="1" t="s">
        <v>1291</v>
      </c>
      <c r="B91" s="1" t="s">
        <v>1292</v>
      </c>
      <c r="C91" s="1" t="s">
        <v>190</v>
      </c>
      <c r="D91" s="1" t="s">
        <v>60</v>
      </c>
      <c r="E91" s="1"/>
      <c r="F91" s="1" t="s">
        <v>72</v>
      </c>
      <c r="G91" s="1" t="s">
        <v>81</v>
      </c>
      <c r="H91" s="1">
        <v>19</v>
      </c>
      <c r="I91" s="1">
        <v>20</v>
      </c>
      <c r="J91" s="1">
        <v>20</v>
      </c>
      <c r="K91" s="1" t="s">
        <v>98</v>
      </c>
      <c r="L91" s="27">
        <v>1</v>
      </c>
      <c r="M91" s="27" t="s">
        <v>60</v>
      </c>
    </row>
    <row r="92" spans="1:13" ht="15" customHeight="1">
      <c r="A92" s="1" t="s">
        <v>1293</v>
      </c>
      <c r="B92" s="1" t="s">
        <v>1294</v>
      </c>
      <c r="C92" s="1" t="s">
        <v>190</v>
      </c>
      <c r="D92" s="1" t="s">
        <v>60</v>
      </c>
      <c r="E92" s="1"/>
      <c r="F92" s="1" t="s">
        <v>72</v>
      </c>
      <c r="G92" s="1">
        <v>11</v>
      </c>
      <c r="H92" s="1">
        <v>16</v>
      </c>
      <c r="I92" s="1">
        <v>14</v>
      </c>
      <c r="J92" s="1">
        <v>14</v>
      </c>
      <c r="K92" s="1" t="s">
        <v>98</v>
      </c>
      <c r="L92" s="27" t="s">
        <v>1642</v>
      </c>
      <c r="M92" s="27" t="s">
        <v>60</v>
      </c>
    </row>
    <row r="93" spans="1:13" ht="15" customHeight="1">
      <c r="A93" s="1" t="s">
        <v>1295</v>
      </c>
      <c r="B93" s="1" t="s">
        <v>1296</v>
      </c>
      <c r="C93" s="1" t="s">
        <v>190</v>
      </c>
      <c r="D93" s="1" t="s">
        <v>60</v>
      </c>
      <c r="E93" s="1"/>
      <c r="F93" s="1" t="s">
        <v>72</v>
      </c>
      <c r="G93" s="1" t="s">
        <v>81</v>
      </c>
      <c r="H93" s="1">
        <v>22</v>
      </c>
      <c r="I93" s="1">
        <v>21</v>
      </c>
      <c r="J93" s="1">
        <v>21</v>
      </c>
      <c r="K93" s="1" t="s">
        <v>98</v>
      </c>
      <c r="L93" s="27" t="s">
        <v>1643</v>
      </c>
      <c r="M93" s="27" t="s">
        <v>60</v>
      </c>
    </row>
    <row r="94" spans="1:13" ht="15" customHeight="1">
      <c r="A94" s="1" t="s">
        <v>1079</v>
      </c>
      <c r="B94" s="1" t="s">
        <v>1080</v>
      </c>
      <c r="C94" s="1" t="s">
        <v>190</v>
      </c>
      <c r="D94" s="1" t="s">
        <v>60</v>
      </c>
      <c r="E94" s="1"/>
      <c r="F94" s="1" t="s">
        <v>20</v>
      </c>
      <c r="G94" s="1">
        <v>8</v>
      </c>
      <c r="H94" s="1">
        <v>10</v>
      </c>
      <c r="I94" s="1">
        <v>8</v>
      </c>
      <c r="J94" s="1">
        <v>8</v>
      </c>
      <c r="K94" s="1" t="s">
        <v>98</v>
      </c>
      <c r="L94" s="27">
        <v>1</v>
      </c>
      <c r="M94" s="27" t="s">
        <v>60</v>
      </c>
    </row>
    <row r="95" spans="1:13" ht="15" customHeight="1">
      <c r="A95" s="1" t="s">
        <v>1081</v>
      </c>
      <c r="B95" s="1" t="s">
        <v>1082</v>
      </c>
      <c r="C95" s="1" t="s">
        <v>190</v>
      </c>
      <c r="D95" s="1" t="s">
        <v>60</v>
      </c>
      <c r="E95" s="1"/>
      <c r="F95" s="1" t="s">
        <v>72</v>
      </c>
      <c r="G95" s="1" t="s">
        <v>81</v>
      </c>
      <c r="H95" s="1">
        <v>16</v>
      </c>
      <c r="I95" s="1">
        <v>14</v>
      </c>
      <c r="J95" s="1">
        <v>14</v>
      </c>
      <c r="K95" s="1" t="s">
        <v>98</v>
      </c>
      <c r="L95" s="27">
        <v>1</v>
      </c>
      <c r="M95" s="27" t="s">
        <v>60</v>
      </c>
    </row>
    <row r="96" spans="1:13" ht="15" customHeight="1">
      <c r="A96" s="1" t="s">
        <v>944</v>
      </c>
      <c r="B96" s="1" t="s">
        <v>945</v>
      </c>
      <c r="C96" s="1" t="s">
        <v>55</v>
      </c>
      <c r="D96" s="1" t="s">
        <v>60</v>
      </c>
      <c r="E96" s="1"/>
      <c r="F96" s="1" t="s">
        <v>72</v>
      </c>
      <c r="G96" s="1">
        <v>15</v>
      </c>
      <c r="H96" s="1">
        <v>20</v>
      </c>
      <c r="I96" s="1">
        <v>16</v>
      </c>
      <c r="J96" s="1">
        <v>16</v>
      </c>
      <c r="K96" s="1" t="s">
        <v>98</v>
      </c>
      <c r="L96" s="27">
        <v>1</v>
      </c>
      <c r="M96" s="27" t="s">
        <v>1639</v>
      </c>
    </row>
    <row r="97" spans="1:13" ht="15" customHeight="1">
      <c r="A97" s="1" t="s">
        <v>946</v>
      </c>
      <c r="B97" s="1" t="s">
        <v>947</v>
      </c>
      <c r="C97" s="1" t="s">
        <v>55</v>
      </c>
      <c r="D97" s="1" t="s">
        <v>60</v>
      </c>
      <c r="E97" s="1"/>
      <c r="F97" s="1" t="s">
        <v>72</v>
      </c>
      <c r="G97" s="1" t="s">
        <v>81</v>
      </c>
      <c r="H97" s="1">
        <v>28</v>
      </c>
      <c r="I97" s="1">
        <v>25</v>
      </c>
      <c r="J97" s="1">
        <v>25</v>
      </c>
      <c r="K97" s="1" t="s">
        <v>98</v>
      </c>
      <c r="L97" s="27">
        <v>1</v>
      </c>
      <c r="M97" s="27" t="s">
        <v>1639</v>
      </c>
    </row>
    <row r="98" spans="1:13" ht="15" customHeight="1">
      <c r="A98" s="1" t="s">
        <v>449</v>
      </c>
      <c r="B98" s="1" t="s">
        <v>450</v>
      </c>
      <c r="C98" s="1" t="s">
        <v>446</v>
      </c>
      <c r="D98" s="1" t="s">
        <v>60</v>
      </c>
      <c r="E98" s="1"/>
      <c r="F98" s="1" t="s">
        <v>72</v>
      </c>
      <c r="G98" s="1" t="s">
        <v>81</v>
      </c>
      <c r="H98" s="1">
        <v>3</v>
      </c>
      <c r="I98" s="1">
        <v>4</v>
      </c>
      <c r="J98" s="1">
        <v>4</v>
      </c>
      <c r="K98" s="1" t="s">
        <v>451</v>
      </c>
      <c r="L98" s="27" t="s">
        <v>115</v>
      </c>
      <c r="M98" s="27" t="s">
        <v>60</v>
      </c>
    </row>
    <row r="99" spans="1:13" ht="15" customHeight="1">
      <c r="A99" s="1" t="s">
        <v>1001</v>
      </c>
      <c r="B99" s="1" t="s">
        <v>1002</v>
      </c>
      <c r="C99" s="1" t="s">
        <v>304</v>
      </c>
      <c r="D99" s="1" t="s">
        <v>1003</v>
      </c>
      <c r="E99" s="1" t="s">
        <v>1004</v>
      </c>
      <c r="F99" s="1" t="s">
        <v>61</v>
      </c>
      <c r="G99" s="1">
        <v>2</v>
      </c>
      <c r="H99" s="1">
        <v>8</v>
      </c>
      <c r="I99" s="1">
        <v>5</v>
      </c>
      <c r="J99" s="1">
        <v>5</v>
      </c>
      <c r="K99" s="1" t="s">
        <v>392</v>
      </c>
      <c r="L99" s="27" t="s">
        <v>1643</v>
      </c>
      <c r="M99" s="28" t="s">
        <v>1637</v>
      </c>
    </row>
    <row r="100" spans="1:13" ht="15" customHeight="1">
      <c r="A100" s="1" t="s">
        <v>713</v>
      </c>
      <c r="B100" s="1" t="s">
        <v>714</v>
      </c>
      <c r="C100" s="1" t="s">
        <v>715</v>
      </c>
      <c r="D100" s="1" t="s">
        <v>60</v>
      </c>
      <c r="E100" s="1" t="s">
        <v>40</v>
      </c>
      <c r="F100" s="1" t="s">
        <v>72</v>
      </c>
      <c r="G100" s="1">
        <v>3</v>
      </c>
      <c r="H100" s="1">
        <v>5</v>
      </c>
      <c r="I100" s="1">
        <v>4</v>
      </c>
      <c r="J100" s="1">
        <v>4</v>
      </c>
      <c r="K100" s="1" t="s">
        <v>392</v>
      </c>
      <c r="L100" s="27"/>
      <c r="M100" s="27" t="s">
        <v>60</v>
      </c>
    </row>
    <row r="101" spans="1:13" ht="15" customHeight="1">
      <c r="A101" s="1" t="s">
        <v>135</v>
      </c>
      <c r="B101" s="1" t="s">
        <v>136</v>
      </c>
      <c r="C101" s="1" t="s">
        <v>59</v>
      </c>
      <c r="D101" s="1" t="s">
        <v>60</v>
      </c>
      <c r="E101" s="1" t="s">
        <v>60</v>
      </c>
      <c r="F101" s="1" t="s">
        <v>72</v>
      </c>
      <c r="G101" s="1">
        <v>9</v>
      </c>
      <c r="H101" s="1">
        <v>17</v>
      </c>
      <c r="I101" s="1">
        <v>20</v>
      </c>
      <c r="J101" s="1">
        <v>20</v>
      </c>
      <c r="K101" s="1" t="s">
        <v>59</v>
      </c>
      <c r="L101" s="27" t="s">
        <v>111</v>
      </c>
      <c r="M101" s="27" t="s">
        <v>1639</v>
      </c>
    </row>
    <row r="102" spans="1:13" ht="15" customHeight="1">
      <c r="A102" s="1" t="s">
        <v>1185</v>
      </c>
      <c r="B102" s="1" t="s">
        <v>1186</v>
      </c>
      <c r="C102" s="1" t="s">
        <v>59</v>
      </c>
      <c r="D102" s="1" t="s">
        <v>60</v>
      </c>
      <c r="E102" s="1"/>
      <c r="F102" s="1" t="s">
        <v>72</v>
      </c>
      <c r="G102" s="1">
        <v>25</v>
      </c>
      <c r="H102" s="1">
        <v>75</v>
      </c>
      <c r="I102" s="1">
        <v>50</v>
      </c>
      <c r="J102" s="1">
        <v>50</v>
      </c>
      <c r="K102" s="1" t="s">
        <v>59</v>
      </c>
      <c r="L102" s="27">
        <v>1</v>
      </c>
      <c r="M102" s="27" t="s">
        <v>1639</v>
      </c>
    </row>
    <row r="103" spans="1:13" ht="15" customHeight="1">
      <c r="A103" s="1" t="s">
        <v>716</v>
      </c>
      <c r="B103" s="1" t="s">
        <v>717</v>
      </c>
      <c r="C103" s="1" t="s">
        <v>718</v>
      </c>
      <c r="D103" s="1" t="s">
        <v>60</v>
      </c>
      <c r="E103" s="1"/>
      <c r="F103" s="1" t="s">
        <v>72</v>
      </c>
      <c r="G103" s="1">
        <v>2</v>
      </c>
      <c r="H103" s="1">
        <v>5</v>
      </c>
      <c r="I103" s="1">
        <v>3</v>
      </c>
      <c r="J103" s="1">
        <v>3</v>
      </c>
      <c r="K103" s="1" t="s">
        <v>98</v>
      </c>
      <c r="L103" s="28" t="s">
        <v>1630</v>
      </c>
      <c r="M103" s="27" t="s">
        <v>60</v>
      </c>
    </row>
    <row r="104" spans="1:13" ht="15" customHeight="1">
      <c r="A104" s="1" t="s">
        <v>719</v>
      </c>
      <c r="B104" s="1" t="s">
        <v>720</v>
      </c>
      <c r="C104" s="1" t="s">
        <v>683</v>
      </c>
      <c r="D104" s="1" t="s">
        <v>60</v>
      </c>
      <c r="E104" s="1" t="s">
        <v>32</v>
      </c>
      <c r="F104" s="1" t="s">
        <v>72</v>
      </c>
      <c r="G104" s="1">
        <v>7</v>
      </c>
      <c r="H104" s="1">
        <v>9</v>
      </c>
      <c r="I104" s="1">
        <v>8</v>
      </c>
      <c r="J104" s="1">
        <v>8</v>
      </c>
      <c r="K104" s="1" t="s">
        <v>98</v>
      </c>
      <c r="L104" s="28" t="s">
        <v>1630</v>
      </c>
      <c r="M104" s="27" t="s">
        <v>60</v>
      </c>
    </row>
    <row r="105" spans="1:13" ht="15" customHeight="1">
      <c r="A105" s="1" t="s">
        <v>1214</v>
      </c>
      <c r="B105" s="1" t="s">
        <v>1215</v>
      </c>
      <c r="C105" s="1" t="s">
        <v>59</v>
      </c>
      <c r="D105" s="1" t="s">
        <v>60</v>
      </c>
      <c r="E105" s="1"/>
      <c r="F105" s="1" t="s">
        <v>20</v>
      </c>
      <c r="G105" s="1">
        <v>3</v>
      </c>
      <c r="H105" s="1">
        <v>5</v>
      </c>
      <c r="I105" s="1">
        <v>3</v>
      </c>
      <c r="J105" s="1">
        <v>4</v>
      </c>
      <c r="K105" s="1" t="s">
        <v>59</v>
      </c>
      <c r="L105" s="27" t="s">
        <v>1641</v>
      </c>
      <c r="M105" s="27" t="s">
        <v>1639</v>
      </c>
    </row>
    <row r="106" spans="1:13" ht="15" customHeight="1">
      <c r="A106" s="1" t="s">
        <v>1531</v>
      </c>
      <c r="B106" s="1" t="s">
        <v>1532</v>
      </c>
      <c r="C106" s="1" t="s">
        <v>1533</v>
      </c>
      <c r="D106" s="1" t="s">
        <v>60</v>
      </c>
      <c r="E106" s="1"/>
      <c r="F106" s="1" t="s">
        <v>20</v>
      </c>
      <c r="G106" s="1">
        <v>1</v>
      </c>
      <c r="H106" s="1">
        <v>2</v>
      </c>
      <c r="I106" s="1">
        <v>1</v>
      </c>
      <c r="J106" s="1">
        <v>1</v>
      </c>
      <c r="K106" s="1" t="s">
        <v>886</v>
      </c>
      <c r="L106" s="27" t="s">
        <v>1644</v>
      </c>
      <c r="M106" s="27" t="s">
        <v>1639</v>
      </c>
    </row>
    <row r="107" spans="1:13" ht="15" customHeight="1">
      <c r="A107" s="1" t="s">
        <v>1216</v>
      </c>
      <c r="B107" s="1" t="s">
        <v>1217</v>
      </c>
      <c r="C107" s="1" t="s">
        <v>59</v>
      </c>
      <c r="D107" s="1" t="s">
        <v>60</v>
      </c>
      <c r="E107" s="1"/>
      <c r="F107" s="1" t="s">
        <v>20</v>
      </c>
      <c r="G107" s="1" t="s">
        <v>81</v>
      </c>
      <c r="H107" s="1">
        <v>45</v>
      </c>
      <c r="I107" s="1">
        <v>18</v>
      </c>
      <c r="J107" s="1">
        <v>18</v>
      </c>
      <c r="K107" s="1" t="s">
        <v>59</v>
      </c>
      <c r="L107" s="27">
        <v>1</v>
      </c>
      <c r="M107" s="27" t="s">
        <v>60</v>
      </c>
    </row>
    <row r="108" spans="1:13" ht="15" customHeight="1">
      <c r="A108" s="1" t="s">
        <v>1218</v>
      </c>
      <c r="B108" s="1" t="s">
        <v>1219</v>
      </c>
      <c r="C108" s="1" t="s">
        <v>59</v>
      </c>
      <c r="D108" s="1" t="s">
        <v>60</v>
      </c>
      <c r="E108" s="1"/>
      <c r="F108" s="1" t="s">
        <v>20</v>
      </c>
      <c r="G108" s="1" t="s">
        <v>81</v>
      </c>
      <c r="H108" s="1">
        <v>39</v>
      </c>
      <c r="I108" s="1">
        <v>18</v>
      </c>
      <c r="J108" s="1">
        <v>18</v>
      </c>
      <c r="K108" s="1" t="s">
        <v>59</v>
      </c>
      <c r="L108" s="27">
        <v>1</v>
      </c>
      <c r="M108" s="27" t="s">
        <v>60</v>
      </c>
    </row>
    <row r="109" spans="1:13" ht="15" customHeight="1">
      <c r="A109" s="1" t="s">
        <v>402</v>
      </c>
      <c r="B109" s="1" t="s">
        <v>403</v>
      </c>
      <c r="C109" s="1" t="s">
        <v>205</v>
      </c>
      <c r="D109" s="1" t="s">
        <v>60</v>
      </c>
      <c r="E109" s="1"/>
      <c r="F109" s="1" t="s">
        <v>206</v>
      </c>
      <c r="G109" s="1">
        <v>1</v>
      </c>
      <c r="H109" s="1">
        <v>2</v>
      </c>
      <c r="I109" s="1">
        <v>1</v>
      </c>
      <c r="J109" s="1">
        <v>1</v>
      </c>
      <c r="K109" s="1" t="s">
        <v>404</v>
      </c>
      <c r="L109" s="27" t="s">
        <v>405</v>
      </c>
      <c r="M109" s="27" t="s">
        <v>60</v>
      </c>
    </row>
    <row r="110" spans="1:13" ht="15" customHeight="1">
      <c r="A110" s="1" t="s">
        <v>1424</v>
      </c>
      <c r="B110" s="1" t="s">
        <v>1425</v>
      </c>
      <c r="C110" s="1" t="s">
        <v>205</v>
      </c>
      <c r="D110" s="1" t="s">
        <v>60</v>
      </c>
      <c r="E110" s="1"/>
      <c r="F110" s="1" t="s">
        <v>206</v>
      </c>
      <c r="G110" s="1">
        <v>2</v>
      </c>
      <c r="H110" s="1">
        <v>3</v>
      </c>
      <c r="I110" s="1">
        <v>2</v>
      </c>
      <c r="J110" s="1">
        <v>2</v>
      </c>
      <c r="K110" s="1" t="s">
        <v>404</v>
      </c>
      <c r="L110" s="27" t="s">
        <v>1426</v>
      </c>
      <c r="M110" s="27" t="s">
        <v>60</v>
      </c>
    </row>
    <row r="111" spans="1:13" ht="15" customHeight="1">
      <c r="A111" s="1" t="s">
        <v>1575</v>
      </c>
      <c r="B111" s="1"/>
      <c r="C111" s="1" t="s">
        <v>1576</v>
      </c>
      <c r="D111" s="1" t="s">
        <v>60</v>
      </c>
      <c r="E111" s="1" t="s">
        <v>1559</v>
      </c>
      <c r="F111" s="1" t="s">
        <v>20</v>
      </c>
      <c r="G111" s="1">
        <v>1</v>
      </c>
      <c r="H111" s="1"/>
      <c r="I111" s="1">
        <v>1</v>
      </c>
      <c r="J111" s="1"/>
      <c r="K111" s="1" t="s">
        <v>98</v>
      </c>
      <c r="L111" s="27" t="s">
        <v>1642</v>
      </c>
      <c r="M111" s="27" t="s">
        <v>60</v>
      </c>
    </row>
    <row r="112" spans="1:13" ht="15" customHeight="1">
      <c r="A112" s="1" t="s">
        <v>396</v>
      </c>
      <c r="B112" s="1" t="s">
        <v>397</v>
      </c>
      <c r="C112" s="1" t="s">
        <v>304</v>
      </c>
      <c r="D112" s="1" t="s">
        <v>60</v>
      </c>
      <c r="E112" s="1"/>
      <c r="F112" s="1" t="s">
        <v>61</v>
      </c>
      <c r="G112" s="1">
        <v>0.5</v>
      </c>
      <c r="H112" s="1">
        <v>1</v>
      </c>
      <c r="I112" s="1">
        <v>1</v>
      </c>
      <c r="J112" s="1">
        <v>1</v>
      </c>
      <c r="K112" s="1" t="s">
        <v>392</v>
      </c>
      <c r="L112" s="27" t="s">
        <v>398</v>
      </c>
      <c r="M112" s="28" t="s">
        <v>1637</v>
      </c>
    </row>
    <row r="113" spans="1:13" ht="15" customHeight="1">
      <c r="A113" s="1" t="s">
        <v>734</v>
      </c>
      <c r="B113" s="1" t="s">
        <v>735</v>
      </c>
      <c r="C113" s="1" t="s">
        <v>161</v>
      </c>
      <c r="D113" s="1" t="s">
        <v>46</v>
      </c>
      <c r="E113" s="1"/>
      <c r="F113" s="1" t="s">
        <v>20</v>
      </c>
      <c r="G113" s="1">
        <v>8</v>
      </c>
      <c r="H113" s="1">
        <v>12</v>
      </c>
      <c r="I113" s="1">
        <v>11</v>
      </c>
      <c r="J113" s="1">
        <v>11</v>
      </c>
      <c r="K113" s="1" t="s">
        <v>98</v>
      </c>
      <c r="L113" s="27" t="s">
        <v>56</v>
      </c>
      <c r="M113" s="27" t="s">
        <v>1639</v>
      </c>
    </row>
    <row r="114" spans="1:13" ht="15" customHeight="1">
      <c r="A114" s="1" t="s">
        <v>1220</v>
      </c>
      <c r="B114" s="1" t="s">
        <v>1221</v>
      </c>
      <c r="C114" s="1" t="s">
        <v>59</v>
      </c>
      <c r="D114" s="1" t="s">
        <v>60</v>
      </c>
      <c r="E114" s="1"/>
      <c r="F114" s="1" t="s">
        <v>20</v>
      </c>
      <c r="G114" s="1" t="s">
        <v>81</v>
      </c>
      <c r="H114" s="1">
        <v>15</v>
      </c>
      <c r="I114" s="1">
        <v>11</v>
      </c>
      <c r="J114" s="1">
        <v>11</v>
      </c>
      <c r="K114" s="1" t="s">
        <v>59</v>
      </c>
      <c r="L114" s="27">
        <v>1</v>
      </c>
      <c r="M114" s="27" t="s">
        <v>1639</v>
      </c>
    </row>
    <row r="115" spans="1:13" ht="15" customHeight="1">
      <c r="A115" s="1" t="s">
        <v>1255</v>
      </c>
      <c r="B115" s="1" t="s">
        <v>1256</v>
      </c>
      <c r="C115" s="1" t="s">
        <v>59</v>
      </c>
      <c r="D115" s="1" t="s">
        <v>60</v>
      </c>
      <c r="E115" s="1"/>
      <c r="F115" s="1" t="s">
        <v>61</v>
      </c>
      <c r="G115" s="1">
        <v>1</v>
      </c>
      <c r="H115" s="1">
        <v>2</v>
      </c>
      <c r="I115" s="1">
        <v>1</v>
      </c>
      <c r="J115" s="1">
        <v>1</v>
      </c>
      <c r="K115" s="1" t="s">
        <v>59</v>
      </c>
      <c r="L115" s="27" t="s">
        <v>1645</v>
      </c>
      <c r="M115" s="27" t="s">
        <v>1639</v>
      </c>
    </row>
    <row r="116" spans="1:13" ht="15" customHeight="1">
      <c r="A116" s="1" t="s">
        <v>1105</v>
      </c>
      <c r="B116" s="1" t="s">
        <v>1106</v>
      </c>
      <c r="C116" s="12" t="s">
        <v>1631</v>
      </c>
      <c r="D116" s="1" t="s">
        <v>60</v>
      </c>
      <c r="E116" s="1"/>
      <c r="F116" s="1" t="s">
        <v>72</v>
      </c>
      <c r="G116" s="1">
        <v>28</v>
      </c>
      <c r="H116" s="1">
        <v>180</v>
      </c>
      <c r="I116" s="1">
        <v>50</v>
      </c>
      <c r="J116" s="1">
        <v>50</v>
      </c>
      <c r="K116" s="1" t="s">
        <v>733</v>
      </c>
      <c r="L116" s="27">
        <v>1</v>
      </c>
      <c r="M116" s="27" t="s">
        <v>60</v>
      </c>
    </row>
    <row r="117" spans="1:13" ht="15" customHeight="1">
      <c r="A117" s="1" t="s">
        <v>1497</v>
      </c>
      <c r="B117" s="1" t="s">
        <v>1498</v>
      </c>
      <c r="C117" s="1" t="s">
        <v>1457</v>
      </c>
      <c r="D117" s="1" t="s">
        <v>60</v>
      </c>
      <c r="E117" s="1"/>
      <c r="F117" s="1" t="s">
        <v>61</v>
      </c>
      <c r="G117" s="1">
        <v>0.5</v>
      </c>
      <c r="H117" s="1">
        <v>0.5</v>
      </c>
      <c r="I117" s="1">
        <v>1</v>
      </c>
      <c r="J117" s="1">
        <v>1</v>
      </c>
      <c r="K117" s="1" t="s">
        <v>404</v>
      </c>
      <c r="L117" s="27">
        <v>1</v>
      </c>
      <c r="M117" s="28" t="s">
        <v>1637</v>
      </c>
    </row>
    <row r="118" spans="1:13" ht="15" customHeight="1">
      <c r="A118" s="1" t="s">
        <v>1580</v>
      </c>
      <c r="B118" s="1" t="s">
        <v>1581</v>
      </c>
      <c r="C118" s="1" t="s">
        <v>304</v>
      </c>
      <c r="D118" s="1" t="s">
        <v>60</v>
      </c>
      <c r="E118" s="1"/>
      <c r="F118" s="1" t="s">
        <v>61</v>
      </c>
      <c r="G118" s="1" t="s">
        <v>81</v>
      </c>
      <c r="H118" s="1">
        <v>3</v>
      </c>
      <c r="I118" s="1" t="s">
        <v>81</v>
      </c>
      <c r="J118" s="1">
        <v>3</v>
      </c>
      <c r="K118" s="1" t="s">
        <v>733</v>
      </c>
      <c r="L118" s="27">
        <v>1</v>
      </c>
      <c r="M118" s="28" t="s">
        <v>1637</v>
      </c>
    </row>
    <row r="119" spans="1:13" ht="15" customHeight="1">
      <c r="A119" s="1" t="s">
        <v>1580</v>
      </c>
      <c r="B119" s="1" t="s">
        <v>1582</v>
      </c>
      <c r="C119" s="1" t="s">
        <v>304</v>
      </c>
      <c r="D119" s="1" t="s">
        <v>60</v>
      </c>
      <c r="E119" s="1"/>
      <c r="F119" s="1" t="s">
        <v>61</v>
      </c>
      <c r="G119" s="1" t="s">
        <v>81</v>
      </c>
      <c r="H119" s="1">
        <v>3</v>
      </c>
      <c r="I119" s="1" t="s">
        <v>81</v>
      </c>
      <c r="J119" s="1">
        <v>3</v>
      </c>
      <c r="K119" s="1" t="s">
        <v>733</v>
      </c>
      <c r="L119" s="27">
        <v>1</v>
      </c>
      <c r="M119" s="28" t="s">
        <v>1637</v>
      </c>
    </row>
    <row r="120" spans="1:13" ht="15" customHeight="1">
      <c r="A120" s="1" t="s">
        <v>1222</v>
      </c>
      <c r="B120" s="1" t="s">
        <v>1223</v>
      </c>
      <c r="C120" s="1" t="s">
        <v>59</v>
      </c>
      <c r="D120" s="1" t="s">
        <v>60</v>
      </c>
      <c r="E120" s="1" t="s">
        <v>1122</v>
      </c>
      <c r="F120" s="1" t="s">
        <v>72</v>
      </c>
      <c r="G120" s="1" t="s">
        <v>81</v>
      </c>
      <c r="H120" s="1">
        <v>31</v>
      </c>
      <c r="I120" s="1">
        <v>20</v>
      </c>
      <c r="J120" s="1">
        <v>20</v>
      </c>
      <c r="K120" s="1" t="s">
        <v>59</v>
      </c>
      <c r="L120" s="27">
        <v>1</v>
      </c>
      <c r="M120" s="27" t="s">
        <v>1639</v>
      </c>
    </row>
    <row r="121" spans="1:13" ht="15" customHeight="1">
      <c r="A121" s="1" t="s">
        <v>337</v>
      </c>
      <c r="B121" s="1" t="s">
        <v>338</v>
      </c>
      <c r="C121" s="1" t="s">
        <v>190</v>
      </c>
      <c r="D121" s="1" t="s">
        <v>60</v>
      </c>
      <c r="E121" s="1"/>
      <c r="F121" s="1" t="s">
        <v>72</v>
      </c>
      <c r="G121" s="1">
        <v>11</v>
      </c>
      <c r="H121" s="1">
        <v>21</v>
      </c>
      <c r="I121" s="1">
        <v>16</v>
      </c>
      <c r="J121" s="1">
        <v>16</v>
      </c>
      <c r="K121" s="1"/>
      <c r="L121" s="27">
        <v>1</v>
      </c>
      <c r="M121" s="27" t="s">
        <v>60</v>
      </c>
    </row>
    <row r="122" spans="1:13" ht="15" customHeight="1">
      <c r="A122" s="1" t="s">
        <v>339</v>
      </c>
      <c r="B122" s="1" t="s">
        <v>340</v>
      </c>
      <c r="C122" s="1" t="s">
        <v>190</v>
      </c>
      <c r="D122" s="1" t="s">
        <v>60</v>
      </c>
      <c r="E122" s="1"/>
      <c r="F122" s="1" t="s">
        <v>20</v>
      </c>
      <c r="G122" s="1">
        <v>7</v>
      </c>
      <c r="H122" s="1">
        <v>12</v>
      </c>
      <c r="I122" s="1">
        <v>9</v>
      </c>
      <c r="J122" s="1">
        <v>9</v>
      </c>
      <c r="K122" s="1"/>
      <c r="L122" s="27" t="s">
        <v>341</v>
      </c>
      <c r="M122" s="27" t="s">
        <v>60</v>
      </c>
    </row>
    <row r="123" spans="1:13" ht="15" customHeight="1">
      <c r="A123" s="1" t="s">
        <v>342</v>
      </c>
      <c r="B123" s="1" t="s">
        <v>343</v>
      </c>
      <c r="C123" s="1" t="s">
        <v>190</v>
      </c>
      <c r="D123" s="1" t="s">
        <v>60</v>
      </c>
      <c r="E123" s="1"/>
      <c r="F123" s="1" t="s">
        <v>20</v>
      </c>
      <c r="G123" s="1">
        <v>8</v>
      </c>
      <c r="H123" s="1">
        <v>16</v>
      </c>
      <c r="I123" s="1">
        <v>12</v>
      </c>
      <c r="J123" s="1">
        <v>12</v>
      </c>
      <c r="K123" s="1"/>
      <c r="L123" s="27" t="s">
        <v>344</v>
      </c>
      <c r="M123" s="27" t="s">
        <v>60</v>
      </c>
    </row>
    <row r="124" spans="1:13" ht="15" customHeight="1">
      <c r="A124" s="1" t="s">
        <v>345</v>
      </c>
      <c r="B124" s="1" t="s">
        <v>346</v>
      </c>
      <c r="C124" s="1" t="s">
        <v>190</v>
      </c>
      <c r="D124" s="1" t="s">
        <v>60</v>
      </c>
      <c r="E124" s="1"/>
      <c r="F124" s="1" t="s">
        <v>20</v>
      </c>
      <c r="G124" s="1">
        <v>6</v>
      </c>
      <c r="H124" s="1">
        <v>8</v>
      </c>
      <c r="I124" s="1">
        <v>6</v>
      </c>
      <c r="J124" s="1">
        <v>6</v>
      </c>
      <c r="K124" s="1"/>
      <c r="L124" s="27" t="s">
        <v>172</v>
      </c>
      <c r="M124" s="27" t="s">
        <v>60</v>
      </c>
    </row>
    <row r="125" spans="1:13" ht="15" customHeight="1">
      <c r="A125" s="1" t="s">
        <v>347</v>
      </c>
      <c r="B125" s="1" t="s">
        <v>348</v>
      </c>
      <c r="C125" s="1" t="s">
        <v>190</v>
      </c>
      <c r="D125" s="1" t="s">
        <v>60</v>
      </c>
      <c r="E125" s="1"/>
      <c r="F125" s="1" t="s">
        <v>20</v>
      </c>
      <c r="G125" s="1">
        <v>4</v>
      </c>
      <c r="H125" s="1">
        <v>5</v>
      </c>
      <c r="I125" s="1">
        <v>3</v>
      </c>
      <c r="J125" s="1">
        <v>3</v>
      </c>
      <c r="K125" s="1"/>
      <c r="L125" s="27" t="s">
        <v>349</v>
      </c>
      <c r="M125" s="27" t="s">
        <v>60</v>
      </c>
    </row>
    <row r="126" spans="1:13" ht="15" customHeight="1">
      <c r="A126" s="1" t="s">
        <v>380</v>
      </c>
      <c r="B126" s="1" t="s">
        <v>381</v>
      </c>
      <c r="C126" s="1" t="s">
        <v>161</v>
      </c>
      <c r="D126" s="1" t="s">
        <v>46</v>
      </c>
      <c r="E126" s="1"/>
      <c r="F126" s="1" t="s">
        <v>61</v>
      </c>
      <c r="G126" s="1">
        <v>6</v>
      </c>
      <c r="H126" s="1">
        <v>7</v>
      </c>
      <c r="I126" s="1">
        <v>8</v>
      </c>
      <c r="J126" s="1">
        <v>8</v>
      </c>
      <c r="K126" s="1" t="s">
        <v>98</v>
      </c>
      <c r="L126" s="27" t="s">
        <v>382</v>
      </c>
      <c r="M126" s="27" t="s">
        <v>60</v>
      </c>
    </row>
    <row r="127" spans="1:13" ht="15" customHeight="1">
      <c r="A127" s="1" t="s">
        <v>383</v>
      </c>
      <c r="B127" s="1" t="s">
        <v>384</v>
      </c>
      <c r="C127" s="1" t="s">
        <v>161</v>
      </c>
      <c r="D127" s="1" t="s">
        <v>46</v>
      </c>
      <c r="E127" s="1"/>
      <c r="F127" s="1" t="s">
        <v>20</v>
      </c>
      <c r="G127" s="1" t="s">
        <v>81</v>
      </c>
      <c r="H127" s="1">
        <v>9</v>
      </c>
      <c r="I127" s="1">
        <v>12</v>
      </c>
      <c r="J127" s="1">
        <v>12</v>
      </c>
      <c r="K127" s="1" t="s">
        <v>98</v>
      </c>
      <c r="L127" s="27" t="s">
        <v>1645</v>
      </c>
      <c r="M127" s="27" t="s">
        <v>60</v>
      </c>
    </row>
    <row r="128" spans="1:13" ht="15" customHeight="1">
      <c r="A128" s="1" t="s">
        <v>1225</v>
      </c>
      <c r="B128" s="1" t="s">
        <v>1226</v>
      </c>
      <c r="C128" s="1" t="s">
        <v>59</v>
      </c>
      <c r="D128" s="1" t="s">
        <v>60</v>
      </c>
      <c r="E128" s="1"/>
      <c r="F128" s="1" t="s">
        <v>72</v>
      </c>
      <c r="G128" s="1">
        <v>20</v>
      </c>
      <c r="H128" s="1">
        <v>65</v>
      </c>
      <c r="I128" s="1">
        <v>42</v>
      </c>
      <c r="J128" s="1">
        <v>42</v>
      </c>
      <c r="K128" s="1" t="s">
        <v>59</v>
      </c>
      <c r="L128" s="27">
        <v>1</v>
      </c>
      <c r="M128" s="27" t="s">
        <v>1639</v>
      </c>
    </row>
    <row r="129" spans="1:13" ht="15" customHeight="1">
      <c r="A129" s="1" t="s">
        <v>44</v>
      </c>
      <c r="B129" s="1" t="s">
        <v>45</v>
      </c>
      <c r="C129" s="1" t="s">
        <v>31</v>
      </c>
      <c r="D129" s="1" t="s">
        <v>46</v>
      </c>
      <c r="E129" s="1" t="s">
        <v>32</v>
      </c>
      <c r="F129" s="1" t="s">
        <v>20</v>
      </c>
      <c r="G129" s="1">
        <v>3</v>
      </c>
      <c r="H129" s="1">
        <v>5</v>
      </c>
      <c r="I129" s="1">
        <v>3</v>
      </c>
      <c r="J129" s="1">
        <v>3</v>
      </c>
      <c r="K129" s="1" t="s">
        <v>47</v>
      </c>
      <c r="L129" s="27" t="s">
        <v>22</v>
      </c>
      <c r="M129" s="27" t="s">
        <v>60</v>
      </c>
    </row>
    <row r="130" spans="1:13" ht="15" customHeight="1">
      <c r="A130" s="1" t="s">
        <v>48</v>
      </c>
      <c r="B130" s="1" t="s">
        <v>49</v>
      </c>
      <c r="C130" s="1" t="s">
        <v>31</v>
      </c>
      <c r="D130" s="1" t="s">
        <v>488</v>
      </c>
      <c r="E130" s="1" t="s">
        <v>40</v>
      </c>
      <c r="F130" s="1" t="s">
        <v>20</v>
      </c>
      <c r="G130" s="1">
        <v>3</v>
      </c>
      <c r="H130" s="1">
        <v>4</v>
      </c>
      <c r="I130" s="1">
        <v>3</v>
      </c>
      <c r="J130" s="1">
        <v>3</v>
      </c>
      <c r="K130" s="1" t="s">
        <v>41</v>
      </c>
      <c r="L130" s="27" t="s">
        <v>22</v>
      </c>
      <c r="M130" s="27" t="s">
        <v>60</v>
      </c>
    </row>
    <row r="131" spans="1:13" ht="15" customHeight="1">
      <c r="A131" s="1" t="s">
        <v>948</v>
      </c>
      <c r="B131" s="1" t="s">
        <v>949</v>
      </c>
      <c r="C131" s="1" t="s">
        <v>55</v>
      </c>
      <c r="D131" s="1" t="s">
        <v>46</v>
      </c>
      <c r="E131" s="1"/>
      <c r="F131" s="1" t="s">
        <v>20</v>
      </c>
      <c r="G131" s="1">
        <v>5</v>
      </c>
      <c r="H131" s="1">
        <v>13</v>
      </c>
      <c r="I131" s="1">
        <v>10</v>
      </c>
      <c r="J131" s="1">
        <v>10</v>
      </c>
      <c r="K131" s="1" t="s">
        <v>98</v>
      </c>
      <c r="L131" s="27" t="s">
        <v>1643</v>
      </c>
      <c r="M131" s="28" t="s">
        <v>1637</v>
      </c>
    </row>
    <row r="132" spans="1:13" ht="15" customHeight="1">
      <c r="A132" s="1" t="s">
        <v>950</v>
      </c>
      <c r="B132" s="1" t="s">
        <v>951</v>
      </c>
      <c r="C132" s="1" t="s">
        <v>55</v>
      </c>
      <c r="D132" s="1" t="s">
        <v>46</v>
      </c>
      <c r="E132" s="1"/>
      <c r="F132" s="1" t="s">
        <v>20</v>
      </c>
      <c r="G132" s="1">
        <v>5</v>
      </c>
      <c r="H132" s="1">
        <v>25</v>
      </c>
      <c r="I132" s="1">
        <v>20</v>
      </c>
      <c r="J132" s="1">
        <v>20</v>
      </c>
      <c r="K132" s="1" t="s">
        <v>98</v>
      </c>
      <c r="L132" s="27" t="s">
        <v>1643</v>
      </c>
      <c r="M132" s="28" t="s">
        <v>1637</v>
      </c>
    </row>
    <row r="133" spans="1:13" ht="15" customHeight="1">
      <c r="A133" s="1" t="s">
        <v>836</v>
      </c>
      <c r="B133" s="1" t="s">
        <v>837</v>
      </c>
      <c r="C133" s="1" t="s">
        <v>312</v>
      </c>
      <c r="D133" s="1" t="s">
        <v>60</v>
      </c>
      <c r="E133" s="1"/>
      <c r="F133" s="1" t="s">
        <v>206</v>
      </c>
      <c r="G133" s="1" t="s">
        <v>81</v>
      </c>
      <c r="H133" s="1">
        <v>3</v>
      </c>
      <c r="I133" s="1">
        <v>3</v>
      </c>
      <c r="J133" s="1">
        <v>3</v>
      </c>
      <c r="K133" s="1"/>
      <c r="L133" s="28" t="s">
        <v>1648</v>
      </c>
      <c r="M133" s="27" t="s">
        <v>60</v>
      </c>
    </row>
    <row r="134" spans="1:13" ht="15" customHeight="1">
      <c r="A134" s="1" t="s">
        <v>840</v>
      </c>
      <c r="B134" s="1" t="s">
        <v>841</v>
      </c>
      <c r="C134" s="1" t="s">
        <v>312</v>
      </c>
      <c r="D134" s="1" t="s">
        <v>60</v>
      </c>
      <c r="E134" s="1"/>
      <c r="F134" s="1" t="s">
        <v>61</v>
      </c>
      <c r="G134" s="1" t="s">
        <v>81</v>
      </c>
      <c r="H134" s="1">
        <v>17</v>
      </c>
      <c r="I134" s="1">
        <v>17</v>
      </c>
      <c r="J134" s="1">
        <v>17</v>
      </c>
      <c r="K134" s="1"/>
      <c r="L134" s="28" t="s">
        <v>1648</v>
      </c>
      <c r="M134" s="27" t="s">
        <v>60</v>
      </c>
    </row>
    <row r="135" spans="1:13" ht="15" customHeight="1">
      <c r="A135" s="1" t="s">
        <v>838</v>
      </c>
      <c r="B135" s="1" t="s">
        <v>839</v>
      </c>
      <c r="C135" s="1" t="s">
        <v>312</v>
      </c>
      <c r="D135" s="1" t="s">
        <v>60</v>
      </c>
      <c r="E135" s="1"/>
      <c r="F135" s="1" t="s">
        <v>61</v>
      </c>
      <c r="G135" s="1" t="s">
        <v>81</v>
      </c>
      <c r="H135" s="1">
        <v>11</v>
      </c>
      <c r="I135" s="1">
        <v>12</v>
      </c>
      <c r="J135" s="1">
        <v>12</v>
      </c>
      <c r="K135" s="1"/>
      <c r="L135" s="28" t="s">
        <v>1648</v>
      </c>
      <c r="M135" s="27" t="s">
        <v>60</v>
      </c>
    </row>
    <row r="136" spans="1:13" ht="15" customHeight="1">
      <c r="A136" s="1" t="s">
        <v>1228</v>
      </c>
      <c r="B136" s="1" t="s">
        <v>1229</v>
      </c>
      <c r="C136" s="1" t="s">
        <v>59</v>
      </c>
      <c r="D136" s="1" t="s">
        <v>60</v>
      </c>
      <c r="E136" s="1"/>
      <c r="F136" s="1" t="s">
        <v>20</v>
      </c>
      <c r="G136" s="1" t="s">
        <v>81</v>
      </c>
      <c r="H136" s="1">
        <v>59</v>
      </c>
      <c r="I136" s="1">
        <v>40</v>
      </c>
      <c r="J136" s="1">
        <v>40</v>
      </c>
      <c r="K136" s="1" t="s">
        <v>59</v>
      </c>
      <c r="L136" s="27">
        <v>1</v>
      </c>
      <c r="M136" s="27" t="s">
        <v>1639</v>
      </c>
    </row>
    <row r="137" spans="1:13" ht="15" customHeight="1">
      <c r="A137" s="1" t="s">
        <v>1230</v>
      </c>
      <c r="B137" s="1" t="s">
        <v>1231</v>
      </c>
      <c r="C137" s="1" t="s">
        <v>59</v>
      </c>
      <c r="D137" s="1" t="s">
        <v>60</v>
      </c>
      <c r="E137" s="1"/>
      <c r="F137" s="1" t="s">
        <v>61</v>
      </c>
      <c r="G137" s="1" t="s">
        <v>81</v>
      </c>
      <c r="H137" s="1">
        <v>11</v>
      </c>
      <c r="I137" s="1">
        <v>9</v>
      </c>
      <c r="J137" s="1">
        <v>9</v>
      </c>
      <c r="K137" s="1" t="s">
        <v>59</v>
      </c>
      <c r="L137" s="27" t="s">
        <v>1643</v>
      </c>
      <c r="M137" s="27" t="s">
        <v>1639</v>
      </c>
    </row>
    <row r="138" spans="1:13" ht="15" customHeight="1">
      <c r="A138" s="1" t="s">
        <v>1285</v>
      </c>
      <c r="B138" s="1" t="s">
        <v>1286</v>
      </c>
      <c r="C138" s="1" t="s">
        <v>190</v>
      </c>
      <c r="D138" s="1" t="s">
        <v>60</v>
      </c>
      <c r="E138" s="1"/>
      <c r="F138" s="1" t="s">
        <v>72</v>
      </c>
      <c r="G138" s="1">
        <v>8</v>
      </c>
      <c r="H138" s="1">
        <v>19</v>
      </c>
      <c r="I138" s="1">
        <v>12</v>
      </c>
      <c r="J138" s="1">
        <v>12</v>
      </c>
      <c r="K138" s="1" t="s">
        <v>98</v>
      </c>
      <c r="L138" s="27">
        <v>1</v>
      </c>
      <c r="M138" s="27" t="s">
        <v>60</v>
      </c>
    </row>
    <row r="139" spans="1:13" ht="15" customHeight="1">
      <c r="A139" s="1" t="s">
        <v>1287</v>
      </c>
      <c r="B139" s="1" t="s">
        <v>1288</v>
      </c>
      <c r="C139" s="1" t="s">
        <v>190</v>
      </c>
      <c r="D139" s="1" t="s">
        <v>60</v>
      </c>
      <c r="E139" s="1"/>
      <c r="F139" s="1" t="s">
        <v>72</v>
      </c>
      <c r="G139" s="1" t="s">
        <v>81</v>
      </c>
      <c r="H139" s="1">
        <v>27</v>
      </c>
      <c r="I139" s="1">
        <v>22</v>
      </c>
      <c r="J139" s="1">
        <v>22</v>
      </c>
      <c r="K139" s="1" t="s">
        <v>98</v>
      </c>
      <c r="L139" s="27">
        <v>1</v>
      </c>
      <c r="M139" s="27" t="s">
        <v>60</v>
      </c>
    </row>
    <row r="140" spans="1:13" ht="15" customHeight="1">
      <c r="A140" s="1" t="s">
        <v>137</v>
      </c>
      <c r="B140" s="1" t="s">
        <v>138</v>
      </c>
      <c r="C140" s="1" t="s">
        <v>59</v>
      </c>
      <c r="D140" s="1" t="s">
        <v>60</v>
      </c>
      <c r="E140" s="1" t="s">
        <v>60</v>
      </c>
      <c r="F140" s="1" t="s">
        <v>72</v>
      </c>
      <c r="G140" s="1">
        <v>6</v>
      </c>
      <c r="H140" s="1">
        <v>6</v>
      </c>
      <c r="I140" s="1">
        <v>6</v>
      </c>
      <c r="J140" s="1">
        <v>6</v>
      </c>
      <c r="K140" s="1" t="s">
        <v>59</v>
      </c>
      <c r="L140" s="27" t="s">
        <v>139</v>
      </c>
      <c r="M140" s="27" t="s">
        <v>1639</v>
      </c>
    </row>
    <row r="141" spans="1:13" ht="15" customHeight="1">
      <c r="A141" s="1" t="s">
        <v>1232</v>
      </c>
      <c r="B141" s="1" t="s">
        <v>1233</v>
      </c>
      <c r="C141" s="1" t="s">
        <v>59</v>
      </c>
      <c r="D141" s="1" t="s">
        <v>60</v>
      </c>
      <c r="E141" s="1" t="s">
        <v>1234</v>
      </c>
      <c r="F141" s="1" t="s">
        <v>20</v>
      </c>
      <c r="G141" s="1">
        <v>8</v>
      </c>
      <c r="H141" s="1">
        <v>14</v>
      </c>
      <c r="I141" s="1">
        <v>9</v>
      </c>
      <c r="J141" s="1">
        <v>9</v>
      </c>
      <c r="K141" s="1" t="s">
        <v>59</v>
      </c>
      <c r="L141" s="27">
        <v>1</v>
      </c>
      <c r="M141" s="27" t="s">
        <v>1639</v>
      </c>
    </row>
    <row r="142" spans="1:13" ht="15" customHeight="1">
      <c r="A142" s="1" t="s">
        <v>1237</v>
      </c>
      <c r="B142" s="1" t="s">
        <v>1238</v>
      </c>
      <c r="C142" s="1" t="s">
        <v>59</v>
      </c>
      <c r="D142" s="1" t="s">
        <v>60</v>
      </c>
      <c r="E142" s="1" t="s">
        <v>1234</v>
      </c>
      <c r="F142" s="1" t="s">
        <v>20</v>
      </c>
      <c r="G142" s="1" t="s">
        <v>81</v>
      </c>
      <c r="H142" s="1">
        <v>24</v>
      </c>
      <c r="I142" s="1">
        <v>19</v>
      </c>
      <c r="J142" s="1">
        <v>19</v>
      </c>
      <c r="K142" s="1" t="s">
        <v>59</v>
      </c>
      <c r="L142" s="27">
        <v>1</v>
      </c>
      <c r="M142" s="27" t="s">
        <v>1639</v>
      </c>
    </row>
    <row r="143" spans="1:13" ht="15" customHeight="1">
      <c r="A143" s="1" t="s">
        <v>1235</v>
      </c>
      <c r="B143" s="1" t="s">
        <v>1236</v>
      </c>
      <c r="C143" s="1" t="s">
        <v>59</v>
      </c>
      <c r="D143" s="1" t="s">
        <v>60</v>
      </c>
      <c r="E143" s="1" t="s">
        <v>1234</v>
      </c>
      <c r="F143" s="1" t="s">
        <v>20</v>
      </c>
      <c r="G143" s="1" t="s">
        <v>81</v>
      </c>
      <c r="H143" s="1">
        <v>26</v>
      </c>
      <c r="I143" s="1">
        <v>19</v>
      </c>
      <c r="J143" s="1">
        <v>19</v>
      </c>
      <c r="K143" s="1" t="s">
        <v>59</v>
      </c>
      <c r="L143" s="27">
        <v>1</v>
      </c>
      <c r="M143" s="27" t="s">
        <v>1639</v>
      </c>
    </row>
    <row r="144" spans="1:13" ht="15" customHeight="1">
      <c r="A144" s="1" t="s">
        <v>1404</v>
      </c>
      <c r="B144" s="1" t="s">
        <v>1405</v>
      </c>
      <c r="C144" s="1" t="s">
        <v>1406</v>
      </c>
      <c r="D144" s="1" t="s">
        <v>60</v>
      </c>
      <c r="E144" s="1"/>
      <c r="F144" s="1" t="s">
        <v>72</v>
      </c>
      <c r="G144" s="1">
        <v>4</v>
      </c>
      <c r="H144" s="1">
        <v>1</v>
      </c>
      <c r="I144" s="1">
        <v>3</v>
      </c>
      <c r="J144" s="1">
        <v>3</v>
      </c>
      <c r="K144" s="1" t="s">
        <v>886</v>
      </c>
      <c r="L144" s="27">
        <v>1</v>
      </c>
      <c r="M144" s="27" t="s">
        <v>60</v>
      </c>
    </row>
    <row r="145" spans="1:15" ht="15" customHeight="1">
      <c r="A145" s="1" t="s">
        <v>1407</v>
      </c>
      <c r="B145" s="1" t="s">
        <v>1408</v>
      </c>
      <c r="C145" s="1" t="s">
        <v>1409</v>
      </c>
      <c r="D145" s="1" t="s">
        <v>60</v>
      </c>
      <c r="E145" s="1" t="s">
        <v>97</v>
      </c>
      <c r="F145" s="1" t="s">
        <v>72</v>
      </c>
      <c r="G145" s="1">
        <v>5</v>
      </c>
      <c r="H145" s="1">
        <v>8</v>
      </c>
      <c r="I145" s="1">
        <v>6</v>
      </c>
      <c r="J145" s="1">
        <v>6</v>
      </c>
      <c r="K145" s="1" t="s">
        <v>98</v>
      </c>
      <c r="L145" s="27">
        <v>1</v>
      </c>
      <c r="M145" s="27" t="s">
        <v>1639</v>
      </c>
    </row>
    <row r="146" spans="1:15" ht="15" customHeight="1">
      <c r="A146" s="1" t="s">
        <v>649</v>
      </c>
      <c r="B146" s="1" t="s">
        <v>650</v>
      </c>
      <c r="C146" s="1" t="s">
        <v>304</v>
      </c>
      <c r="D146" s="1" t="s">
        <v>60</v>
      </c>
      <c r="E146" s="1"/>
      <c r="F146" s="1" t="s">
        <v>206</v>
      </c>
      <c r="G146" s="1" t="s">
        <v>651</v>
      </c>
      <c r="H146" s="1" t="s">
        <v>652</v>
      </c>
      <c r="I146" s="1" t="s">
        <v>653</v>
      </c>
      <c r="J146" s="1">
        <v>1</v>
      </c>
      <c r="K146" s="1" t="s">
        <v>603</v>
      </c>
      <c r="L146" s="27" t="s">
        <v>604</v>
      </c>
      <c r="M146" s="27" t="s">
        <v>60</v>
      </c>
    </row>
    <row r="147" spans="1:15" ht="15" customHeight="1">
      <c r="A147" s="1" t="s">
        <v>1025</v>
      </c>
      <c r="B147" s="1" t="s">
        <v>1026</v>
      </c>
      <c r="C147" s="1" t="s">
        <v>304</v>
      </c>
      <c r="D147" s="1" t="s">
        <v>60</v>
      </c>
      <c r="E147" s="1"/>
      <c r="F147" s="1" t="s">
        <v>20</v>
      </c>
      <c r="G147" s="1" t="s">
        <v>81</v>
      </c>
      <c r="H147" s="1">
        <v>5</v>
      </c>
      <c r="I147" s="1">
        <v>6</v>
      </c>
      <c r="J147" s="1">
        <v>6</v>
      </c>
      <c r="K147" s="1" t="s">
        <v>98</v>
      </c>
      <c r="L147" s="27">
        <v>1</v>
      </c>
      <c r="M147" s="27" t="s">
        <v>60</v>
      </c>
    </row>
    <row r="148" spans="1:15" ht="15" customHeight="1">
      <c r="A148" s="1" t="s">
        <v>1023</v>
      </c>
      <c r="B148" s="1" t="s">
        <v>1024</v>
      </c>
      <c r="C148" s="1" t="s">
        <v>304</v>
      </c>
      <c r="D148" s="1" t="s">
        <v>60</v>
      </c>
      <c r="E148" s="1"/>
      <c r="F148" s="1" t="s">
        <v>61</v>
      </c>
      <c r="G148" s="1" t="s">
        <v>81</v>
      </c>
      <c r="H148" s="1">
        <v>3</v>
      </c>
      <c r="I148" s="1">
        <v>3</v>
      </c>
      <c r="J148" s="1">
        <v>3</v>
      </c>
      <c r="K148" s="1" t="s">
        <v>98</v>
      </c>
      <c r="L148" s="27" t="s">
        <v>1645</v>
      </c>
      <c r="M148" s="27" t="s">
        <v>60</v>
      </c>
    </row>
    <row r="149" spans="1:15" ht="15" customHeight="1">
      <c r="A149" s="1" t="s">
        <v>1137</v>
      </c>
      <c r="B149" s="1" t="s">
        <v>1138</v>
      </c>
      <c r="C149" s="1" t="s">
        <v>238</v>
      </c>
      <c r="D149" s="1" t="s">
        <v>60</v>
      </c>
      <c r="E149" s="1"/>
      <c r="F149" s="1" t="s">
        <v>61</v>
      </c>
      <c r="G149" s="1">
        <v>3</v>
      </c>
      <c r="H149" s="1">
        <v>7</v>
      </c>
      <c r="I149" s="1">
        <v>4</v>
      </c>
      <c r="J149" s="1">
        <v>4</v>
      </c>
      <c r="K149" s="1" t="s">
        <v>627</v>
      </c>
      <c r="L149" s="27" t="s">
        <v>1649</v>
      </c>
      <c r="M149" s="27" t="s">
        <v>60</v>
      </c>
    </row>
    <row r="150" spans="1:15" ht="15" customHeight="1">
      <c r="A150" s="1" t="s">
        <v>1139</v>
      </c>
      <c r="B150" s="1" t="s">
        <v>1140</v>
      </c>
      <c r="C150" s="1" t="s">
        <v>238</v>
      </c>
      <c r="D150" s="1" t="s">
        <v>60</v>
      </c>
      <c r="E150" s="1"/>
      <c r="F150" s="1" t="s">
        <v>20</v>
      </c>
      <c r="G150" s="1" t="s">
        <v>81</v>
      </c>
      <c r="H150" s="1">
        <v>9</v>
      </c>
      <c r="I150" s="1">
        <v>8</v>
      </c>
      <c r="J150" s="1">
        <v>8</v>
      </c>
      <c r="K150" s="1" t="s">
        <v>627</v>
      </c>
      <c r="L150" s="27" t="s">
        <v>1643</v>
      </c>
      <c r="M150" s="27" t="s">
        <v>60</v>
      </c>
    </row>
    <row r="151" spans="1:15" ht="15" customHeight="1">
      <c r="A151" s="1" t="s">
        <v>1118</v>
      </c>
      <c r="B151" s="1" t="s">
        <v>1119</v>
      </c>
      <c r="C151" s="1" t="s">
        <v>205</v>
      </c>
      <c r="D151" s="1" t="s">
        <v>226</v>
      </c>
      <c r="E151" s="1" t="s">
        <v>18</v>
      </c>
      <c r="F151" s="1" t="s">
        <v>61</v>
      </c>
      <c r="G151" s="1">
        <v>2</v>
      </c>
      <c r="H151" s="1">
        <v>4</v>
      </c>
      <c r="I151" s="1">
        <v>3</v>
      </c>
      <c r="J151" s="1">
        <v>3</v>
      </c>
      <c r="K151" s="1" t="s">
        <v>98</v>
      </c>
      <c r="L151" s="27" t="s">
        <v>1650</v>
      </c>
      <c r="M151" s="27" t="s">
        <v>60</v>
      </c>
    </row>
    <row r="152" spans="1:15" ht="15" customHeight="1">
      <c r="A152" s="1" t="s">
        <v>99</v>
      </c>
      <c r="B152" s="1" t="s">
        <v>100</v>
      </c>
      <c r="C152" s="1" t="s">
        <v>101</v>
      </c>
      <c r="D152" s="1" t="s">
        <v>18</v>
      </c>
      <c r="E152" s="1" t="s">
        <v>60</v>
      </c>
      <c r="F152" s="1" t="s">
        <v>20</v>
      </c>
      <c r="G152" s="1">
        <v>3</v>
      </c>
      <c r="H152" s="1">
        <v>4</v>
      </c>
      <c r="I152" s="1">
        <v>3</v>
      </c>
      <c r="J152" s="1">
        <v>3</v>
      </c>
      <c r="K152" s="1" t="s">
        <v>59</v>
      </c>
      <c r="L152" s="27" t="s">
        <v>102</v>
      </c>
      <c r="M152" s="27" t="s">
        <v>1639</v>
      </c>
      <c r="N152" s="1"/>
      <c r="O152" s="1"/>
    </row>
    <row r="153" spans="1:15" ht="15" customHeight="1">
      <c r="A153" s="1" t="s">
        <v>1254</v>
      </c>
      <c r="B153" s="1" t="s">
        <v>100</v>
      </c>
      <c r="C153" s="1" t="s">
        <v>59</v>
      </c>
      <c r="D153" s="1" t="s">
        <v>60</v>
      </c>
      <c r="E153" s="1"/>
      <c r="F153" s="1" t="s">
        <v>61</v>
      </c>
      <c r="G153" s="1">
        <v>3</v>
      </c>
      <c r="H153" s="1">
        <v>4</v>
      </c>
      <c r="I153" s="1">
        <v>3</v>
      </c>
      <c r="J153" s="1">
        <v>3</v>
      </c>
      <c r="K153" s="1" t="s">
        <v>59</v>
      </c>
      <c r="L153" s="27" t="s">
        <v>215</v>
      </c>
      <c r="M153" s="27" t="s">
        <v>1639</v>
      </c>
    </row>
    <row r="154" spans="1:15" ht="15" customHeight="1">
      <c r="A154" s="1" t="s">
        <v>194</v>
      </c>
      <c r="B154" s="1" t="s">
        <v>195</v>
      </c>
      <c r="C154" s="1" t="s">
        <v>59</v>
      </c>
      <c r="D154" s="1" t="s">
        <v>18</v>
      </c>
      <c r="E154" s="1" t="s">
        <v>60</v>
      </c>
      <c r="F154" s="1" t="s">
        <v>20</v>
      </c>
      <c r="G154" s="1">
        <v>1</v>
      </c>
      <c r="H154" s="1">
        <v>3</v>
      </c>
      <c r="I154" s="1" t="s">
        <v>196</v>
      </c>
      <c r="J154" s="1">
        <v>1</v>
      </c>
      <c r="K154" s="1" t="s">
        <v>98</v>
      </c>
      <c r="L154" s="27" t="s">
        <v>197</v>
      </c>
      <c r="M154" s="27" t="s">
        <v>1639</v>
      </c>
      <c r="N154" s="1"/>
      <c r="O154" s="1"/>
    </row>
    <row r="155" spans="1:15" ht="15" customHeight="1">
      <c r="A155" s="1" t="s">
        <v>198</v>
      </c>
      <c r="B155" s="1" t="s">
        <v>199</v>
      </c>
      <c r="C155" s="1" t="s">
        <v>59</v>
      </c>
      <c r="D155" s="1" t="s">
        <v>18</v>
      </c>
      <c r="E155" s="1" t="s">
        <v>60</v>
      </c>
      <c r="F155" s="1" t="s">
        <v>72</v>
      </c>
      <c r="G155" s="1">
        <v>3</v>
      </c>
      <c r="H155" s="1">
        <v>3</v>
      </c>
      <c r="I155" s="1">
        <v>1</v>
      </c>
      <c r="J155" s="1">
        <v>1</v>
      </c>
      <c r="K155" s="1" t="s">
        <v>98</v>
      </c>
      <c r="L155" s="27" t="s">
        <v>200</v>
      </c>
      <c r="M155" s="27" t="s">
        <v>1639</v>
      </c>
      <c r="N155" s="1"/>
      <c r="O155" s="1"/>
    </row>
    <row r="156" spans="1:15" ht="15" customHeight="1">
      <c r="A156" s="1" t="s">
        <v>103</v>
      </c>
      <c r="B156" s="1" t="s">
        <v>104</v>
      </c>
      <c r="C156" s="1" t="s">
        <v>59</v>
      </c>
      <c r="D156" s="1" t="s">
        <v>60</v>
      </c>
      <c r="E156" s="1"/>
      <c r="F156" s="1" t="s">
        <v>20</v>
      </c>
      <c r="G156" s="1">
        <v>8</v>
      </c>
      <c r="H156" s="1">
        <v>11</v>
      </c>
      <c r="I156" s="1">
        <v>9</v>
      </c>
      <c r="J156" s="1">
        <v>9</v>
      </c>
      <c r="K156" s="1" t="s">
        <v>59</v>
      </c>
      <c r="L156" s="27">
        <v>1</v>
      </c>
      <c r="M156" s="27" t="s">
        <v>1639</v>
      </c>
    </row>
    <row r="157" spans="1:15" ht="15" customHeight="1">
      <c r="A157" s="1" t="s">
        <v>105</v>
      </c>
      <c r="B157" s="1" t="s">
        <v>106</v>
      </c>
      <c r="C157" s="1" t="s">
        <v>101</v>
      </c>
      <c r="D157" s="1" t="s">
        <v>18</v>
      </c>
      <c r="E157" s="1" t="s">
        <v>60</v>
      </c>
      <c r="F157" s="1" t="s">
        <v>61</v>
      </c>
      <c r="G157" s="1">
        <v>1</v>
      </c>
      <c r="H157" s="1">
        <v>3</v>
      </c>
      <c r="I157" s="1">
        <v>1</v>
      </c>
      <c r="J157" s="1">
        <v>1</v>
      </c>
      <c r="K157" s="1" t="s">
        <v>59</v>
      </c>
      <c r="L157" s="27" t="s">
        <v>102</v>
      </c>
      <c r="M157" s="27" t="s">
        <v>1639</v>
      </c>
      <c r="N157" s="1"/>
      <c r="O157" s="1"/>
    </row>
    <row r="158" spans="1:15" ht="15" customHeight="1">
      <c r="A158" s="1" t="s">
        <v>1145</v>
      </c>
      <c r="B158" s="1" t="s">
        <v>1146</v>
      </c>
      <c r="C158" s="1" t="s">
        <v>238</v>
      </c>
      <c r="D158" s="1" t="s">
        <v>1147</v>
      </c>
      <c r="E158" s="1" t="s">
        <v>1148</v>
      </c>
      <c r="F158" s="1" t="s">
        <v>20</v>
      </c>
      <c r="G158" s="1">
        <v>2</v>
      </c>
      <c r="H158" s="1">
        <v>7</v>
      </c>
      <c r="I158" s="1">
        <v>6</v>
      </c>
      <c r="J158" s="1">
        <v>6</v>
      </c>
      <c r="K158" s="1" t="s">
        <v>98</v>
      </c>
      <c r="L158" s="27" t="s">
        <v>1643</v>
      </c>
      <c r="M158" s="27" t="s">
        <v>60</v>
      </c>
    </row>
    <row r="159" spans="1:15" ht="15" customHeight="1">
      <c r="A159" s="1" t="s">
        <v>82</v>
      </c>
      <c r="B159" s="1" t="s">
        <v>83</v>
      </c>
      <c r="C159" s="1" t="s">
        <v>59</v>
      </c>
      <c r="D159" s="1" t="s">
        <v>60</v>
      </c>
      <c r="E159" s="1" t="s">
        <v>18</v>
      </c>
      <c r="F159" s="1" t="s">
        <v>72</v>
      </c>
      <c r="G159" s="1" t="s">
        <v>62</v>
      </c>
      <c r="H159" s="1">
        <v>11</v>
      </c>
      <c r="I159" s="1" t="s">
        <v>62</v>
      </c>
      <c r="J159" s="1">
        <v>10</v>
      </c>
      <c r="K159" s="1" t="s">
        <v>59</v>
      </c>
      <c r="L159" s="27">
        <v>1</v>
      </c>
      <c r="M159" s="27" t="s">
        <v>1639</v>
      </c>
    </row>
    <row r="160" spans="1:15" ht="15" customHeight="1">
      <c r="A160" s="1" t="s">
        <v>85</v>
      </c>
      <c r="B160" s="1" t="s">
        <v>86</v>
      </c>
      <c r="C160" s="1" t="s">
        <v>59</v>
      </c>
      <c r="D160" s="1" t="s">
        <v>60</v>
      </c>
      <c r="E160" s="1" t="s">
        <v>18</v>
      </c>
      <c r="F160" s="1" t="s">
        <v>72</v>
      </c>
      <c r="G160" s="1" t="s">
        <v>62</v>
      </c>
      <c r="H160" s="1">
        <v>11</v>
      </c>
      <c r="I160" s="1" t="s">
        <v>62</v>
      </c>
      <c r="J160" s="1">
        <v>10</v>
      </c>
      <c r="K160" s="1" t="s">
        <v>59</v>
      </c>
      <c r="L160" s="27">
        <v>1</v>
      </c>
      <c r="M160" s="27" t="s">
        <v>1639</v>
      </c>
    </row>
    <row r="161" spans="1:15" ht="15" customHeight="1">
      <c r="A161" s="1" t="s">
        <v>73</v>
      </c>
      <c r="B161" s="1" t="s">
        <v>74</v>
      </c>
      <c r="C161" s="1" t="s">
        <v>59</v>
      </c>
      <c r="D161" s="1" t="s">
        <v>60</v>
      </c>
      <c r="E161" s="1" t="s">
        <v>60</v>
      </c>
      <c r="F161" s="1" t="s">
        <v>20</v>
      </c>
      <c r="G161" s="1" t="s">
        <v>62</v>
      </c>
      <c r="H161" s="1">
        <v>1</v>
      </c>
      <c r="I161" s="1" t="s">
        <v>62</v>
      </c>
      <c r="J161" s="1">
        <v>1</v>
      </c>
      <c r="K161" s="1" t="s">
        <v>59</v>
      </c>
      <c r="L161" s="27" t="s">
        <v>60</v>
      </c>
      <c r="M161" s="27" t="s">
        <v>1639</v>
      </c>
    </row>
    <row r="162" spans="1:15" ht="15" customHeight="1">
      <c r="A162" s="1" t="s">
        <v>73</v>
      </c>
      <c r="B162" s="1" t="s">
        <v>74</v>
      </c>
      <c r="C162" s="1" t="s">
        <v>59</v>
      </c>
      <c r="D162" s="1" t="s">
        <v>60</v>
      </c>
      <c r="E162" s="1" t="s">
        <v>60</v>
      </c>
      <c r="F162" s="1" t="s">
        <v>20</v>
      </c>
      <c r="G162" s="1" t="s">
        <v>62</v>
      </c>
      <c r="H162" s="1">
        <v>1</v>
      </c>
      <c r="I162" s="1" t="s">
        <v>62</v>
      </c>
      <c r="J162" s="1">
        <v>1</v>
      </c>
      <c r="K162" s="1" t="s">
        <v>59</v>
      </c>
      <c r="L162" s="27" t="s">
        <v>60</v>
      </c>
      <c r="M162" s="27" t="s">
        <v>1639</v>
      </c>
      <c r="N162" s="1"/>
      <c r="O162" s="1"/>
    </row>
    <row r="163" spans="1:15" ht="15" customHeight="1">
      <c r="A163" s="1" t="s">
        <v>75</v>
      </c>
      <c r="B163" s="1" t="s">
        <v>76</v>
      </c>
      <c r="C163" s="1" t="s">
        <v>59</v>
      </c>
      <c r="D163" s="1" t="s">
        <v>60</v>
      </c>
      <c r="E163" s="1" t="s">
        <v>60</v>
      </c>
      <c r="F163" s="1" t="s">
        <v>61</v>
      </c>
      <c r="G163" s="1" t="s">
        <v>62</v>
      </c>
      <c r="H163" s="1">
        <v>2</v>
      </c>
      <c r="I163" s="1" t="s">
        <v>62</v>
      </c>
      <c r="J163" s="1">
        <v>2</v>
      </c>
      <c r="K163" s="1" t="s">
        <v>59</v>
      </c>
      <c r="L163" s="27" t="s">
        <v>60</v>
      </c>
      <c r="M163" s="27" t="s">
        <v>1639</v>
      </c>
    </row>
    <row r="164" spans="1:15" ht="15" customHeight="1">
      <c r="A164" s="1" t="s">
        <v>75</v>
      </c>
      <c r="B164" s="1" t="s">
        <v>76</v>
      </c>
      <c r="C164" s="1" t="s">
        <v>59</v>
      </c>
      <c r="D164" s="1" t="s">
        <v>60</v>
      </c>
      <c r="E164" s="1" t="s">
        <v>60</v>
      </c>
      <c r="F164" s="1" t="s">
        <v>61</v>
      </c>
      <c r="G164" s="1" t="s">
        <v>62</v>
      </c>
      <c r="H164" s="1">
        <v>2</v>
      </c>
      <c r="I164" s="1" t="s">
        <v>62</v>
      </c>
      <c r="J164" s="1">
        <v>2</v>
      </c>
      <c r="K164" s="1" t="s">
        <v>59</v>
      </c>
      <c r="L164" s="27" t="s">
        <v>60</v>
      </c>
      <c r="M164" s="27" t="s">
        <v>1639</v>
      </c>
      <c r="N164" s="1"/>
      <c r="O164" s="1"/>
    </row>
    <row r="165" spans="1:15" ht="15" customHeight="1">
      <c r="A165" s="1" t="s">
        <v>77</v>
      </c>
      <c r="B165" s="1" t="s">
        <v>78</v>
      </c>
      <c r="C165" s="1" t="s">
        <v>59</v>
      </c>
      <c r="D165" s="1" t="s">
        <v>60</v>
      </c>
      <c r="E165" s="1" t="s">
        <v>60</v>
      </c>
      <c r="F165" s="1" t="s">
        <v>61</v>
      </c>
      <c r="G165" s="1" t="s">
        <v>62</v>
      </c>
      <c r="H165" s="1">
        <v>1</v>
      </c>
      <c r="I165" s="1">
        <v>1</v>
      </c>
      <c r="J165" s="1">
        <v>1</v>
      </c>
      <c r="K165" s="1" t="s">
        <v>59</v>
      </c>
      <c r="L165" s="27" t="s">
        <v>60</v>
      </c>
      <c r="M165" s="27" t="s">
        <v>1639</v>
      </c>
    </row>
    <row r="166" spans="1:15" ht="15" customHeight="1">
      <c r="A166" s="1" t="s">
        <v>77</v>
      </c>
      <c r="B166" s="1" t="s">
        <v>78</v>
      </c>
      <c r="C166" s="1" t="s">
        <v>59</v>
      </c>
      <c r="D166" s="1" t="s">
        <v>60</v>
      </c>
      <c r="E166" s="1" t="s">
        <v>60</v>
      </c>
      <c r="F166" s="1" t="s">
        <v>61</v>
      </c>
      <c r="G166" s="1" t="s">
        <v>62</v>
      </c>
      <c r="H166" s="1">
        <v>1</v>
      </c>
      <c r="I166" s="1">
        <v>1</v>
      </c>
      <c r="J166" s="1">
        <v>1</v>
      </c>
      <c r="K166" s="1" t="s">
        <v>59</v>
      </c>
      <c r="L166" s="27" t="s">
        <v>60</v>
      </c>
      <c r="M166" s="27" t="s">
        <v>1639</v>
      </c>
      <c r="N166" s="1"/>
      <c r="O166" s="1"/>
    </row>
    <row r="167" spans="1:15" ht="15" customHeight="1">
      <c r="A167" s="1" t="s">
        <v>79</v>
      </c>
      <c r="B167" s="1" t="s">
        <v>80</v>
      </c>
      <c r="C167" s="1" t="s">
        <v>59</v>
      </c>
      <c r="D167" s="1" t="s">
        <v>60</v>
      </c>
      <c r="E167" s="1" t="s">
        <v>60</v>
      </c>
      <c r="F167" s="1" t="s">
        <v>61</v>
      </c>
      <c r="G167" s="1" t="s">
        <v>81</v>
      </c>
      <c r="H167" s="1">
        <v>1</v>
      </c>
      <c r="I167" s="1">
        <v>1</v>
      </c>
      <c r="J167" s="1">
        <v>1</v>
      </c>
      <c r="K167" s="1" t="s">
        <v>59</v>
      </c>
      <c r="L167" s="27" t="s">
        <v>60</v>
      </c>
      <c r="M167" s="27" t="s">
        <v>1639</v>
      </c>
    </row>
    <row r="168" spans="1:15" ht="15" customHeight="1">
      <c r="A168" s="1" t="s">
        <v>79</v>
      </c>
      <c r="B168" s="1" t="s">
        <v>80</v>
      </c>
      <c r="C168" s="1" t="s">
        <v>59</v>
      </c>
      <c r="D168" s="1" t="s">
        <v>60</v>
      </c>
      <c r="E168" s="1" t="s">
        <v>60</v>
      </c>
      <c r="F168" s="1" t="s">
        <v>61</v>
      </c>
      <c r="G168" s="1" t="s">
        <v>81</v>
      </c>
      <c r="H168" s="1">
        <v>1</v>
      </c>
      <c r="I168" s="1">
        <v>1</v>
      </c>
      <c r="J168" s="1">
        <v>1</v>
      </c>
      <c r="K168" s="1" t="s">
        <v>59</v>
      </c>
      <c r="L168" s="27" t="s">
        <v>60</v>
      </c>
      <c r="M168" s="27" t="s">
        <v>1639</v>
      </c>
      <c r="N168" s="1"/>
      <c r="O168" s="1"/>
    </row>
    <row r="169" spans="1:15" ht="15" customHeight="1">
      <c r="A169" s="1" t="s">
        <v>1244</v>
      </c>
      <c r="B169" s="1" t="s">
        <v>1245</v>
      </c>
      <c r="C169" s="1" t="s">
        <v>59</v>
      </c>
      <c r="D169" s="1" t="s">
        <v>60</v>
      </c>
      <c r="E169" s="1"/>
      <c r="F169" s="1" t="s">
        <v>72</v>
      </c>
      <c r="G169" s="1">
        <v>8</v>
      </c>
      <c r="H169" s="1">
        <v>20</v>
      </c>
      <c r="I169" s="1">
        <v>18</v>
      </c>
      <c r="J169" s="1">
        <v>18</v>
      </c>
      <c r="K169" s="1" t="s">
        <v>59</v>
      </c>
      <c r="L169" s="27" t="s">
        <v>1647</v>
      </c>
      <c r="M169" s="27" t="s">
        <v>1639</v>
      </c>
    </row>
    <row r="170" spans="1:15" ht="15" customHeight="1">
      <c r="A170" s="1" t="s">
        <v>859</v>
      </c>
      <c r="B170" s="1" t="s">
        <v>860</v>
      </c>
      <c r="C170" s="1" t="s">
        <v>861</v>
      </c>
      <c r="D170" s="1" t="s">
        <v>862</v>
      </c>
      <c r="E170" s="1" t="s">
        <v>39</v>
      </c>
      <c r="F170" s="1" t="s">
        <v>61</v>
      </c>
      <c r="G170" s="1">
        <v>1</v>
      </c>
      <c r="H170" s="1">
        <v>3</v>
      </c>
      <c r="I170" s="1">
        <v>3</v>
      </c>
      <c r="J170" s="1">
        <v>3</v>
      </c>
      <c r="K170" s="1" t="s">
        <v>98</v>
      </c>
      <c r="L170" s="27" t="s">
        <v>1654</v>
      </c>
      <c r="M170" s="27" t="s">
        <v>60</v>
      </c>
    </row>
    <row r="171" spans="1:15" ht="15" customHeight="1">
      <c r="A171" s="1" t="s">
        <v>863</v>
      </c>
      <c r="B171" s="1" t="s">
        <v>864</v>
      </c>
      <c r="C171" s="1" t="s">
        <v>861</v>
      </c>
      <c r="D171" s="1" t="s">
        <v>862</v>
      </c>
      <c r="E171" s="1" t="s">
        <v>39</v>
      </c>
      <c r="F171" s="1" t="s">
        <v>61</v>
      </c>
      <c r="G171" s="1" t="s">
        <v>81</v>
      </c>
      <c r="H171" s="1">
        <v>7</v>
      </c>
      <c r="I171" s="1">
        <v>7</v>
      </c>
      <c r="J171" s="1">
        <v>7</v>
      </c>
      <c r="K171" s="1" t="s">
        <v>98</v>
      </c>
      <c r="L171" s="27" t="s">
        <v>1645</v>
      </c>
      <c r="M171" s="27" t="s">
        <v>60</v>
      </c>
    </row>
    <row r="172" spans="1:15" ht="15" customHeight="1">
      <c r="A172" s="1" t="s">
        <v>1029</v>
      </c>
      <c r="B172" s="1" t="s">
        <v>1030</v>
      </c>
      <c r="C172" s="1" t="s">
        <v>304</v>
      </c>
      <c r="D172" s="1" t="s">
        <v>46</v>
      </c>
      <c r="E172" s="1" t="s">
        <v>807</v>
      </c>
      <c r="F172" s="1" t="s">
        <v>392</v>
      </c>
      <c r="G172" s="1">
        <v>3</v>
      </c>
      <c r="H172" s="1">
        <v>4</v>
      </c>
      <c r="I172" s="1">
        <v>6</v>
      </c>
      <c r="J172" s="1">
        <v>6</v>
      </c>
      <c r="K172" s="1" t="s">
        <v>392</v>
      </c>
      <c r="L172" s="27" t="s">
        <v>1645</v>
      </c>
      <c r="M172" s="28" t="s">
        <v>1637</v>
      </c>
    </row>
    <row r="173" spans="1:15" ht="15" customHeight="1">
      <c r="A173" s="1" t="s">
        <v>1355</v>
      </c>
      <c r="B173" s="1" t="s">
        <v>1356</v>
      </c>
      <c r="C173" s="1" t="s">
        <v>1357</v>
      </c>
      <c r="D173" s="1" t="s">
        <v>226</v>
      </c>
      <c r="E173" s="1" t="s">
        <v>18</v>
      </c>
      <c r="F173" s="1" t="s">
        <v>20</v>
      </c>
      <c r="G173" s="1">
        <v>13</v>
      </c>
      <c r="H173" s="1">
        <v>11</v>
      </c>
      <c r="I173" s="1">
        <v>14</v>
      </c>
      <c r="J173" s="1">
        <v>14</v>
      </c>
      <c r="K173" s="1" t="s">
        <v>98</v>
      </c>
      <c r="L173" s="27">
        <v>1</v>
      </c>
      <c r="M173" s="27" t="s">
        <v>60</v>
      </c>
    </row>
    <row r="174" spans="1:15" ht="15" customHeight="1">
      <c r="A174" s="1" t="s">
        <v>1545</v>
      </c>
      <c r="B174" s="1"/>
      <c r="C174" s="1" t="s">
        <v>568</v>
      </c>
      <c r="D174" s="1" t="s">
        <v>488</v>
      </c>
      <c r="E174" s="1" t="s">
        <v>569</v>
      </c>
      <c r="F174" s="1"/>
      <c r="G174" s="1"/>
      <c r="H174" s="1"/>
      <c r="I174" s="1"/>
      <c r="J174" s="1"/>
      <c r="K174" s="1"/>
      <c r="L174" s="27"/>
      <c r="M174" s="28" t="s">
        <v>1637</v>
      </c>
    </row>
    <row r="175" spans="1:15" ht="15" customHeight="1">
      <c r="A175" s="1" t="s">
        <v>580</v>
      </c>
      <c r="B175" s="1" t="s">
        <v>581</v>
      </c>
      <c r="C175" s="1" t="s">
        <v>568</v>
      </c>
      <c r="D175" s="1" t="s">
        <v>488</v>
      </c>
      <c r="E175" s="1" t="s">
        <v>569</v>
      </c>
      <c r="F175" s="1" t="s">
        <v>20</v>
      </c>
      <c r="G175" s="1">
        <v>11</v>
      </c>
      <c r="H175" s="1">
        <v>36</v>
      </c>
      <c r="I175" s="1">
        <v>24</v>
      </c>
      <c r="J175" s="1">
        <v>24</v>
      </c>
      <c r="K175" s="1" t="s">
        <v>570</v>
      </c>
      <c r="L175" s="27">
        <v>1</v>
      </c>
      <c r="M175" s="28" t="s">
        <v>1637</v>
      </c>
    </row>
    <row r="176" spans="1:15" ht="15" customHeight="1">
      <c r="A176" s="1" t="s">
        <v>578</v>
      </c>
      <c r="B176" s="1" t="s">
        <v>579</v>
      </c>
      <c r="C176" s="1" t="s">
        <v>568</v>
      </c>
      <c r="D176" s="1" t="s">
        <v>488</v>
      </c>
      <c r="E176" s="1" t="s">
        <v>569</v>
      </c>
      <c r="F176" s="1" t="s">
        <v>20</v>
      </c>
      <c r="G176" s="1">
        <v>9</v>
      </c>
      <c r="H176" s="1">
        <v>32</v>
      </c>
      <c r="I176" s="1">
        <v>21</v>
      </c>
      <c r="J176" s="1">
        <v>21</v>
      </c>
      <c r="K176" s="1" t="s">
        <v>570</v>
      </c>
      <c r="L176" s="27">
        <v>1</v>
      </c>
      <c r="M176" s="28" t="s">
        <v>1637</v>
      </c>
    </row>
    <row r="177" spans="1:15" ht="15" customHeight="1">
      <c r="A177" s="1" t="s">
        <v>576</v>
      </c>
      <c r="B177" s="1" t="s">
        <v>577</v>
      </c>
      <c r="C177" s="1" t="s">
        <v>568</v>
      </c>
      <c r="D177" s="1" t="s">
        <v>488</v>
      </c>
      <c r="E177" s="1" t="s">
        <v>569</v>
      </c>
      <c r="F177" s="1" t="s">
        <v>20</v>
      </c>
      <c r="G177" s="1">
        <v>7</v>
      </c>
      <c r="H177" s="1">
        <v>24</v>
      </c>
      <c r="I177" s="1">
        <v>16</v>
      </c>
      <c r="J177" s="1">
        <v>16</v>
      </c>
      <c r="K177" s="1" t="s">
        <v>570</v>
      </c>
      <c r="L177" s="27">
        <v>1</v>
      </c>
      <c r="M177" s="28" t="s">
        <v>1637</v>
      </c>
    </row>
    <row r="178" spans="1:15" ht="15" customHeight="1">
      <c r="A178" s="1" t="s">
        <v>574</v>
      </c>
      <c r="B178" s="1" t="s">
        <v>575</v>
      </c>
      <c r="C178" s="1" t="s">
        <v>568</v>
      </c>
      <c r="D178" s="1" t="s">
        <v>488</v>
      </c>
      <c r="E178" s="1" t="s">
        <v>569</v>
      </c>
      <c r="F178" s="1" t="s">
        <v>20</v>
      </c>
      <c r="G178" s="1">
        <v>5</v>
      </c>
      <c r="H178" s="1">
        <v>13</v>
      </c>
      <c r="I178" s="1">
        <v>8</v>
      </c>
      <c r="J178" s="1">
        <v>8</v>
      </c>
      <c r="K178" s="1" t="s">
        <v>570</v>
      </c>
      <c r="L178" s="27">
        <v>1</v>
      </c>
      <c r="M178" s="28" t="s">
        <v>1637</v>
      </c>
    </row>
    <row r="179" spans="1:15" ht="15" customHeight="1">
      <c r="A179" s="1" t="s">
        <v>572</v>
      </c>
      <c r="B179" s="1" t="s">
        <v>573</v>
      </c>
      <c r="C179" s="1" t="s">
        <v>568</v>
      </c>
      <c r="D179" s="1" t="s">
        <v>488</v>
      </c>
      <c r="E179" s="1" t="s">
        <v>569</v>
      </c>
      <c r="F179" s="1" t="s">
        <v>20</v>
      </c>
      <c r="G179" s="1">
        <v>3</v>
      </c>
      <c r="H179" s="1">
        <v>6</v>
      </c>
      <c r="I179" s="1">
        <v>4</v>
      </c>
      <c r="J179" s="1">
        <v>4</v>
      </c>
      <c r="K179" s="1" t="s">
        <v>570</v>
      </c>
      <c r="L179" s="27">
        <v>1</v>
      </c>
      <c r="M179" s="28" t="s">
        <v>1637</v>
      </c>
    </row>
    <row r="180" spans="1:15" ht="15" customHeight="1">
      <c r="A180" s="1" t="s">
        <v>582</v>
      </c>
      <c r="B180" s="1"/>
      <c r="C180" s="1" t="s">
        <v>568</v>
      </c>
      <c r="D180" s="1" t="s">
        <v>488</v>
      </c>
      <c r="E180" s="1" t="s">
        <v>569</v>
      </c>
      <c r="F180" s="1" t="s">
        <v>222</v>
      </c>
      <c r="G180" s="1"/>
      <c r="H180" s="1"/>
      <c r="I180" s="1"/>
      <c r="J180" s="1"/>
      <c r="K180" s="1" t="s">
        <v>570</v>
      </c>
      <c r="L180" s="27">
        <v>1</v>
      </c>
      <c r="M180" s="28" t="s">
        <v>1637</v>
      </c>
    </row>
    <row r="181" spans="1:15" ht="15" customHeight="1">
      <c r="A181" s="1" t="s">
        <v>566</v>
      </c>
      <c r="B181" s="1" t="s">
        <v>567</v>
      </c>
      <c r="C181" s="1" t="s">
        <v>568</v>
      </c>
      <c r="D181" s="1" t="s">
        <v>488</v>
      </c>
      <c r="E181" s="1" t="s">
        <v>569</v>
      </c>
      <c r="F181" s="1" t="s">
        <v>20</v>
      </c>
      <c r="G181" s="1">
        <v>1</v>
      </c>
      <c r="H181" s="1">
        <v>4</v>
      </c>
      <c r="I181" s="1">
        <v>2</v>
      </c>
      <c r="J181" s="1">
        <v>2</v>
      </c>
      <c r="K181" s="1" t="s">
        <v>570</v>
      </c>
      <c r="L181" s="27">
        <v>1</v>
      </c>
      <c r="M181" s="28" t="s">
        <v>1637</v>
      </c>
    </row>
    <row r="182" spans="1:15" ht="15" customHeight="1">
      <c r="A182" s="1" t="s">
        <v>952</v>
      </c>
      <c r="B182" s="1" t="s">
        <v>953</v>
      </c>
      <c r="C182" s="1" t="s">
        <v>304</v>
      </c>
      <c r="D182" s="1" t="s">
        <v>46</v>
      </c>
      <c r="E182" s="1" t="s">
        <v>954</v>
      </c>
      <c r="F182" s="1" t="s">
        <v>61</v>
      </c>
      <c r="G182" s="1">
        <v>5</v>
      </c>
      <c r="H182" s="1">
        <v>5</v>
      </c>
      <c r="I182" s="1">
        <v>5</v>
      </c>
      <c r="J182" s="1">
        <v>5</v>
      </c>
      <c r="K182" s="1" t="s">
        <v>392</v>
      </c>
      <c r="L182" s="27" t="s">
        <v>1643</v>
      </c>
      <c r="M182" s="28" t="s">
        <v>1637</v>
      </c>
    </row>
    <row r="183" spans="1:15" ht="15" customHeight="1">
      <c r="A183" s="1" t="s">
        <v>307</v>
      </c>
      <c r="B183" s="1" t="s">
        <v>308</v>
      </c>
      <c r="C183" s="1" t="s">
        <v>309</v>
      </c>
      <c r="D183" s="1" t="s">
        <v>60</v>
      </c>
      <c r="E183" s="1"/>
      <c r="F183" s="1" t="s">
        <v>61</v>
      </c>
      <c r="G183" s="1">
        <v>5</v>
      </c>
      <c r="H183" s="1">
        <v>5</v>
      </c>
      <c r="I183" s="1">
        <v>5</v>
      </c>
      <c r="J183" s="1">
        <v>5</v>
      </c>
      <c r="K183" s="1" t="s">
        <v>98</v>
      </c>
      <c r="L183" s="27" t="s">
        <v>22</v>
      </c>
      <c r="M183" s="28" t="s">
        <v>1637</v>
      </c>
    </row>
    <row r="184" spans="1:15" ht="15" customHeight="1">
      <c r="A184" s="1" t="s">
        <v>310</v>
      </c>
      <c r="B184" s="1" t="s">
        <v>311</v>
      </c>
      <c r="C184" s="1" t="s">
        <v>312</v>
      </c>
      <c r="D184" s="1" t="s">
        <v>60</v>
      </c>
      <c r="E184" s="1"/>
      <c r="F184" s="1" t="s">
        <v>20</v>
      </c>
      <c r="G184" s="1" t="s">
        <v>81</v>
      </c>
      <c r="H184" s="1">
        <v>10</v>
      </c>
      <c r="I184" s="1">
        <v>12</v>
      </c>
      <c r="J184" s="1">
        <v>12</v>
      </c>
      <c r="K184" s="1" t="s">
        <v>98</v>
      </c>
      <c r="L184" s="27">
        <v>1</v>
      </c>
      <c r="M184" s="28" t="s">
        <v>1637</v>
      </c>
    </row>
    <row r="185" spans="1:15" ht="15" customHeight="1">
      <c r="A185" s="1" t="s">
        <v>299</v>
      </c>
      <c r="B185" s="1" t="s">
        <v>300</v>
      </c>
      <c r="C185" s="1" t="s">
        <v>301</v>
      </c>
      <c r="D185" s="1" t="s">
        <v>18</v>
      </c>
      <c r="E185" s="1" t="s">
        <v>60</v>
      </c>
      <c r="F185" s="1" t="s">
        <v>20</v>
      </c>
      <c r="G185" s="1">
        <v>4</v>
      </c>
      <c r="H185" s="1">
        <v>5</v>
      </c>
      <c r="I185" s="1">
        <v>4</v>
      </c>
      <c r="J185" s="1">
        <v>4</v>
      </c>
      <c r="K185" s="1" t="s">
        <v>98</v>
      </c>
      <c r="L185" s="27">
        <v>1</v>
      </c>
      <c r="M185" s="27" t="s">
        <v>1639</v>
      </c>
      <c r="N185" s="1"/>
      <c r="O185" s="1"/>
    </row>
    <row r="186" spans="1:15" ht="15" customHeight="1">
      <c r="A186" s="1" t="s">
        <v>1151</v>
      </c>
      <c r="B186" s="1" t="s">
        <v>1152</v>
      </c>
      <c r="C186" s="1" t="s">
        <v>238</v>
      </c>
      <c r="D186" s="1" t="s">
        <v>324</v>
      </c>
      <c r="E186" s="1" t="s">
        <v>46</v>
      </c>
      <c r="F186" s="1" t="s">
        <v>61</v>
      </c>
      <c r="G186" s="1">
        <v>5</v>
      </c>
      <c r="H186" s="1">
        <v>6</v>
      </c>
      <c r="I186" s="1">
        <v>4</v>
      </c>
      <c r="J186" s="1">
        <v>4</v>
      </c>
      <c r="K186" s="1" t="s">
        <v>98</v>
      </c>
      <c r="L186" s="27">
        <v>44204</v>
      </c>
      <c r="M186" s="27" t="s">
        <v>1639</v>
      </c>
      <c r="N186" s="1"/>
      <c r="O186" s="1"/>
    </row>
    <row r="187" spans="1:15" ht="15" customHeight="1">
      <c r="A187" s="1" t="s">
        <v>1153</v>
      </c>
      <c r="B187" s="1" t="s">
        <v>1154</v>
      </c>
      <c r="C187" s="1" t="s">
        <v>238</v>
      </c>
      <c r="D187" s="1" t="s">
        <v>324</v>
      </c>
      <c r="E187" s="1" t="s">
        <v>46</v>
      </c>
      <c r="F187" s="1" t="s">
        <v>20</v>
      </c>
      <c r="G187" s="1" t="s">
        <v>81</v>
      </c>
      <c r="H187" s="1">
        <v>9</v>
      </c>
      <c r="I187" s="1">
        <v>4</v>
      </c>
      <c r="J187" s="1">
        <v>4</v>
      </c>
      <c r="K187" s="1" t="s">
        <v>98</v>
      </c>
      <c r="L187" s="27" t="s">
        <v>1645</v>
      </c>
      <c r="M187" s="27" t="s">
        <v>1639</v>
      </c>
      <c r="N187" s="1"/>
      <c r="O187" s="1"/>
    </row>
    <row r="188" spans="1:15" ht="15" customHeight="1">
      <c r="A188" s="1" t="s">
        <v>1273</v>
      </c>
      <c r="B188" s="1" t="s">
        <v>629</v>
      </c>
      <c r="C188" s="1" t="s">
        <v>304</v>
      </c>
      <c r="D188" s="1" t="s">
        <v>60</v>
      </c>
      <c r="E188" s="1"/>
      <c r="F188" s="1" t="s">
        <v>68</v>
      </c>
      <c r="G188" s="1" t="s">
        <v>81</v>
      </c>
      <c r="H188" s="1">
        <v>8</v>
      </c>
      <c r="I188" s="1">
        <v>8</v>
      </c>
      <c r="J188" s="1">
        <v>8</v>
      </c>
      <c r="K188" s="1" t="s">
        <v>429</v>
      </c>
      <c r="L188" s="27">
        <v>1</v>
      </c>
      <c r="M188" s="28" t="s">
        <v>1637</v>
      </c>
    </row>
    <row r="189" spans="1:15" ht="15" customHeight="1">
      <c r="A189" s="1" t="s">
        <v>70</v>
      </c>
      <c r="B189" s="1" t="s">
        <v>71</v>
      </c>
      <c r="C189" s="1" t="s">
        <v>59</v>
      </c>
      <c r="D189" s="1" t="s">
        <v>60</v>
      </c>
      <c r="E189" s="1" t="s">
        <v>60</v>
      </c>
      <c r="F189" s="1" t="s">
        <v>72</v>
      </c>
      <c r="G189" s="1" t="s">
        <v>62</v>
      </c>
      <c r="H189" s="1">
        <v>30</v>
      </c>
      <c r="I189" s="1" t="s">
        <v>62</v>
      </c>
      <c r="J189" s="1">
        <v>30</v>
      </c>
      <c r="K189" s="1" t="s">
        <v>59</v>
      </c>
      <c r="L189" s="27" t="s">
        <v>56</v>
      </c>
      <c r="M189" s="27" t="s">
        <v>1639</v>
      </c>
    </row>
    <row r="190" spans="1:15" ht="15" customHeight="1">
      <c r="A190" s="1" t="s">
        <v>882</v>
      </c>
      <c r="B190" s="1" t="s">
        <v>883</v>
      </c>
      <c r="C190" s="1" t="s">
        <v>315</v>
      </c>
      <c r="D190" s="1" t="s">
        <v>884</v>
      </c>
      <c r="E190" s="1" t="s">
        <v>885</v>
      </c>
      <c r="F190" s="1" t="s">
        <v>61</v>
      </c>
      <c r="G190" s="1">
        <v>1</v>
      </c>
      <c r="H190" s="1">
        <v>2</v>
      </c>
      <c r="I190" s="1">
        <v>2</v>
      </c>
      <c r="J190" s="1">
        <v>2</v>
      </c>
      <c r="K190" s="1" t="s">
        <v>886</v>
      </c>
      <c r="L190" s="27">
        <v>1</v>
      </c>
      <c r="M190" s="27" t="s">
        <v>60</v>
      </c>
    </row>
    <row r="191" spans="1:15" ht="15" customHeight="1">
      <c r="A191" s="1" t="s">
        <v>889</v>
      </c>
      <c r="B191" s="1" t="s">
        <v>890</v>
      </c>
      <c r="C191" s="1" t="s">
        <v>315</v>
      </c>
      <c r="D191" s="1" t="s">
        <v>884</v>
      </c>
      <c r="E191" s="1" t="s">
        <v>885</v>
      </c>
      <c r="F191" s="1" t="s">
        <v>20</v>
      </c>
      <c r="G191" s="1" t="s">
        <v>81</v>
      </c>
      <c r="H191" s="1">
        <v>14</v>
      </c>
      <c r="I191" s="1">
        <v>12</v>
      </c>
      <c r="J191" s="1">
        <v>12</v>
      </c>
      <c r="K191" s="1" t="s">
        <v>98</v>
      </c>
      <c r="L191" s="27">
        <v>1</v>
      </c>
      <c r="M191" s="27" t="s">
        <v>60</v>
      </c>
    </row>
    <row r="192" spans="1:15" ht="15" customHeight="1">
      <c r="A192" s="1" t="s">
        <v>887</v>
      </c>
      <c r="B192" s="1" t="s">
        <v>888</v>
      </c>
      <c r="C192" s="1" t="s">
        <v>315</v>
      </c>
      <c r="D192" s="1" t="s">
        <v>884</v>
      </c>
      <c r="E192" s="1" t="s">
        <v>885</v>
      </c>
      <c r="F192" s="1" t="s">
        <v>20</v>
      </c>
      <c r="G192" s="1" t="s">
        <v>81</v>
      </c>
      <c r="H192" s="1">
        <v>13</v>
      </c>
      <c r="I192" s="1">
        <v>12</v>
      </c>
      <c r="J192" s="1">
        <v>12</v>
      </c>
      <c r="K192" s="1" t="s">
        <v>98</v>
      </c>
      <c r="L192" s="27">
        <v>1</v>
      </c>
      <c r="M192" s="27" t="s">
        <v>60</v>
      </c>
    </row>
    <row r="193" spans="1:15" ht="15" customHeight="1">
      <c r="A193" s="1" t="s">
        <v>1155</v>
      </c>
      <c r="B193" s="1" t="s">
        <v>1156</v>
      </c>
      <c r="C193" s="1" t="s">
        <v>238</v>
      </c>
      <c r="D193" s="1" t="s">
        <v>46</v>
      </c>
      <c r="E193" s="1" t="s">
        <v>1157</v>
      </c>
      <c r="F193" s="1" t="s">
        <v>61</v>
      </c>
      <c r="G193" s="1">
        <v>3</v>
      </c>
      <c r="H193" s="1">
        <v>5</v>
      </c>
      <c r="I193" s="1">
        <v>4</v>
      </c>
      <c r="J193" s="1">
        <v>4</v>
      </c>
      <c r="K193" s="1" t="s">
        <v>392</v>
      </c>
      <c r="L193" s="27">
        <v>44233</v>
      </c>
      <c r="M193" s="27" t="s">
        <v>60</v>
      </c>
    </row>
    <row r="194" spans="1:15" ht="15" customHeight="1">
      <c r="A194" s="1" t="s">
        <v>1246</v>
      </c>
      <c r="B194" s="1" t="s">
        <v>1247</v>
      </c>
      <c r="C194" s="1" t="s">
        <v>59</v>
      </c>
      <c r="D194" s="1" t="s">
        <v>60</v>
      </c>
      <c r="E194" s="1"/>
      <c r="F194" s="1" t="s">
        <v>72</v>
      </c>
      <c r="G194" s="1" t="s">
        <v>81</v>
      </c>
      <c r="H194" s="1">
        <v>37</v>
      </c>
      <c r="I194" s="1">
        <v>16</v>
      </c>
      <c r="J194" s="1">
        <v>16</v>
      </c>
      <c r="K194" s="1" t="s">
        <v>59</v>
      </c>
      <c r="L194" s="27">
        <v>1</v>
      </c>
      <c r="M194" s="27" t="s">
        <v>1639</v>
      </c>
    </row>
    <row r="195" spans="1:15" ht="15" customHeight="1">
      <c r="A195" s="1" t="s">
        <v>1349</v>
      </c>
      <c r="B195" s="1" t="s">
        <v>1350</v>
      </c>
      <c r="C195" s="1" t="s">
        <v>1346</v>
      </c>
      <c r="D195" s="1" t="s">
        <v>46</v>
      </c>
      <c r="E195" s="1"/>
      <c r="F195" s="1" t="s">
        <v>61</v>
      </c>
      <c r="G195" s="1">
        <v>3</v>
      </c>
      <c r="H195" s="1">
        <v>6</v>
      </c>
      <c r="I195" s="1">
        <v>5</v>
      </c>
      <c r="J195" s="1">
        <v>5</v>
      </c>
      <c r="K195" s="1" t="s">
        <v>886</v>
      </c>
      <c r="L195" s="27" t="s">
        <v>1655</v>
      </c>
      <c r="M195" s="27" t="s">
        <v>60</v>
      </c>
    </row>
    <row r="196" spans="1:15" ht="15" customHeight="1">
      <c r="A196" s="1" t="s">
        <v>1258</v>
      </c>
      <c r="B196" s="1" t="s">
        <v>1259</v>
      </c>
      <c r="C196" s="1" t="s">
        <v>59</v>
      </c>
      <c r="D196" s="1" t="s">
        <v>60</v>
      </c>
      <c r="E196" s="1"/>
      <c r="F196" s="1" t="s">
        <v>20</v>
      </c>
      <c r="G196" s="1" t="s">
        <v>81</v>
      </c>
      <c r="H196" s="1">
        <v>36</v>
      </c>
      <c r="I196" s="1">
        <v>25</v>
      </c>
      <c r="J196" s="1">
        <v>25</v>
      </c>
      <c r="K196" s="1" t="s">
        <v>59</v>
      </c>
      <c r="L196" s="27">
        <v>1</v>
      </c>
      <c r="M196" s="27" t="s">
        <v>1639</v>
      </c>
    </row>
    <row r="197" spans="1:15" ht="15" customHeight="1">
      <c r="A197" s="1" t="s">
        <v>125</v>
      </c>
      <c r="B197" s="1" t="s">
        <v>126</v>
      </c>
      <c r="C197" s="1" t="s">
        <v>127</v>
      </c>
      <c r="D197" s="1" t="s">
        <v>60</v>
      </c>
      <c r="E197" s="1"/>
      <c r="F197" s="1" t="s">
        <v>72</v>
      </c>
      <c r="G197" s="1">
        <v>6</v>
      </c>
      <c r="H197" s="1">
        <v>9</v>
      </c>
      <c r="I197" s="1">
        <v>6</v>
      </c>
      <c r="J197" s="1">
        <v>6</v>
      </c>
      <c r="K197" s="1" t="s">
        <v>59</v>
      </c>
      <c r="L197" s="27" t="s">
        <v>115</v>
      </c>
      <c r="M197" s="27" t="s">
        <v>1639</v>
      </c>
    </row>
    <row r="198" spans="1:15" ht="15" customHeight="1">
      <c r="A198" s="1" t="s">
        <v>140</v>
      </c>
      <c r="B198" s="1" t="s">
        <v>141</v>
      </c>
      <c r="C198" s="1" t="s">
        <v>59</v>
      </c>
      <c r="D198" s="1" t="s">
        <v>142</v>
      </c>
      <c r="E198" s="1"/>
      <c r="F198" s="1" t="s">
        <v>72</v>
      </c>
      <c r="G198" s="1">
        <v>11</v>
      </c>
      <c r="H198" s="1">
        <v>12</v>
      </c>
      <c r="I198" s="1">
        <v>9</v>
      </c>
      <c r="J198" s="1">
        <v>9</v>
      </c>
      <c r="K198" s="1" t="s">
        <v>59</v>
      </c>
      <c r="L198" s="27" t="s">
        <v>143</v>
      </c>
      <c r="M198" s="27" t="s">
        <v>1639</v>
      </c>
    </row>
    <row r="199" spans="1:15" ht="15" customHeight="1">
      <c r="A199" s="1" t="s">
        <v>1656</v>
      </c>
      <c r="B199" s="1" t="s">
        <v>220</v>
      </c>
      <c r="C199" s="1" t="s">
        <v>164</v>
      </c>
      <c r="D199" s="1" t="s">
        <v>18</v>
      </c>
      <c r="E199" s="1" t="s">
        <v>221</v>
      </c>
      <c r="F199" s="1" t="s">
        <v>222</v>
      </c>
      <c r="G199" s="1">
        <v>5</v>
      </c>
      <c r="H199" s="1">
        <v>7</v>
      </c>
      <c r="I199" s="1">
        <v>6</v>
      </c>
      <c r="J199" s="1">
        <v>6</v>
      </c>
      <c r="K199" s="1"/>
      <c r="L199" s="27" t="s">
        <v>56</v>
      </c>
      <c r="M199" s="27" t="s">
        <v>60</v>
      </c>
      <c r="N199" s="1"/>
      <c r="O199" s="1"/>
    </row>
    <row r="200" spans="1:15" ht="15" customHeight="1">
      <c r="A200" s="1" t="s">
        <v>1252</v>
      </c>
      <c r="B200" s="1" t="s">
        <v>1253</v>
      </c>
      <c r="C200" s="1" t="s">
        <v>59</v>
      </c>
      <c r="D200" s="1" t="s">
        <v>60</v>
      </c>
      <c r="E200" s="1"/>
      <c r="F200" s="1" t="s">
        <v>72</v>
      </c>
      <c r="G200" s="1">
        <v>23</v>
      </c>
      <c r="H200" s="1">
        <v>41</v>
      </c>
      <c r="I200" s="1">
        <v>32</v>
      </c>
      <c r="J200" s="1">
        <v>32</v>
      </c>
      <c r="K200" s="1" t="s">
        <v>59</v>
      </c>
      <c r="L200" s="27" t="s">
        <v>1643</v>
      </c>
      <c r="M200" s="27" t="s">
        <v>1639</v>
      </c>
    </row>
    <row r="201" spans="1:15" ht="15" customHeight="1">
      <c r="A201" s="1" t="s">
        <v>144</v>
      </c>
      <c r="B201" s="1" t="s">
        <v>145</v>
      </c>
      <c r="C201" s="1" t="s">
        <v>59</v>
      </c>
      <c r="D201" s="1" t="s">
        <v>60</v>
      </c>
      <c r="E201" s="1"/>
      <c r="F201" s="1" t="s">
        <v>72</v>
      </c>
      <c r="G201" s="1">
        <v>5</v>
      </c>
      <c r="H201" s="1">
        <v>7</v>
      </c>
      <c r="I201" s="1">
        <v>5</v>
      </c>
      <c r="J201" s="1">
        <v>5</v>
      </c>
      <c r="K201" s="1" t="s">
        <v>59</v>
      </c>
      <c r="L201" s="27" t="s">
        <v>146</v>
      </c>
      <c r="M201" s="27" t="s">
        <v>1639</v>
      </c>
    </row>
    <row r="202" spans="1:15" ht="15" customHeight="1">
      <c r="A202" s="1" t="s">
        <v>147</v>
      </c>
      <c r="B202" s="1" t="s">
        <v>148</v>
      </c>
      <c r="C202" s="1" t="s">
        <v>59</v>
      </c>
      <c r="D202" s="1" t="s">
        <v>60</v>
      </c>
      <c r="E202" s="1"/>
      <c r="F202" s="1" t="s">
        <v>72</v>
      </c>
      <c r="G202" s="1">
        <v>11</v>
      </c>
      <c r="H202" s="1">
        <v>23</v>
      </c>
      <c r="I202" s="1">
        <v>16</v>
      </c>
      <c r="J202" s="1">
        <v>16</v>
      </c>
      <c r="K202" s="1" t="s">
        <v>59</v>
      </c>
      <c r="L202" s="27">
        <v>1</v>
      </c>
      <c r="M202" s="27" t="s">
        <v>1639</v>
      </c>
    </row>
    <row r="203" spans="1:15" ht="15" customHeight="1">
      <c r="A203" s="1" t="s">
        <v>1160</v>
      </c>
      <c r="B203" s="1" t="s">
        <v>1161</v>
      </c>
      <c r="C203" s="1" t="s">
        <v>238</v>
      </c>
      <c r="D203" s="1" t="s">
        <v>60</v>
      </c>
      <c r="E203" s="1"/>
      <c r="F203" s="1" t="s">
        <v>61</v>
      </c>
      <c r="G203" s="1">
        <v>1</v>
      </c>
      <c r="H203" s="1">
        <v>9</v>
      </c>
      <c r="I203" s="1">
        <v>3</v>
      </c>
      <c r="J203" s="1">
        <v>3</v>
      </c>
      <c r="K203" s="1" t="s">
        <v>98</v>
      </c>
      <c r="L203" s="27" t="s">
        <v>1162</v>
      </c>
      <c r="M203" s="28" t="s">
        <v>1637</v>
      </c>
    </row>
    <row r="204" spans="1:15" ht="15" customHeight="1">
      <c r="A204" s="1" t="s">
        <v>1163</v>
      </c>
      <c r="B204" s="1" t="s">
        <v>1164</v>
      </c>
      <c r="C204" s="1" t="s">
        <v>238</v>
      </c>
      <c r="D204" s="1" t="s">
        <v>60</v>
      </c>
      <c r="E204" s="1"/>
      <c r="F204" s="1" t="s">
        <v>20</v>
      </c>
      <c r="G204" s="1" t="s">
        <v>81</v>
      </c>
      <c r="H204" s="1">
        <v>12</v>
      </c>
      <c r="I204" s="1">
        <v>3</v>
      </c>
      <c r="J204" s="1">
        <v>3</v>
      </c>
      <c r="K204" s="1" t="s">
        <v>98</v>
      </c>
      <c r="L204" s="27" t="s">
        <v>1657</v>
      </c>
      <c r="M204" s="28" t="s">
        <v>1637</v>
      </c>
    </row>
    <row r="205" spans="1:15" ht="15" customHeight="1">
      <c r="A205" s="1" t="s">
        <v>633</v>
      </c>
      <c r="B205" s="1" t="s">
        <v>634</v>
      </c>
      <c r="C205" s="1" t="s">
        <v>304</v>
      </c>
      <c r="D205" s="1" t="s">
        <v>632</v>
      </c>
      <c r="E205" s="1" t="s">
        <v>46</v>
      </c>
      <c r="F205" s="1" t="s">
        <v>20</v>
      </c>
      <c r="G205" s="1">
        <v>1</v>
      </c>
      <c r="H205" s="1">
        <v>3</v>
      </c>
      <c r="I205" s="1">
        <v>1</v>
      </c>
      <c r="J205" s="1">
        <v>1</v>
      </c>
      <c r="K205" s="1" t="s">
        <v>98</v>
      </c>
      <c r="L205" s="27" t="s">
        <v>22</v>
      </c>
      <c r="M205" s="27" t="s">
        <v>60</v>
      </c>
      <c r="N205" s="1"/>
      <c r="O205" s="1"/>
    </row>
    <row r="206" spans="1:15" ht="15" customHeight="1">
      <c r="A206" s="1" t="s">
        <v>635</v>
      </c>
      <c r="B206" s="1" t="s">
        <v>636</v>
      </c>
      <c r="C206" s="1" t="s">
        <v>304</v>
      </c>
      <c r="D206" s="1" t="s">
        <v>632</v>
      </c>
      <c r="E206" s="1" t="s">
        <v>46</v>
      </c>
      <c r="F206" s="1" t="s">
        <v>20</v>
      </c>
      <c r="G206" s="1" t="s">
        <v>81</v>
      </c>
      <c r="H206" s="1">
        <v>4</v>
      </c>
      <c r="I206" s="1">
        <v>3</v>
      </c>
      <c r="J206" s="1">
        <v>3</v>
      </c>
      <c r="K206" s="1" t="s">
        <v>98</v>
      </c>
      <c r="L206" s="27" t="s">
        <v>637</v>
      </c>
      <c r="M206" s="27" t="s">
        <v>60</v>
      </c>
      <c r="N206" s="1"/>
      <c r="O206" s="1"/>
    </row>
    <row r="207" spans="1:15" ht="15" customHeight="1">
      <c r="A207" s="1" t="s">
        <v>1347</v>
      </c>
      <c r="B207" s="1" t="s">
        <v>1348</v>
      </c>
      <c r="C207" s="1" t="s">
        <v>835</v>
      </c>
      <c r="D207" s="1" t="s">
        <v>884</v>
      </c>
      <c r="E207" s="1"/>
      <c r="F207" s="1" t="s">
        <v>72</v>
      </c>
      <c r="G207" s="1">
        <v>6</v>
      </c>
      <c r="H207" s="1">
        <v>12</v>
      </c>
      <c r="I207" s="1">
        <v>7</v>
      </c>
      <c r="J207" s="1">
        <v>7</v>
      </c>
      <c r="K207" s="1" t="s">
        <v>886</v>
      </c>
      <c r="L207" s="27" t="s">
        <v>1645</v>
      </c>
      <c r="M207" s="27" t="s">
        <v>60</v>
      </c>
    </row>
    <row r="208" spans="1:15" ht="15" customHeight="1">
      <c r="A208" s="1" t="s">
        <v>1344</v>
      </c>
      <c r="B208" s="1" t="s">
        <v>1345</v>
      </c>
      <c r="C208" s="1" t="s">
        <v>1346</v>
      </c>
      <c r="D208" s="1" t="s">
        <v>884</v>
      </c>
      <c r="E208" s="1"/>
      <c r="F208" s="1" t="s">
        <v>72</v>
      </c>
      <c r="G208" s="1">
        <v>7</v>
      </c>
      <c r="H208" s="1">
        <v>10</v>
      </c>
      <c r="I208" s="1">
        <v>8</v>
      </c>
      <c r="J208" s="1">
        <v>8</v>
      </c>
      <c r="K208" s="1" t="s">
        <v>886</v>
      </c>
      <c r="L208" s="27" t="s">
        <v>1645</v>
      </c>
      <c r="M208" s="27" t="s">
        <v>60</v>
      </c>
    </row>
    <row r="209" spans="1:15" ht="15" customHeight="1">
      <c r="A209" s="1" t="s">
        <v>63</v>
      </c>
      <c r="B209" s="1" t="s">
        <v>64</v>
      </c>
      <c r="C209" s="1" t="s">
        <v>59</v>
      </c>
      <c r="D209" s="1" t="s">
        <v>18</v>
      </c>
      <c r="E209" s="1" t="s">
        <v>60</v>
      </c>
      <c r="F209" s="1" t="s">
        <v>61</v>
      </c>
      <c r="G209" s="1" t="s">
        <v>62</v>
      </c>
      <c r="H209" s="1">
        <v>7</v>
      </c>
      <c r="I209" s="1" t="s">
        <v>62</v>
      </c>
      <c r="J209" s="1">
        <v>7</v>
      </c>
      <c r="K209" s="1" t="s">
        <v>59</v>
      </c>
      <c r="L209" s="27" t="s">
        <v>65</v>
      </c>
      <c r="M209" s="27" t="s">
        <v>1639</v>
      </c>
      <c r="N209" s="1"/>
      <c r="O209" s="1"/>
    </row>
    <row r="210" spans="1:15" ht="15" customHeight="1">
      <c r="A210" s="1" t="s">
        <v>57</v>
      </c>
      <c r="B210" s="1" t="s">
        <v>58</v>
      </c>
      <c r="C210" s="1" t="s">
        <v>59</v>
      </c>
      <c r="D210" s="1" t="s">
        <v>18</v>
      </c>
      <c r="E210" s="1" t="s">
        <v>60</v>
      </c>
      <c r="F210" s="1" t="s">
        <v>61</v>
      </c>
      <c r="G210" s="1" t="s">
        <v>62</v>
      </c>
      <c r="H210" s="1">
        <v>7</v>
      </c>
      <c r="I210" s="1" t="s">
        <v>62</v>
      </c>
      <c r="J210" s="1">
        <v>7</v>
      </c>
      <c r="K210" s="1" t="s">
        <v>59</v>
      </c>
      <c r="L210" s="27" t="s">
        <v>56</v>
      </c>
      <c r="M210" s="27" t="s">
        <v>1639</v>
      </c>
      <c r="N210" s="1"/>
      <c r="O210" s="1"/>
    </row>
  </sheetData>
  <sortState ref="A2:P219">
    <sortCondition ref="A1"/>
  </sortState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60</vt:i4>
      </vt:variant>
    </vt:vector>
  </HeadingPairs>
  <TitlesOfParts>
    <vt:vector size="60" baseType="lpstr">
      <vt:lpstr>Master Spawn List</vt:lpstr>
      <vt:lpstr>Plains Master List</vt:lpstr>
      <vt:lpstr>Forest Master Spawn List</vt:lpstr>
      <vt:lpstr>Desert Master Spawn List</vt:lpstr>
      <vt:lpstr>Desert Undead Spawn List</vt:lpstr>
      <vt:lpstr>Epic Desert Undead Spawn List</vt:lpstr>
      <vt:lpstr>Desert Spawn List</vt:lpstr>
      <vt:lpstr>{1-5 Lvl} Desert</vt:lpstr>
      <vt:lpstr>{6-10 Lvl} Desert</vt:lpstr>
      <vt:lpstr>{11-15 Lvl} Desert</vt:lpstr>
      <vt:lpstr>{16-20 Lvl} Desert</vt:lpstr>
      <vt:lpstr>{21-25 Lvl} Desert</vt:lpstr>
      <vt:lpstr>{EPIC} Desert</vt:lpstr>
      <vt:lpstr>Desert Undead Master</vt:lpstr>
      <vt:lpstr>{1-5 Lvl} Undead</vt:lpstr>
      <vt:lpstr>{6-10 Lvl} Undead</vt:lpstr>
      <vt:lpstr>{11-15 Lvl} Undead</vt:lpstr>
      <vt:lpstr>{16-20 Lvl} Undead</vt:lpstr>
      <vt:lpstr>{21-25 Lvl} Undead</vt:lpstr>
      <vt:lpstr>Master UG List</vt:lpstr>
      <vt:lpstr>Master UG Undead</vt:lpstr>
      <vt:lpstr>{1-5 Lvl} UG</vt:lpstr>
      <vt:lpstr>{1-5 Lvl} UG Undead</vt:lpstr>
      <vt:lpstr>{6-10 Lvl} UG</vt:lpstr>
      <vt:lpstr>{6-10 Lvl} UG Undead</vt:lpstr>
      <vt:lpstr>{11-15 Lvl} UG</vt:lpstr>
      <vt:lpstr>{11-15 Lvl} UG Undead</vt:lpstr>
      <vt:lpstr>{16-20 Lvl} UG</vt:lpstr>
      <vt:lpstr>{16-20 Lvl} UG Undead</vt:lpstr>
      <vt:lpstr>{21-25 Lvl} UG</vt:lpstr>
      <vt:lpstr>{21-25 Lvl} UG Undead</vt:lpstr>
      <vt:lpstr>{EPIC Lvl} UG</vt:lpstr>
      <vt:lpstr>{EPIC Lvl} UG Undead</vt:lpstr>
      <vt:lpstr>{1-5 Lvl} Forests</vt:lpstr>
      <vt:lpstr>{6-10 Lvl} Forests</vt:lpstr>
      <vt:lpstr>{11-15 Lvl} Forests</vt:lpstr>
      <vt:lpstr>{16-20 Lvl} Forests</vt:lpstr>
      <vt:lpstr>{21-25 Lvl} Forests</vt:lpstr>
      <vt:lpstr>{EPIC Lvl} Forests</vt:lpstr>
      <vt:lpstr>Pit of Fire</vt:lpstr>
      <vt:lpstr>(1-5} Fire</vt:lpstr>
      <vt:lpstr>{6-10} Fire</vt:lpstr>
      <vt:lpstr>{11-15} Fire</vt:lpstr>
      <vt:lpstr>{16-20} Fire</vt:lpstr>
      <vt:lpstr>{EPIC Lvl} Fire</vt:lpstr>
      <vt:lpstr>Plains Master Day</vt:lpstr>
      <vt:lpstr>Plains Master Night</vt:lpstr>
      <vt:lpstr>{1-5} Plains Day</vt:lpstr>
      <vt:lpstr>(1-5} Plains Night</vt:lpstr>
      <vt:lpstr>{6-10} Plains Day</vt:lpstr>
      <vt:lpstr>{6-10} Plains Night</vt:lpstr>
      <vt:lpstr>{11-15} Plains Day</vt:lpstr>
      <vt:lpstr>{11-15} Plains Night</vt:lpstr>
      <vt:lpstr>{16-20} Plains Day</vt:lpstr>
      <vt:lpstr>{16-20} Plains Night</vt:lpstr>
      <vt:lpstr>{21-25} Plains Day</vt:lpstr>
      <vt:lpstr>{21-25} Plains Night</vt:lpstr>
      <vt:lpstr>{EPIC Lvl} Plains Day</vt:lpstr>
      <vt:lpstr>{EPIC Lvl} Plains Night</vt:lpstr>
      <vt:lpstr>Mountains Master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Jason</cp:lastModifiedBy>
  <dcterms:created xsi:type="dcterms:W3CDTF">2022-01-03T03:10:19Z</dcterms:created>
  <dcterms:modified xsi:type="dcterms:W3CDTF">2023-12-11T03:34:46Z</dcterms:modified>
</cp:coreProperties>
</file>